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FPT\SPR22\"/>
    </mc:Choice>
  </mc:AlternateContent>
  <xr:revisionPtr revIDLastSave="0" documentId="13_ncr:1_{AE6BAA61-F5AD-4D53-9B18-D21001915AC1}" xr6:coauthVersionLast="45" xr6:coauthVersionMax="45" xr10:uidLastSave="{00000000-0000-0000-0000-000000000000}"/>
  <bookViews>
    <workbookView xWindow="-108" yWindow="-108" windowWidth="23256" windowHeight="12456" tabRatio="694" xr2:uid="{00000000-000D-0000-FFFF-FFFF00000000}"/>
  </bookViews>
  <sheets>
    <sheet name="Cover" sheetId="4" r:id="rId1"/>
    <sheet name="Functions" sheetId="5" r:id="rId2"/>
    <sheet name="Statistics" sheetId="6" r:id="rId3"/>
    <sheet name="Function 1" sheetId="13" r:id="rId4"/>
    <sheet name="Function 2" sheetId="14" r:id="rId5"/>
    <sheet name="Function 3" sheetId="15" r:id="rId6"/>
    <sheet name="Function 4" sheetId="16" r:id="rId7"/>
    <sheet name="Function 5" sheetId="7" r:id="rId8"/>
    <sheet name="Function 6" sheetId="12" r:id="rId9"/>
    <sheet name="Function 7" sheetId="17" r:id="rId10"/>
    <sheet name="Function 8" sheetId="18" r:id="rId11"/>
    <sheet name="Function 9" sheetId="61" r:id="rId12"/>
    <sheet name="Function 10" sheetId="62" r:id="rId13"/>
    <sheet name="Function 11" sheetId="63" r:id="rId14"/>
    <sheet name="Function 12" sheetId="64" r:id="rId15"/>
    <sheet name="Function 13" sheetId="65" r:id="rId16"/>
    <sheet name="Function 14" sheetId="66" r:id="rId17"/>
    <sheet name="Function 15" sheetId="67" r:id="rId18"/>
    <sheet name="Function 16" sheetId="68" r:id="rId19"/>
    <sheet name="Function 17" sheetId="69" r:id="rId20"/>
    <sheet name="Function 18" sheetId="70" r:id="rId21"/>
    <sheet name="Function 19" sheetId="38" r:id="rId22"/>
    <sheet name="Function 21" sheetId="39" r:id="rId23"/>
    <sheet name="Function 22" sheetId="40" r:id="rId24"/>
    <sheet name="Function 23" sheetId="41" r:id="rId25"/>
    <sheet name="Function 24" sheetId="42" r:id="rId26"/>
    <sheet name="Function 25" sheetId="43" r:id="rId27"/>
    <sheet name="Function 26" sheetId="44" r:id="rId28"/>
    <sheet name="Function 27" sheetId="45" r:id="rId29"/>
    <sheet name="Function 28" sheetId="46" r:id="rId30"/>
    <sheet name="Function 29" sheetId="47" r:id="rId31"/>
    <sheet name="Function 30" sheetId="48" r:id="rId32"/>
    <sheet name="Function 31" sheetId="20" r:id="rId33"/>
    <sheet name="Function 32" sheetId="22" r:id="rId34"/>
    <sheet name="Function 33" sheetId="23" r:id="rId35"/>
    <sheet name="Function 34" sheetId="49" r:id="rId36"/>
    <sheet name="Function 35" sheetId="50" r:id="rId37"/>
    <sheet name="Function 37" sheetId="51" r:id="rId38"/>
    <sheet name="Function 38" sheetId="52" r:id="rId39"/>
    <sheet name="Function 39" sheetId="53" r:id="rId40"/>
    <sheet name="Function 40" sheetId="54" r:id="rId41"/>
    <sheet name="Function 41" sheetId="55" r:id="rId42"/>
    <sheet name="Function 42" sheetId="56" r:id="rId43"/>
    <sheet name="Function 43" sheetId="57" r:id="rId44"/>
    <sheet name="Function 44" sheetId="58" r:id="rId45"/>
    <sheet name="Function 45" sheetId="59" r:id="rId46"/>
    <sheet name="Function 46" sheetId="60" r:id="rId47"/>
    <sheet name="Function 47" sheetId="71" r:id="rId48"/>
    <sheet name="Function 48" sheetId="72" r:id="rId49"/>
    <sheet name="Function 49" sheetId="73" r:id="rId50"/>
    <sheet name="Function 50" sheetId="74" r:id="rId51"/>
    <sheet name="Function 51" sheetId="75" r:id="rId52"/>
    <sheet name="Function 52" sheetId="76" r:id="rId53"/>
    <sheet name="Function 53" sheetId="77" r:id="rId54"/>
    <sheet name="Function 54" sheetId="78" r:id="rId55"/>
    <sheet name="Function 55" sheetId="79" r:id="rId56"/>
    <sheet name="Function 56" sheetId="80" r:id="rId57"/>
    <sheet name="Function 57" sheetId="81" r:id="rId58"/>
    <sheet name="Function 58" sheetId="82" r:id="rId59"/>
    <sheet name="Function 60" sheetId="24" r:id="rId60"/>
    <sheet name="Function 61" sheetId="25" r:id="rId61"/>
    <sheet name="Function 63" sheetId="26" r:id="rId62"/>
    <sheet name="Function 64" sheetId="27" r:id="rId63"/>
    <sheet name="Function 65" sheetId="28" r:id="rId64"/>
    <sheet name="Function 66" sheetId="29" r:id="rId65"/>
    <sheet name="Function 68" sheetId="30" r:id="rId66"/>
    <sheet name="Function 69" sheetId="31" r:id="rId67"/>
    <sheet name="Function 71" sheetId="32" r:id="rId68"/>
    <sheet name="Function 72" sheetId="33" r:id="rId69"/>
    <sheet name="Function 74" sheetId="34" r:id="rId70"/>
    <sheet name="Function 75" sheetId="36" r:id="rId71"/>
    <sheet name="Function 76" sheetId="37" r:id="rId72"/>
  </sheets>
  <definedNames>
    <definedName name="ACTION">#REF!</definedName>
    <definedName name="_xlnm.Print_Area" localSheetId="3">'Function 1'!$A$1:$AD$40</definedName>
    <definedName name="_xlnm.Print_Area" localSheetId="12">'Function 10'!$A$1:$T$40</definedName>
    <definedName name="_xlnm.Print_Area" localSheetId="13">'Function 11'!$A$1:$T$40</definedName>
    <definedName name="_xlnm.Print_Area" localSheetId="14">'Function 12'!$A$1:$T$44</definedName>
    <definedName name="_xlnm.Print_Area" localSheetId="15">'Function 13'!$A$1:$T$40</definedName>
    <definedName name="_xlnm.Print_Area" localSheetId="16">'Function 14'!$A$1:$T$40</definedName>
    <definedName name="_xlnm.Print_Area" localSheetId="17">'Function 15'!$A$1:$T$50</definedName>
    <definedName name="_xlnm.Print_Area" localSheetId="18">'Function 16'!$A$1:$T$48</definedName>
    <definedName name="_xlnm.Print_Area" localSheetId="19">'Function 17'!$A$1:$T$40</definedName>
    <definedName name="_xlnm.Print_Area" localSheetId="20">'Function 18'!$A$1:$T$40</definedName>
    <definedName name="_xlnm.Print_Area" localSheetId="4">'Function 2'!$A$1:$AD$39</definedName>
    <definedName name="_xlnm.Print_Area" localSheetId="5">'Function 3'!$A$1:$AD$29</definedName>
    <definedName name="_xlnm.Print_Area" localSheetId="32">'Function 31'!$A$1:$AD$46</definedName>
    <definedName name="_xlnm.Print_Area" localSheetId="33">'Function 32'!$A$1:$AD$41</definedName>
    <definedName name="_xlnm.Print_Area" localSheetId="34">'Function 33'!$A$1:$AD$51</definedName>
    <definedName name="_xlnm.Print_Area" localSheetId="6">'Function 4'!$A$1:$AD$39</definedName>
    <definedName name="_xlnm.Print_Area" localSheetId="47">'Function 47'!$A$1:$T$57</definedName>
    <definedName name="_xlnm.Print_Area" localSheetId="48">'Function 48'!$A$1:$T$48</definedName>
    <definedName name="_xlnm.Print_Area" localSheetId="49">'Function 49'!$A$1:$T$41</definedName>
    <definedName name="_xlnm.Print_Area" localSheetId="7">'Function 5'!$A$1:$W$51</definedName>
    <definedName name="_xlnm.Print_Area" localSheetId="50">'Function 50'!$A$1:$T$40</definedName>
    <definedName name="_xlnm.Print_Area" localSheetId="51">'Function 51'!$A$1:$T$40</definedName>
    <definedName name="_xlnm.Print_Area" localSheetId="52">'Function 52'!$A$1:$T$40</definedName>
    <definedName name="_xlnm.Print_Area" localSheetId="53">'Function 53'!$A$1:$T$40</definedName>
    <definedName name="_xlnm.Print_Area" localSheetId="54">'Function 54'!$A$1:$T$40</definedName>
    <definedName name="_xlnm.Print_Area" localSheetId="55">'Function 55'!$A$1:$T$48</definedName>
    <definedName name="_xlnm.Print_Area" localSheetId="56">'Function 56'!$A$1:$T$50</definedName>
    <definedName name="_xlnm.Print_Area" localSheetId="57">'Function 57'!$A$1:$T$45</definedName>
    <definedName name="_xlnm.Print_Area" localSheetId="58">'Function 58'!$A$1:$T$51</definedName>
    <definedName name="_xlnm.Print_Area" localSheetId="8">'Function 6'!$A$1:$AD$64</definedName>
    <definedName name="_xlnm.Print_Area" localSheetId="59">'Function 60'!$A$1:$AD$31</definedName>
    <definedName name="_xlnm.Print_Area" localSheetId="60">'Function 61'!$A$1:$AD$34</definedName>
    <definedName name="_xlnm.Print_Area" localSheetId="61">'Function 63'!$A$1:$AD$34</definedName>
    <definedName name="_xlnm.Print_Area" localSheetId="62">'Function 64'!$A$1:$AD$35</definedName>
    <definedName name="_xlnm.Print_Area" localSheetId="63">'Function 65'!$A$1:$AD$35</definedName>
    <definedName name="_xlnm.Print_Area" localSheetId="64">'Function 66'!$A$1:$AD$39</definedName>
    <definedName name="_xlnm.Print_Area" localSheetId="65">'Function 68'!$A$1:$AD$65</definedName>
    <definedName name="_xlnm.Print_Area" localSheetId="66">'Function 69'!$A$1:$AM$71</definedName>
    <definedName name="_xlnm.Print_Area" localSheetId="9">'Function 7'!$A$1:$AD$29</definedName>
    <definedName name="_xlnm.Print_Area" localSheetId="67">'Function 71'!$A$1:$AM$35</definedName>
    <definedName name="_xlnm.Print_Area" localSheetId="68">'Function 72'!$A$1:$AM$35</definedName>
    <definedName name="_xlnm.Print_Area" localSheetId="69">'Function 74'!$A$1:$AM$37</definedName>
    <definedName name="_xlnm.Print_Area" localSheetId="70">'Function 75'!$A$1:$AM$36</definedName>
    <definedName name="_xlnm.Print_Area" localSheetId="71">'Function 76'!$A$1:$AM$48</definedName>
    <definedName name="_xlnm.Print_Area" localSheetId="10">'Function 8'!$A$1:$AD$39</definedName>
    <definedName name="_xlnm.Print_Area" localSheetId="11">'Function 9'!$A$1:$T$44</definedName>
    <definedName name="_xlnm.Print_Area" localSheetId="1">Functions!$A$1:$H$30</definedName>
    <definedName name="_xlnm.Print_Area" localSheetId="2">Statistics!$A$1:$I$105</definedName>
    <definedName name="Z_2C0D9096_8D85_462A_A9B5_0B488ADB4269_.wvu.Cols" localSheetId="3" hidden="1">'Function 1'!$E:$E</definedName>
    <definedName name="Z_2C0D9096_8D85_462A_A9B5_0B488ADB4269_.wvu.Cols" localSheetId="12" hidden="1">'Function 10'!$E:$E</definedName>
    <definedName name="Z_2C0D9096_8D85_462A_A9B5_0B488ADB4269_.wvu.Cols" localSheetId="13" hidden="1">'Function 11'!$E:$E</definedName>
    <definedName name="Z_2C0D9096_8D85_462A_A9B5_0B488ADB4269_.wvu.Cols" localSheetId="14" hidden="1">'Function 12'!$E:$E</definedName>
    <definedName name="Z_2C0D9096_8D85_462A_A9B5_0B488ADB4269_.wvu.Cols" localSheetId="15" hidden="1">'Function 13'!$E:$E</definedName>
    <definedName name="Z_2C0D9096_8D85_462A_A9B5_0B488ADB4269_.wvu.Cols" localSheetId="16" hidden="1">'Function 14'!$E:$E</definedName>
    <definedName name="Z_2C0D9096_8D85_462A_A9B5_0B488ADB4269_.wvu.Cols" localSheetId="17" hidden="1">'Function 15'!$E:$E</definedName>
    <definedName name="Z_2C0D9096_8D85_462A_A9B5_0B488ADB4269_.wvu.Cols" localSheetId="18" hidden="1">'Function 16'!$E:$E</definedName>
    <definedName name="Z_2C0D9096_8D85_462A_A9B5_0B488ADB4269_.wvu.Cols" localSheetId="19" hidden="1">'Function 17'!$E:$E</definedName>
    <definedName name="Z_2C0D9096_8D85_462A_A9B5_0B488ADB4269_.wvu.Cols" localSheetId="20" hidden="1">'Function 18'!$E:$E</definedName>
    <definedName name="Z_2C0D9096_8D85_462A_A9B5_0B488ADB4269_.wvu.Cols" localSheetId="4" hidden="1">'Function 2'!$E:$E</definedName>
    <definedName name="Z_2C0D9096_8D85_462A_A9B5_0B488ADB4269_.wvu.Cols" localSheetId="5" hidden="1">'Function 3'!$E:$E</definedName>
    <definedName name="Z_2C0D9096_8D85_462A_A9B5_0B488ADB4269_.wvu.Cols" localSheetId="32" hidden="1">'Function 31'!$E:$E</definedName>
    <definedName name="Z_2C0D9096_8D85_462A_A9B5_0B488ADB4269_.wvu.Cols" localSheetId="33" hidden="1">'Function 32'!$E:$E</definedName>
    <definedName name="Z_2C0D9096_8D85_462A_A9B5_0B488ADB4269_.wvu.Cols" localSheetId="34" hidden="1">'Function 33'!$E:$E</definedName>
    <definedName name="Z_2C0D9096_8D85_462A_A9B5_0B488ADB4269_.wvu.Cols" localSheetId="6" hidden="1">'Function 4'!$E:$E</definedName>
    <definedName name="Z_2C0D9096_8D85_462A_A9B5_0B488ADB4269_.wvu.Cols" localSheetId="47" hidden="1">'Function 47'!$E:$E</definedName>
    <definedName name="Z_2C0D9096_8D85_462A_A9B5_0B488ADB4269_.wvu.Cols" localSheetId="48" hidden="1">'Function 48'!$E:$E</definedName>
    <definedName name="Z_2C0D9096_8D85_462A_A9B5_0B488ADB4269_.wvu.Cols" localSheetId="49" hidden="1">'Function 49'!$E:$E</definedName>
    <definedName name="Z_2C0D9096_8D85_462A_A9B5_0B488ADB4269_.wvu.Cols" localSheetId="7" hidden="1">'Function 5'!$E:$E</definedName>
    <definedName name="Z_2C0D9096_8D85_462A_A9B5_0B488ADB4269_.wvu.Cols" localSheetId="50" hidden="1">'Function 50'!$E:$E</definedName>
    <definedName name="Z_2C0D9096_8D85_462A_A9B5_0B488ADB4269_.wvu.Cols" localSheetId="51" hidden="1">'Function 51'!$E:$E</definedName>
    <definedName name="Z_2C0D9096_8D85_462A_A9B5_0B488ADB4269_.wvu.Cols" localSheetId="52" hidden="1">'Function 52'!$E:$E</definedName>
    <definedName name="Z_2C0D9096_8D85_462A_A9B5_0B488ADB4269_.wvu.Cols" localSheetId="53" hidden="1">'Function 53'!$E:$E</definedName>
    <definedName name="Z_2C0D9096_8D85_462A_A9B5_0B488ADB4269_.wvu.Cols" localSheetId="54" hidden="1">'Function 54'!$E:$E</definedName>
    <definedName name="Z_2C0D9096_8D85_462A_A9B5_0B488ADB4269_.wvu.Cols" localSheetId="55" hidden="1">'Function 55'!$E:$E</definedName>
    <definedName name="Z_2C0D9096_8D85_462A_A9B5_0B488ADB4269_.wvu.Cols" localSheetId="56" hidden="1">'Function 56'!$E:$E</definedName>
    <definedName name="Z_2C0D9096_8D85_462A_A9B5_0B488ADB4269_.wvu.Cols" localSheetId="57" hidden="1">'Function 57'!$E:$E</definedName>
    <definedName name="Z_2C0D9096_8D85_462A_A9B5_0B488ADB4269_.wvu.Cols" localSheetId="58" hidden="1">'Function 58'!$E:$E</definedName>
    <definedName name="Z_2C0D9096_8D85_462A_A9B5_0B488ADB4269_.wvu.Cols" localSheetId="8" hidden="1">'Function 6'!$E:$E</definedName>
    <definedName name="Z_2C0D9096_8D85_462A_A9B5_0B488ADB4269_.wvu.Cols" localSheetId="59" hidden="1">'Function 60'!$E:$E</definedName>
    <definedName name="Z_2C0D9096_8D85_462A_A9B5_0B488ADB4269_.wvu.Cols" localSheetId="60" hidden="1">'Function 61'!$E:$E</definedName>
    <definedName name="Z_2C0D9096_8D85_462A_A9B5_0B488ADB4269_.wvu.Cols" localSheetId="61" hidden="1">'Function 63'!$E:$E</definedName>
    <definedName name="Z_2C0D9096_8D85_462A_A9B5_0B488ADB4269_.wvu.Cols" localSheetId="62" hidden="1">'Function 64'!$E:$E</definedName>
    <definedName name="Z_2C0D9096_8D85_462A_A9B5_0B488ADB4269_.wvu.Cols" localSheetId="63" hidden="1">'Function 65'!$E:$E</definedName>
    <definedName name="Z_2C0D9096_8D85_462A_A9B5_0B488ADB4269_.wvu.Cols" localSheetId="64" hidden="1">'Function 66'!$E:$E</definedName>
    <definedName name="Z_2C0D9096_8D85_462A_A9B5_0B488ADB4269_.wvu.Cols" localSheetId="65" hidden="1">'Function 68'!$E:$E</definedName>
    <definedName name="Z_2C0D9096_8D85_462A_A9B5_0B488ADB4269_.wvu.Cols" localSheetId="66" hidden="1">'Function 69'!$E:$E</definedName>
    <definedName name="Z_2C0D9096_8D85_462A_A9B5_0B488ADB4269_.wvu.Cols" localSheetId="9" hidden="1">'Function 7'!$E:$E</definedName>
    <definedName name="Z_2C0D9096_8D85_462A_A9B5_0B488ADB4269_.wvu.Cols" localSheetId="67" hidden="1">'Function 71'!$E:$E</definedName>
    <definedName name="Z_2C0D9096_8D85_462A_A9B5_0B488ADB4269_.wvu.Cols" localSheetId="68" hidden="1">'Function 72'!$E:$E</definedName>
    <definedName name="Z_2C0D9096_8D85_462A_A9B5_0B488ADB4269_.wvu.Cols" localSheetId="69" hidden="1">'Function 74'!$E:$E</definedName>
    <definedName name="Z_2C0D9096_8D85_462A_A9B5_0B488ADB4269_.wvu.Cols" localSheetId="70" hidden="1">'Function 75'!$E:$E</definedName>
    <definedName name="Z_2C0D9096_8D85_462A_A9B5_0B488ADB4269_.wvu.Cols" localSheetId="71" hidden="1">'Function 76'!$E:$E</definedName>
    <definedName name="Z_2C0D9096_8D85_462A_A9B5_0B488ADB4269_.wvu.Cols" localSheetId="10" hidden="1">'Function 8'!$E:$E</definedName>
    <definedName name="Z_2C0D9096_8D85_462A_A9B5_0B488ADB4269_.wvu.Cols" localSheetId="11" hidden="1">'Function 9'!$E:$E</definedName>
    <definedName name="Z_2C0D9096_8D85_462A_A9B5_0B488ADB4269_.wvu.PrintArea" localSheetId="2" hidden="1">Statistics!$A:$I</definedName>
    <definedName name="Z_6F1DCD5D_5DAC_4817_BF40_2B66F6F593E6_.wvu.Cols" localSheetId="3" hidden="1">'Function 1'!$E:$E</definedName>
    <definedName name="Z_6F1DCD5D_5DAC_4817_BF40_2B66F6F593E6_.wvu.Cols" localSheetId="12" hidden="1">'Function 10'!$E:$E</definedName>
    <definedName name="Z_6F1DCD5D_5DAC_4817_BF40_2B66F6F593E6_.wvu.Cols" localSheetId="13" hidden="1">'Function 11'!$E:$E</definedName>
    <definedName name="Z_6F1DCD5D_5DAC_4817_BF40_2B66F6F593E6_.wvu.Cols" localSheetId="14" hidden="1">'Function 12'!$E:$E</definedName>
    <definedName name="Z_6F1DCD5D_5DAC_4817_BF40_2B66F6F593E6_.wvu.Cols" localSheetId="15" hidden="1">'Function 13'!$E:$E</definedName>
    <definedName name="Z_6F1DCD5D_5DAC_4817_BF40_2B66F6F593E6_.wvu.Cols" localSheetId="16" hidden="1">'Function 14'!$E:$E</definedName>
    <definedName name="Z_6F1DCD5D_5DAC_4817_BF40_2B66F6F593E6_.wvu.Cols" localSheetId="17" hidden="1">'Function 15'!$E:$E</definedName>
    <definedName name="Z_6F1DCD5D_5DAC_4817_BF40_2B66F6F593E6_.wvu.Cols" localSheetId="18" hidden="1">'Function 16'!$E:$E</definedName>
    <definedName name="Z_6F1DCD5D_5DAC_4817_BF40_2B66F6F593E6_.wvu.Cols" localSheetId="19" hidden="1">'Function 17'!$E:$E</definedName>
    <definedName name="Z_6F1DCD5D_5DAC_4817_BF40_2B66F6F593E6_.wvu.Cols" localSheetId="20" hidden="1">'Function 18'!$E:$E</definedName>
    <definedName name="Z_6F1DCD5D_5DAC_4817_BF40_2B66F6F593E6_.wvu.Cols" localSheetId="4" hidden="1">'Function 2'!$E:$E</definedName>
    <definedName name="Z_6F1DCD5D_5DAC_4817_BF40_2B66F6F593E6_.wvu.Cols" localSheetId="5" hidden="1">'Function 3'!$E:$E</definedName>
    <definedName name="Z_6F1DCD5D_5DAC_4817_BF40_2B66F6F593E6_.wvu.Cols" localSheetId="32" hidden="1">'Function 31'!$E:$E</definedName>
    <definedName name="Z_6F1DCD5D_5DAC_4817_BF40_2B66F6F593E6_.wvu.Cols" localSheetId="33" hidden="1">'Function 32'!$E:$E</definedName>
    <definedName name="Z_6F1DCD5D_5DAC_4817_BF40_2B66F6F593E6_.wvu.Cols" localSheetId="34" hidden="1">'Function 33'!$E:$E</definedName>
    <definedName name="Z_6F1DCD5D_5DAC_4817_BF40_2B66F6F593E6_.wvu.Cols" localSheetId="6" hidden="1">'Function 4'!$E:$E</definedName>
    <definedName name="Z_6F1DCD5D_5DAC_4817_BF40_2B66F6F593E6_.wvu.Cols" localSheetId="47" hidden="1">'Function 47'!$E:$E</definedName>
    <definedName name="Z_6F1DCD5D_5DAC_4817_BF40_2B66F6F593E6_.wvu.Cols" localSheetId="48" hidden="1">'Function 48'!$E:$E</definedName>
    <definedName name="Z_6F1DCD5D_5DAC_4817_BF40_2B66F6F593E6_.wvu.Cols" localSheetId="49" hidden="1">'Function 49'!$E:$E</definedName>
    <definedName name="Z_6F1DCD5D_5DAC_4817_BF40_2B66F6F593E6_.wvu.Cols" localSheetId="7" hidden="1">'Function 5'!$E:$E</definedName>
    <definedName name="Z_6F1DCD5D_5DAC_4817_BF40_2B66F6F593E6_.wvu.Cols" localSheetId="50" hidden="1">'Function 50'!$E:$E</definedName>
    <definedName name="Z_6F1DCD5D_5DAC_4817_BF40_2B66F6F593E6_.wvu.Cols" localSheetId="51" hidden="1">'Function 51'!$E:$E</definedName>
    <definedName name="Z_6F1DCD5D_5DAC_4817_BF40_2B66F6F593E6_.wvu.Cols" localSheetId="52" hidden="1">'Function 52'!$E:$E</definedName>
    <definedName name="Z_6F1DCD5D_5DAC_4817_BF40_2B66F6F593E6_.wvu.Cols" localSheetId="53" hidden="1">'Function 53'!$E:$E</definedName>
    <definedName name="Z_6F1DCD5D_5DAC_4817_BF40_2B66F6F593E6_.wvu.Cols" localSheetId="54" hidden="1">'Function 54'!$E:$E</definedName>
    <definedName name="Z_6F1DCD5D_5DAC_4817_BF40_2B66F6F593E6_.wvu.Cols" localSheetId="55" hidden="1">'Function 55'!$E:$E</definedName>
    <definedName name="Z_6F1DCD5D_5DAC_4817_BF40_2B66F6F593E6_.wvu.Cols" localSheetId="56" hidden="1">'Function 56'!$E:$E</definedName>
    <definedName name="Z_6F1DCD5D_5DAC_4817_BF40_2B66F6F593E6_.wvu.Cols" localSheetId="57" hidden="1">'Function 57'!$E:$E</definedName>
    <definedName name="Z_6F1DCD5D_5DAC_4817_BF40_2B66F6F593E6_.wvu.Cols" localSheetId="58" hidden="1">'Function 58'!$E:$E</definedName>
    <definedName name="Z_6F1DCD5D_5DAC_4817_BF40_2B66F6F593E6_.wvu.Cols" localSheetId="8" hidden="1">'Function 6'!$E:$E</definedName>
    <definedName name="Z_6F1DCD5D_5DAC_4817_BF40_2B66F6F593E6_.wvu.Cols" localSheetId="59" hidden="1">'Function 60'!$E:$E</definedName>
    <definedName name="Z_6F1DCD5D_5DAC_4817_BF40_2B66F6F593E6_.wvu.Cols" localSheetId="60" hidden="1">'Function 61'!$E:$E</definedName>
    <definedName name="Z_6F1DCD5D_5DAC_4817_BF40_2B66F6F593E6_.wvu.Cols" localSheetId="61" hidden="1">'Function 63'!$E:$E</definedName>
    <definedName name="Z_6F1DCD5D_5DAC_4817_BF40_2B66F6F593E6_.wvu.Cols" localSheetId="62" hidden="1">'Function 64'!$E:$E</definedName>
    <definedName name="Z_6F1DCD5D_5DAC_4817_BF40_2B66F6F593E6_.wvu.Cols" localSheetId="63" hidden="1">'Function 65'!$E:$E</definedName>
    <definedName name="Z_6F1DCD5D_5DAC_4817_BF40_2B66F6F593E6_.wvu.Cols" localSheetId="64" hidden="1">'Function 66'!$E:$E</definedName>
    <definedName name="Z_6F1DCD5D_5DAC_4817_BF40_2B66F6F593E6_.wvu.Cols" localSheetId="65" hidden="1">'Function 68'!$E:$E</definedName>
    <definedName name="Z_6F1DCD5D_5DAC_4817_BF40_2B66F6F593E6_.wvu.Cols" localSheetId="66" hidden="1">'Function 69'!$E:$E</definedName>
    <definedName name="Z_6F1DCD5D_5DAC_4817_BF40_2B66F6F593E6_.wvu.Cols" localSheetId="9" hidden="1">'Function 7'!$E:$E</definedName>
    <definedName name="Z_6F1DCD5D_5DAC_4817_BF40_2B66F6F593E6_.wvu.Cols" localSheetId="67" hidden="1">'Function 71'!$E:$E</definedName>
    <definedName name="Z_6F1DCD5D_5DAC_4817_BF40_2B66F6F593E6_.wvu.Cols" localSheetId="68" hidden="1">'Function 72'!$E:$E</definedName>
    <definedName name="Z_6F1DCD5D_5DAC_4817_BF40_2B66F6F593E6_.wvu.Cols" localSheetId="69" hidden="1">'Function 74'!$E:$E</definedName>
    <definedName name="Z_6F1DCD5D_5DAC_4817_BF40_2B66F6F593E6_.wvu.Cols" localSheetId="70" hidden="1">'Function 75'!$E:$E</definedName>
    <definedName name="Z_6F1DCD5D_5DAC_4817_BF40_2B66F6F593E6_.wvu.Cols" localSheetId="71" hidden="1">'Function 76'!$E:$E</definedName>
    <definedName name="Z_6F1DCD5D_5DAC_4817_BF40_2B66F6F593E6_.wvu.Cols" localSheetId="10" hidden="1">'Function 8'!$E:$E</definedName>
    <definedName name="Z_6F1DCD5D_5DAC_4817_BF40_2B66F6F593E6_.wvu.Cols" localSheetId="11" hidden="1">'Function 9'!$E:$E</definedName>
    <definedName name="Z_6F1DCD5D_5DAC_4817_BF40_2B66F6F593E6_.wvu.PrintArea" localSheetId="2" hidden="1">Statistics!$A:$I</definedName>
    <definedName name="Z_BE54E0AD_3725_4423_92D7_4F1C045BE1BC_.wvu.Cols" localSheetId="3" hidden="1">'Function 1'!$E:$E</definedName>
    <definedName name="Z_BE54E0AD_3725_4423_92D7_4F1C045BE1BC_.wvu.Cols" localSheetId="12" hidden="1">'Function 10'!$E:$E</definedName>
    <definedName name="Z_BE54E0AD_3725_4423_92D7_4F1C045BE1BC_.wvu.Cols" localSheetId="13" hidden="1">'Function 11'!$E:$E</definedName>
    <definedName name="Z_BE54E0AD_3725_4423_92D7_4F1C045BE1BC_.wvu.Cols" localSheetId="14" hidden="1">'Function 12'!$E:$E</definedName>
    <definedName name="Z_BE54E0AD_3725_4423_92D7_4F1C045BE1BC_.wvu.Cols" localSheetId="15" hidden="1">'Function 13'!$E:$E</definedName>
    <definedName name="Z_BE54E0AD_3725_4423_92D7_4F1C045BE1BC_.wvu.Cols" localSheetId="16" hidden="1">'Function 14'!$E:$E</definedName>
    <definedName name="Z_BE54E0AD_3725_4423_92D7_4F1C045BE1BC_.wvu.Cols" localSheetId="17" hidden="1">'Function 15'!$E:$E</definedName>
    <definedName name="Z_BE54E0AD_3725_4423_92D7_4F1C045BE1BC_.wvu.Cols" localSheetId="18" hidden="1">'Function 16'!$E:$E</definedName>
    <definedName name="Z_BE54E0AD_3725_4423_92D7_4F1C045BE1BC_.wvu.Cols" localSheetId="19" hidden="1">'Function 17'!$E:$E</definedName>
    <definedName name="Z_BE54E0AD_3725_4423_92D7_4F1C045BE1BC_.wvu.Cols" localSheetId="20" hidden="1">'Function 18'!$E:$E</definedName>
    <definedName name="Z_BE54E0AD_3725_4423_92D7_4F1C045BE1BC_.wvu.Cols" localSheetId="4" hidden="1">'Function 2'!$E:$E</definedName>
    <definedName name="Z_BE54E0AD_3725_4423_92D7_4F1C045BE1BC_.wvu.Cols" localSheetId="5" hidden="1">'Function 3'!$E:$E</definedName>
    <definedName name="Z_BE54E0AD_3725_4423_92D7_4F1C045BE1BC_.wvu.Cols" localSheetId="32" hidden="1">'Function 31'!$E:$E</definedName>
    <definedName name="Z_BE54E0AD_3725_4423_92D7_4F1C045BE1BC_.wvu.Cols" localSheetId="33" hidden="1">'Function 32'!$E:$E</definedName>
    <definedName name="Z_BE54E0AD_3725_4423_92D7_4F1C045BE1BC_.wvu.Cols" localSheetId="34" hidden="1">'Function 33'!$E:$E</definedName>
    <definedName name="Z_BE54E0AD_3725_4423_92D7_4F1C045BE1BC_.wvu.Cols" localSheetId="6" hidden="1">'Function 4'!$E:$E</definedName>
    <definedName name="Z_BE54E0AD_3725_4423_92D7_4F1C045BE1BC_.wvu.Cols" localSheetId="47" hidden="1">'Function 47'!$E:$E</definedName>
    <definedName name="Z_BE54E0AD_3725_4423_92D7_4F1C045BE1BC_.wvu.Cols" localSheetId="48" hidden="1">'Function 48'!$E:$E</definedName>
    <definedName name="Z_BE54E0AD_3725_4423_92D7_4F1C045BE1BC_.wvu.Cols" localSheetId="49" hidden="1">'Function 49'!$E:$E</definedName>
    <definedName name="Z_BE54E0AD_3725_4423_92D7_4F1C045BE1BC_.wvu.Cols" localSheetId="7" hidden="1">'Function 5'!$E:$E</definedName>
    <definedName name="Z_BE54E0AD_3725_4423_92D7_4F1C045BE1BC_.wvu.Cols" localSheetId="50" hidden="1">'Function 50'!$E:$E</definedName>
    <definedName name="Z_BE54E0AD_3725_4423_92D7_4F1C045BE1BC_.wvu.Cols" localSheetId="51" hidden="1">'Function 51'!$E:$E</definedName>
    <definedName name="Z_BE54E0AD_3725_4423_92D7_4F1C045BE1BC_.wvu.Cols" localSheetId="52" hidden="1">'Function 52'!$E:$E</definedName>
    <definedName name="Z_BE54E0AD_3725_4423_92D7_4F1C045BE1BC_.wvu.Cols" localSheetId="53" hidden="1">'Function 53'!$E:$E</definedName>
    <definedName name="Z_BE54E0AD_3725_4423_92D7_4F1C045BE1BC_.wvu.Cols" localSheetId="54" hidden="1">'Function 54'!$E:$E</definedName>
    <definedName name="Z_BE54E0AD_3725_4423_92D7_4F1C045BE1BC_.wvu.Cols" localSheetId="55" hidden="1">'Function 55'!$E:$E</definedName>
    <definedName name="Z_BE54E0AD_3725_4423_92D7_4F1C045BE1BC_.wvu.Cols" localSheetId="56" hidden="1">'Function 56'!$E:$E</definedName>
    <definedName name="Z_BE54E0AD_3725_4423_92D7_4F1C045BE1BC_.wvu.Cols" localSheetId="57" hidden="1">'Function 57'!$E:$E</definedName>
    <definedName name="Z_BE54E0AD_3725_4423_92D7_4F1C045BE1BC_.wvu.Cols" localSheetId="58" hidden="1">'Function 58'!$E:$E</definedName>
    <definedName name="Z_BE54E0AD_3725_4423_92D7_4F1C045BE1BC_.wvu.Cols" localSheetId="8" hidden="1">'Function 6'!$E:$E</definedName>
    <definedName name="Z_BE54E0AD_3725_4423_92D7_4F1C045BE1BC_.wvu.Cols" localSheetId="59" hidden="1">'Function 60'!$E:$E</definedName>
    <definedName name="Z_BE54E0AD_3725_4423_92D7_4F1C045BE1BC_.wvu.Cols" localSheetId="60" hidden="1">'Function 61'!$E:$E</definedName>
    <definedName name="Z_BE54E0AD_3725_4423_92D7_4F1C045BE1BC_.wvu.Cols" localSheetId="61" hidden="1">'Function 63'!$E:$E</definedName>
    <definedName name="Z_BE54E0AD_3725_4423_92D7_4F1C045BE1BC_.wvu.Cols" localSheetId="62" hidden="1">'Function 64'!$E:$E</definedName>
    <definedName name="Z_BE54E0AD_3725_4423_92D7_4F1C045BE1BC_.wvu.Cols" localSheetId="63" hidden="1">'Function 65'!$E:$E</definedName>
    <definedName name="Z_BE54E0AD_3725_4423_92D7_4F1C045BE1BC_.wvu.Cols" localSheetId="64" hidden="1">'Function 66'!$E:$E</definedName>
    <definedName name="Z_BE54E0AD_3725_4423_92D7_4F1C045BE1BC_.wvu.Cols" localSheetId="65" hidden="1">'Function 68'!$E:$E</definedName>
    <definedName name="Z_BE54E0AD_3725_4423_92D7_4F1C045BE1BC_.wvu.Cols" localSheetId="66" hidden="1">'Function 69'!$E:$E</definedName>
    <definedName name="Z_BE54E0AD_3725_4423_92D7_4F1C045BE1BC_.wvu.Cols" localSheetId="9" hidden="1">'Function 7'!$E:$E</definedName>
    <definedName name="Z_BE54E0AD_3725_4423_92D7_4F1C045BE1BC_.wvu.Cols" localSheetId="67" hidden="1">'Function 71'!$E:$E</definedName>
    <definedName name="Z_BE54E0AD_3725_4423_92D7_4F1C045BE1BC_.wvu.Cols" localSheetId="68" hidden="1">'Function 72'!$E:$E</definedName>
    <definedName name="Z_BE54E0AD_3725_4423_92D7_4F1C045BE1BC_.wvu.Cols" localSheetId="69" hidden="1">'Function 74'!$E:$E</definedName>
    <definedName name="Z_BE54E0AD_3725_4423_92D7_4F1C045BE1BC_.wvu.Cols" localSheetId="70" hidden="1">'Function 75'!$E:$E</definedName>
    <definedName name="Z_BE54E0AD_3725_4423_92D7_4F1C045BE1BC_.wvu.Cols" localSheetId="71" hidden="1">'Function 76'!$E:$E</definedName>
    <definedName name="Z_BE54E0AD_3725_4423_92D7_4F1C045BE1BC_.wvu.Cols" localSheetId="10" hidden="1">'Function 8'!$E:$E</definedName>
    <definedName name="Z_BE54E0AD_3725_4423_92D7_4F1C045BE1BC_.wvu.Cols" localSheetId="11" hidden="1">'Function 9'!$E:$E</definedName>
    <definedName name="Z_BE54E0AD_3725_4423_92D7_4F1C045BE1BC_.wvu.PrintArea" localSheetId="2" hidden="1">Statistics!$A:$I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0" i="6" l="1"/>
  <c r="H80" i="6"/>
  <c r="G80" i="6"/>
  <c r="F80" i="6"/>
  <c r="E80" i="6"/>
  <c r="D80" i="6"/>
  <c r="C80" i="6"/>
  <c r="I79" i="6"/>
  <c r="H79" i="6"/>
  <c r="G79" i="6"/>
  <c r="F79" i="6"/>
  <c r="E79" i="6"/>
  <c r="D79" i="6"/>
  <c r="C79" i="6"/>
  <c r="I78" i="6"/>
  <c r="H78" i="6"/>
  <c r="G78" i="6"/>
  <c r="F78" i="6"/>
  <c r="E78" i="6"/>
  <c r="D78" i="6"/>
  <c r="C78" i="6"/>
  <c r="I77" i="6"/>
  <c r="H77" i="6"/>
  <c r="G77" i="6"/>
  <c r="F77" i="6"/>
  <c r="E77" i="6"/>
  <c r="D77" i="6"/>
  <c r="C77" i="6"/>
  <c r="I76" i="6"/>
  <c r="H76" i="6"/>
  <c r="G76" i="6"/>
  <c r="F76" i="6"/>
  <c r="E76" i="6"/>
  <c r="D76" i="6"/>
  <c r="C76" i="6"/>
  <c r="I75" i="6"/>
  <c r="H75" i="6"/>
  <c r="G75" i="6"/>
  <c r="F75" i="6"/>
  <c r="E75" i="6"/>
  <c r="D75" i="6"/>
  <c r="C75" i="6"/>
  <c r="I74" i="6"/>
  <c r="H74" i="6"/>
  <c r="G74" i="6"/>
  <c r="F74" i="6"/>
  <c r="E74" i="6"/>
  <c r="D74" i="6"/>
  <c r="C74" i="6"/>
  <c r="I73" i="6"/>
  <c r="H73" i="6"/>
  <c r="G73" i="6"/>
  <c r="F73" i="6"/>
  <c r="E73" i="6"/>
  <c r="D73" i="6"/>
  <c r="C73" i="6"/>
  <c r="I72" i="6"/>
  <c r="H72" i="6"/>
  <c r="G72" i="6"/>
  <c r="F72" i="6"/>
  <c r="E72" i="6"/>
  <c r="D72" i="6"/>
  <c r="C72" i="6"/>
  <c r="I71" i="6"/>
  <c r="H71" i="6"/>
  <c r="G71" i="6"/>
  <c r="F71" i="6"/>
  <c r="E71" i="6"/>
  <c r="D71" i="6"/>
  <c r="C71" i="6"/>
  <c r="I70" i="6"/>
  <c r="H70" i="6"/>
  <c r="G70" i="6"/>
  <c r="F70" i="6"/>
  <c r="E70" i="6"/>
  <c r="D70" i="6"/>
  <c r="C70" i="6"/>
  <c r="I69" i="6"/>
  <c r="H69" i="6"/>
  <c r="G69" i="6"/>
  <c r="F69" i="6"/>
  <c r="E69" i="6"/>
  <c r="D69" i="6"/>
  <c r="C69" i="6"/>
  <c r="I68" i="6"/>
  <c r="H68" i="6"/>
  <c r="G68" i="6"/>
  <c r="F68" i="6"/>
  <c r="E68" i="6"/>
  <c r="D68" i="6"/>
  <c r="C68" i="6"/>
  <c r="I67" i="6"/>
  <c r="H67" i="6"/>
  <c r="G67" i="6"/>
  <c r="F67" i="6"/>
  <c r="E67" i="6"/>
  <c r="D67" i="6"/>
  <c r="C67" i="6"/>
  <c r="I66" i="6"/>
  <c r="H66" i="6"/>
  <c r="G66" i="6"/>
  <c r="F66" i="6"/>
  <c r="E66" i="6"/>
  <c r="D66" i="6"/>
  <c r="C66" i="6"/>
  <c r="I65" i="6"/>
  <c r="H65" i="6"/>
  <c r="G65" i="6"/>
  <c r="F65" i="6"/>
  <c r="E65" i="6"/>
  <c r="D65" i="6"/>
  <c r="C65" i="6"/>
  <c r="I64" i="6"/>
  <c r="H64" i="6"/>
  <c r="G64" i="6"/>
  <c r="F64" i="6"/>
  <c r="E64" i="6"/>
  <c r="D64" i="6"/>
  <c r="C64" i="6"/>
  <c r="I63" i="6"/>
  <c r="H63" i="6"/>
  <c r="G63" i="6"/>
  <c r="F63" i="6"/>
  <c r="E63" i="6"/>
  <c r="D63" i="6"/>
  <c r="C63" i="6"/>
  <c r="I62" i="6"/>
  <c r="H62" i="6"/>
  <c r="G62" i="6"/>
  <c r="F62" i="6"/>
  <c r="E62" i="6"/>
  <c r="D62" i="6"/>
  <c r="C62" i="6"/>
  <c r="I61" i="6"/>
  <c r="H61" i="6"/>
  <c r="G61" i="6"/>
  <c r="F61" i="6"/>
  <c r="E61" i="6"/>
  <c r="D61" i="6"/>
  <c r="C61" i="6"/>
  <c r="I60" i="6"/>
  <c r="H60" i="6"/>
  <c r="G60" i="6"/>
  <c r="F60" i="6"/>
  <c r="E60" i="6"/>
  <c r="D60" i="6"/>
  <c r="C60" i="6"/>
  <c r="I59" i="6"/>
  <c r="H59" i="6"/>
  <c r="G59" i="6"/>
  <c r="F59" i="6"/>
  <c r="E59" i="6"/>
  <c r="D59" i="6"/>
  <c r="C59" i="6"/>
  <c r="I58" i="6"/>
  <c r="H58" i="6"/>
  <c r="G58" i="6"/>
  <c r="F58" i="6"/>
  <c r="E58" i="6"/>
  <c r="D58" i="6"/>
  <c r="C58" i="6"/>
  <c r="I57" i="6"/>
  <c r="H57" i="6"/>
  <c r="G57" i="6"/>
  <c r="F57" i="6"/>
  <c r="E57" i="6"/>
  <c r="D57" i="6"/>
  <c r="C57" i="6"/>
  <c r="I56" i="6"/>
  <c r="H56" i="6"/>
  <c r="G56" i="6"/>
  <c r="F56" i="6"/>
  <c r="E56" i="6"/>
  <c r="D56" i="6"/>
  <c r="C56" i="6"/>
  <c r="I55" i="6"/>
  <c r="H55" i="6"/>
  <c r="G55" i="6"/>
  <c r="F55" i="6"/>
  <c r="E55" i="6"/>
  <c r="D55" i="6"/>
  <c r="C55" i="6"/>
  <c r="I54" i="6"/>
  <c r="H54" i="6"/>
  <c r="G54" i="6"/>
  <c r="F54" i="6"/>
  <c r="E54" i="6"/>
  <c r="D54" i="6"/>
  <c r="C54" i="6"/>
  <c r="I53" i="6"/>
  <c r="H53" i="6"/>
  <c r="G53" i="6"/>
  <c r="F53" i="6"/>
  <c r="E53" i="6"/>
  <c r="D53" i="6"/>
  <c r="C53" i="6"/>
  <c r="I52" i="6"/>
  <c r="H52" i="6"/>
  <c r="G52" i="6"/>
  <c r="F52" i="6"/>
  <c r="E52" i="6"/>
  <c r="D52" i="6"/>
  <c r="C52" i="6"/>
  <c r="I51" i="6"/>
  <c r="H51" i="6"/>
  <c r="G51" i="6"/>
  <c r="F51" i="6"/>
  <c r="E51" i="6"/>
  <c r="D51" i="6"/>
  <c r="C51" i="6"/>
  <c r="I50" i="6"/>
  <c r="H50" i="6"/>
  <c r="G50" i="6"/>
  <c r="F50" i="6"/>
  <c r="E50" i="6"/>
  <c r="D50" i="6"/>
  <c r="C50" i="6"/>
  <c r="I49" i="6"/>
  <c r="H49" i="6"/>
  <c r="G49" i="6"/>
  <c r="F49" i="6"/>
  <c r="E49" i="6"/>
  <c r="D49" i="6"/>
  <c r="C49" i="6"/>
  <c r="I48" i="6"/>
  <c r="H48" i="6"/>
  <c r="G48" i="6"/>
  <c r="F48" i="6"/>
  <c r="E48" i="6"/>
  <c r="D48" i="6"/>
  <c r="C48" i="6"/>
  <c r="I47" i="6"/>
  <c r="H47" i="6"/>
  <c r="G47" i="6"/>
  <c r="F47" i="6"/>
  <c r="E47" i="6"/>
  <c r="D47" i="6"/>
  <c r="C47" i="6"/>
  <c r="I46" i="6"/>
  <c r="H46" i="6"/>
  <c r="G46" i="6"/>
  <c r="F46" i="6"/>
  <c r="E46" i="6"/>
  <c r="D46" i="6"/>
  <c r="C46" i="6"/>
  <c r="I45" i="6"/>
  <c r="H45" i="6"/>
  <c r="G45" i="6"/>
  <c r="F45" i="6"/>
  <c r="E45" i="6"/>
  <c r="D45" i="6"/>
  <c r="C45" i="6"/>
  <c r="I44" i="6"/>
  <c r="H44" i="6"/>
  <c r="G44" i="6"/>
  <c r="F44" i="6"/>
  <c r="E44" i="6"/>
  <c r="D44" i="6"/>
  <c r="C44" i="6"/>
  <c r="I43" i="6"/>
  <c r="H43" i="6"/>
  <c r="G43" i="6"/>
  <c r="F43" i="6"/>
  <c r="E43" i="6"/>
  <c r="D43" i="6"/>
  <c r="C43" i="6"/>
  <c r="I42" i="6"/>
  <c r="H42" i="6"/>
  <c r="G42" i="6"/>
  <c r="F42" i="6"/>
  <c r="E42" i="6"/>
  <c r="D42" i="6"/>
  <c r="C42" i="6"/>
  <c r="I41" i="6"/>
  <c r="H41" i="6"/>
  <c r="G41" i="6"/>
  <c r="F41" i="6"/>
  <c r="E41" i="6"/>
  <c r="D41" i="6"/>
  <c r="C41" i="6"/>
  <c r="I40" i="6"/>
  <c r="H40" i="6"/>
  <c r="G40" i="6"/>
  <c r="F40" i="6"/>
  <c r="E40" i="6"/>
  <c r="D40" i="6"/>
  <c r="C40" i="6"/>
  <c r="I39" i="6"/>
  <c r="H39" i="6"/>
  <c r="G39" i="6"/>
  <c r="F39" i="6"/>
  <c r="E39" i="6"/>
  <c r="D39" i="6"/>
  <c r="C39" i="6"/>
  <c r="I38" i="6"/>
  <c r="H38" i="6"/>
  <c r="G38" i="6"/>
  <c r="F38" i="6"/>
  <c r="E38" i="6"/>
  <c r="D38" i="6"/>
  <c r="C38" i="6"/>
  <c r="I37" i="6"/>
  <c r="H37" i="6"/>
  <c r="G37" i="6"/>
  <c r="F37" i="6"/>
  <c r="E37" i="6"/>
  <c r="D37" i="6"/>
  <c r="C37" i="6"/>
  <c r="I36" i="6"/>
  <c r="H36" i="6"/>
  <c r="G36" i="6"/>
  <c r="F36" i="6"/>
  <c r="E36" i="6"/>
  <c r="D36" i="6"/>
  <c r="C36" i="6"/>
  <c r="I35" i="6"/>
  <c r="H35" i="6"/>
  <c r="G35" i="6"/>
  <c r="F35" i="6"/>
  <c r="E35" i="6"/>
  <c r="D35" i="6"/>
  <c r="C35" i="6"/>
  <c r="I34" i="6"/>
  <c r="H34" i="6"/>
  <c r="G34" i="6"/>
  <c r="F34" i="6"/>
  <c r="E34" i="6"/>
  <c r="D34" i="6"/>
  <c r="C34" i="6"/>
  <c r="I33" i="6"/>
  <c r="H33" i="6"/>
  <c r="G33" i="6"/>
  <c r="F33" i="6"/>
  <c r="E33" i="6"/>
  <c r="D33" i="6"/>
  <c r="C33" i="6"/>
  <c r="I32" i="6"/>
  <c r="H32" i="6"/>
  <c r="G32" i="6"/>
  <c r="F32" i="6"/>
  <c r="E32" i="6"/>
  <c r="D32" i="6"/>
  <c r="C32" i="6"/>
  <c r="I31" i="6"/>
  <c r="H31" i="6"/>
  <c r="G31" i="6"/>
  <c r="F31" i="6"/>
  <c r="E31" i="6"/>
  <c r="D31" i="6"/>
  <c r="C31" i="6"/>
  <c r="I30" i="6"/>
  <c r="H30" i="6"/>
  <c r="G30" i="6"/>
  <c r="F30" i="6"/>
  <c r="E30" i="6"/>
  <c r="D30" i="6"/>
  <c r="C30" i="6"/>
  <c r="I29" i="6"/>
  <c r="H29" i="6"/>
  <c r="G29" i="6"/>
  <c r="F29" i="6"/>
  <c r="E29" i="6"/>
  <c r="D29" i="6"/>
  <c r="C29" i="6"/>
  <c r="I28" i="6"/>
  <c r="H28" i="6"/>
  <c r="G28" i="6"/>
  <c r="F28" i="6"/>
  <c r="E28" i="6"/>
  <c r="D28" i="6"/>
  <c r="C28" i="6"/>
  <c r="I27" i="6"/>
  <c r="H27" i="6"/>
  <c r="G27" i="6"/>
  <c r="F27" i="6"/>
  <c r="E27" i="6"/>
  <c r="D27" i="6"/>
  <c r="C27" i="6"/>
  <c r="I26" i="6"/>
  <c r="H26" i="6"/>
  <c r="G26" i="6"/>
  <c r="F26" i="6"/>
  <c r="E26" i="6"/>
  <c r="D26" i="6"/>
  <c r="C26" i="6"/>
  <c r="I25" i="6"/>
  <c r="H25" i="6"/>
  <c r="G25" i="6"/>
  <c r="F25" i="6"/>
  <c r="E25" i="6"/>
  <c r="D25" i="6"/>
  <c r="C25" i="6"/>
  <c r="I24" i="6"/>
  <c r="H24" i="6"/>
  <c r="G24" i="6"/>
  <c r="F24" i="6"/>
  <c r="E24" i="6"/>
  <c r="D24" i="6"/>
  <c r="C24" i="6"/>
  <c r="I23" i="6"/>
  <c r="H23" i="6"/>
  <c r="G23" i="6"/>
  <c r="F23" i="6"/>
  <c r="E23" i="6"/>
  <c r="D23" i="6"/>
  <c r="C23" i="6"/>
  <c r="I22" i="6"/>
  <c r="H22" i="6"/>
  <c r="G22" i="6"/>
  <c r="F22" i="6"/>
  <c r="E22" i="6"/>
  <c r="D22" i="6"/>
  <c r="C22" i="6"/>
  <c r="I21" i="6"/>
  <c r="H21" i="6"/>
  <c r="G21" i="6"/>
  <c r="F21" i="6"/>
  <c r="E21" i="6"/>
  <c r="D21" i="6"/>
  <c r="C21" i="6"/>
  <c r="I20" i="6"/>
  <c r="H20" i="6"/>
  <c r="G20" i="6"/>
  <c r="F20" i="6"/>
  <c r="E20" i="6"/>
  <c r="D20" i="6"/>
  <c r="C20" i="6"/>
  <c r="I19" i="6"/>
  <c r="H19" i="6"/>
  <c r="G19" i="6"/>
  <c r="F19" i="6"/>
  <c r="E19" i="6"/>
  <c r="D19" i="6"/>
  <c r="C19" i="6"/>
  <c r="I18" i="6"/>
  <c r="H18" i="6"/>
  <c r="G18" i="6"/>
  <c r="F18" i="6"/>
  <c r="E18" i="6"/>
  <c r="D18" i="6"/>
  <c r="C18" i="6"/>
  <c r="I17" i="6"/>
  <c r="H17" i="6"/>
  <c r="G17" i="6"/>
  <c r="F17" i="6"/>
  <c r="E17" i="6"/>
  <c r="D17" i="6"/>
  <c r="C17" i="6"/>
  <c r="I16" i="6"/>
  <c r="H16" i="6"/>
  <c r="G16" i="6"/>
  <c r="F16" i="6"/>
  <c r="E16" i="6"/>
  <c r="D16" i="6"/>
  <c r="C16" i="6"/>
  <c r="I15" i="6"/>
  <c r="H15" i="6"/>
  <c r="G15" i="6"/>
  <c r="F15" i="6"/>
  <c r="E15" i="6"/>
  <c r="D15" i="6"/>
  <c r="C15" i="6"/>
  <c r="I14" i="6"/>
  <c r="H14" i="6"/>
  <c r="G14" i="6"/>
  <c r="F14" i="6"/>
  <c r="E14" i="6"/>
  <c r="D14" i="6"/>
  <c r="C14" i="6"/>
  <c r="I13" i="6"/>
  <c r="H13" i="6"/>
  <c r="G13" i="6"/>
  <c r="F13" i="6"/>
  <c r="E13" i="6"/>
  <c r="D13" i="6"/>
  <c r="C13" i="6"/>
  <c r="I12" i="6"/>
  <c r="H12" i="6"/>
  <c r="G12" i="6"/>
  <c r="F12" i="6"/>
  <c r="E12" i="6"/>
  <c r="D12" i="6"/>
  <c r="C12" i="6"/>
  <c r="L4" i="82"/>
  <c r="L4" i="81"/>
  <c r="L4" i="80"/>
  <c r="L4" i="79"/>
  <c r="L4" i="78"/>
  <c r="L4" i="77"/>
  <c r="L4" i="76"/>
  <c r="L4" i="75"/>
  <c r="L4" i="74"/>
  <c r="L4" i="73"/>
  <c r="L4" i="72"/>
  <c r="L4" i="71"/>
  <c r="O7" i="82"/>
  <c r="N7" i="82"/>
  <c r="C7" i="82"/>
  <c r="A7" i="82"/>
  <c r="F7" i="82" s="1"/>
  <c r="O7" i="81"/>
  <c r="N7" i="81"/>
  <c r="C7" i="81"/>
  <c r="A7" i="81"/>
  <c r="F7" i="81" s="1"/>
  <c r="O7" i="80"/>
  <c r="N7" i="80"/>
  <c r="C7" i="80"/>
  <c r="F7" i="80" s="1"/>
  <c r="A7" i="80"/>
  <c r="O7" i="79"/>
  <c r="N7" i="79"/>
  <c r="C7" i="79"/>
  <c r="A7" i="79"/>
  <c r="F7" i="79" s="1"/>
  <c r="O7" i="78"/>
  <c r="N7" i="78"/>
  <c r="C7" i="78"/>
  <c r="A7" i="78"/>
  <c r="F7" i="78" s="1"/>
  <c r="O7" i="77"/>
  <c r="N7" i="77"/>
  <c r="C7" i="77"/>
  <c r="A7" i="77"/>
  <c r="F7" i="77" s="1"/>
  <c r="O7" i="76"/>
  <c r="N7" i="76"/>
  <c r="C7" i="76"/>
  <c r="F7" i="76" s="1"/>
  <c r="A7" i="76"/>
  <c r="O7" i="75"/>
  <c r="N7" i="75"/>
  <c r="C7" i="75"/>
  <c r="A7" i="75"/>
  <c r="F7" i="75" s="1"/>
  <c r="O7" i="74"/>
  <c r="N7" i="74"/>
  <c r="C7" i="74"/>
  <c r="A7" i="74"/>
  <c r="F7" i="74" s="1"/>
  <c r="O7" i="73"/>
  <c r="N7" i="73"/>
  <c r="C7" i="73"/>
  <c r="A7" i="73"/>
  <c r="F7" i="73" s="1"/>
  <c r="O7" i="72"/>
  <c r="N7" i="72"/>
  <c r="C7" i="72"/>
  <c r="F7" i="72" s="1"/>
  <c r="A7" i="72"/>
  <c r="O7" i="71"/>
  <c r="N7" i="71"/>
  <c r="C7" i="71"/>
  <c r="A7" i="71"/>
  <c r="F7" i="71" s="1"/>
  <c r="L4" i="70"/>
  <c r="L4" i="69"/>
  <c r="L4" i="68"/>
  <c r="L4" i="67"/>
  <c r="L4" i="66"/>
  <c r="L4" i="65"/>
  <c r="L4" i="64"/>
  <c r="L4" i="63"/>
  <c r="L4" i="62"/>
  <c r="L4" i="61"/>
  <c r="O7" i="70"/>
  <c r="C7" i="70"/>
  <c r="A7" i="70"/>
  <c r="F7" i="70" s="1"/>
  <c r="O7" i="69"/>
  <c r="N7" i="69"/>
  <c r="C7" i="69"/>
  <c r="A7" i="69"/>
  <c r="F7" i="69" s="1"/>
  <c r="O7" i="68"/>
  <c r="N7" i="68"/>
  <c r="C7" i="68"/>
  <c r="A7" i="68"/>
  <c r="F7" i="68" s="1"/>
  <c r="O7" i="67"/>
  <c r="N7" i="67"/>
  <c r="C7" i="67"/>
  <c r="F7" i="67" s="1"/>
  <c r="A7" i="67"/>
  <c r="O7" i="66"/>
  <c r="N7" i="66"/>
  <c r="C7" i="66"/>
  <c r="A7" i="66"/>
  <c r="F7" i="66" s="1"/>
  <c r="O7" i="65"/>
  <c r="N7" i="65"/>
  <c r="F7" i="65"/>
  <c r="C7" i="65"/>
  <c r="A7" i="65"/>
  <c r="O7" i="64"/>
  <c r="N7" i="64"/>
  <c r="C7" i="64"/>
  <c r="A7" i="64"/>
  <c r="F7" i="64" s="1"/>
  <c r="O7" i="63"/>
  <c r="N7" i="63"/>
  <c r="C7" i="63"/>
  <c r="F7" i="63" s="1"/>
  <c r="A7" i="63"/>
  <c r="O7" i="62"/>
  <c r="N7" i="62"/>
  <c r="C7" i="62"/>
  <c r="A7" i="62"/>
  <c r="F7" i="62" s="1"/>
  <c r="O7" i="61"/>
  <c r="N7" i="61"/>
  <c r="F7" i="61"/>
  <c r="C7" i="61"/>
  <c r="A7" i="61"/>
  <c r="L4" i="60" l="1"/>
  <c r="L4" i="59"/>
  <c r="L4" i="58"/>
  <c r="L4" i="57"/>
  <c r="L4" i="56"/>
  <c r="L4" i="55"/>
  <c r="L4" i="54"/>
  <c r="L4" i="53"/>
  <c r="L4" i="52"/>
  <c r="L4" i="51"/>
  <c r="L4" i="50"/>
  <c r="L4" i="49"/>
  <c r="L4" i="48"/>
  <c r="L4" i="47"/>
  <c r="L4" i="46"/>
  <c r="L4" i="45"/>
  <c r="L4" i="44"/>
  <c r="L4" i="43"/>
  <c r="L4" i="42"/>
  <c r="L4" i="41"/>
  <c r="L4" i="40"/>
  <c r="L4" i="39"/>
  <c r="L4" i="38"/>
  <c r="O7" i="60" l="1"/>
  <c r="N7" i="60"/>
  <c r="M7" i="60"/>
  <c r="L7" i="60"/>
  <c r="C7" i="60"/>
  <c r="A7" i="60"/>
  <c r="F7" i="60" s="1"/>
  <c r="O7" i="59"/>
  <c r="N7" i="59"/>
  <c r="M7" i="59"/>
  <c r="L7" i="59"/>
  <c r="C7" i="59"/>
  <c r="A7" i="59"/>
  <c r="F7" i="59" s="1"/>
  <c r="O7" i="58"/>
  <c r="N7" i="58"/>
  <c r="M7" i="58"/>
  <c r="L7" i="58"/>
  <c r="C7" i="58"/>
  <c r="A7" i="58"/>
  <c r="F7" i="58" s="1"/>
  <c r="O7" i="57"/>
  <c r="N7" i="57"/>
  <c r="M7" i="57"/>
  <c r="L7" i="57"/>
  <c r="C7" i="57"/>
  <c r="A7" i="57"/>
  <c r="F7" i="57" s="1"/>
  <c r="O7" i="56"/>
  <c r="N7" i="56"/>
  <c r="M7" i="56"/>
  <c r="L7" i="56"/>
  <c r="C7" i="56"/>
  <c r="A7" i="56"/>
  <c r="F7" i="56" s="1"/>
  <c r="O7" i="55"/>
  <c r="N7" i="55"/>
  <c r="M7" i="55"/>
  <c r="L7" i="55"/>
  <c r="C7" i="55"/>
  <c r="A7" i="55"/>
  <c r="F7" i="55" s="1"/>
  <c r="O7" i="54"/>
  <c r="N7" i="54"/>
  <c r="M7" i="54"/>
  <c r="L7" i="54"/>
  <c r="C7" i="54"/>
  <c r="A7" i="54"/>
  <c r="F7" i="54" s="1"/>
  <c r="O7" i="53"/>
  <c r="N7" i="53"/>
  <c r="M7" i="53"/>
  <c r="L7" i="53"/>
  <c r="C7" i="53"/>
  <c r="A7" i="53"/>
  <c r="F7" i="53" s="1"/>
  <c r="O7" i="52"/>
  <c r="N7" i="52"/>
  <c r="M7" i="52"/>
  <c r="L7" i="52"/>
  <c r="C7" i="52"/>
  <c r="A7" i="52"/>
  <c r="F7" i="52" s="1"/>
  <c r="O7" i="51"/>
  <c r="N7" i="51"/>
  <c r="M7" i="51"/>
  <c r="L7" i="51"/>
  <c r="C7" i="51"/>
  <c r="A7" i="51"/>
  <c r="F7" i="51" s="1"/>
  <c r="O7" i="50"/>
  <c r="N7" i="50"/>
  <c r="M7" i="50"/>
  <c r="L7" i="50"/>
  <c r="C7" i="50"/>
  <c r="A7" i="50"/>
  <c r="F7" i="50" s="1"/>
  <c r="O7" i="49"/>
  <c r="N7" i="49"/>
  <c r="M7" i="49"/>
  <c r="L7" i="49"/>
  <c r="C7" i="49"/>
  <c r="A7" i="49"/>
  <c r="F7" i="49" s="1"/>
  <c r="O7" i="48"/>
  <c r="N7" i="48"/>
  <c r="M7" i="48"/>
  <c r="L7" i="48"/>
  <c r="C7" i="48"/>
  <c r="A7" i="48"/>
  <c r="F7" i="48" s="1"/>
  <c r="O7" i="47"/>
  <c r="N7" i="47"/>
  <c r="M7" i="47"/>
  <c r="L7" i="47"/>
  <c r="C7" i="47"/>
  <c r="A7" i="47"/>
  <c r="F7" i="47" s="1"/>
  <c r="O7" i="46"/>
  <c r="N7" i="46"/>
  <c r="M7" i="46"/>
  <c r="L7" i="46"/>
  <c r="C7" i="46"/>
  <c r="A7" i="46"/>
  <c r="F7" i="46" s="1"/>
  <c r="O7" i="45"/>
  <c r="N7" i="45"/>
  <c r="M7" i="45"/>
  <c r="L7" i="45"/>
  <c r="C7" i="45"/>
  <c r="A7" i="45"/>
  <c r="F7" i="45" s="1"/>
  <c r="O7" i="44"/>
  <c r="N7" i="44"/>
  <c r="M7" i="44"/>
  <c r="L7" i="44"/>
  <c r="C7" i="44"/>
  <c r="A7" i="44"/>
  <c r="F7" i="44" s="1"/>
  <c r="O7" i="43"/>
  <c r="N7" i="43"/>
  <c r="M7" i="43"/>
  <c r="L7" i="43"/>
  <c r="C7" i="43"/>
  <c r="A7" i="43"/>
  <c r="F7" i="43" s="1"/>
  <c r="O7" i="42"/>
  <c r="N7" i="42"/>
  <c r="M7" i="42"/>
  <c r="L7" i="42"/>
  <c r="C7" i="42"/>
  <c r="A7" i="42"/>
  <c r="F7" i="42" s="1"/>
  <c r="O7" i="41"/>
  <c r="N7" i="41"/>
  <c r="M7" i="41"/>
  <c r="L7" i="41"/>
  <c r="C7" i="41"/>
  <c r="A7" i="41"/>
  <c r="F7" i="41" s="1"/>
  <c r="O7" i="40"/>
  <c r="N7" i="40"/>
  <c r="M7" i="40"/>
  <c r="L7" i="40"/>
  <c r="C7" i="40"/>
  <c r="A7" i="40"/>
  <c r="F7" i="40" s="1"/>
  <c r="O7" i="39"/>
  <c r="N7" i="39"/>
  <c r="M7" i="39"/>
  <c r="L7" i="39"/>
  <c r="C7" i="39"/>
  <c r="A7" i="39"/>
  <c r="F7" i="39" s="1"/>
  <c r="O7" i="38"/>
  <c r="N7" i="38"/>
  <c r="M7" i="38"/>
  <c r="L7" i="38"/>
  <c r="C7" i="38"/>
  <c r="A7" i="38"/>
  <c r="F7" i="38" s="1"/>
  <c r="O7" i="37" l="1"/>
  <c r="L4" i="37" s="1"/>
  <c r="N7" i="37"/>
  <c r="M7" i="37"/>
  <c r="L7" i="37"/>
  <c r="C7" i="37"/>
  <c r="A7" i="37"/>
  <c r="O7" i="36"/>
  <c r="L4" i="36" s="1"/>
  <c r="N7" i="36"/>
  <c r="M7" i="36"/>
  <c r="L7" i="36"/>
  <c r="C7" i="36"/>
  <c r="A7" i="36"/>
  <c r="O7" i="34"/>
  <c r="L4" i="34" s="1"/>
  <c r="N7" i="34"/>
  <c r="M7" i="34"/>
  <c r="L7" i="34"/>
  <c r="C7" i="34"/>
  <c r="A7" i="34"/>
  <c r="O7" i="33"/>
  <c r="N7" i="33"/>
  <c r="M7" i="33"/>
  <c r="L7" i="33"/>
  <c r="C7" i="33"/>
  <c r="A7" i="33"/>
  <c r="F7" i="33" s="1"/>
  <c r="L4" i="33"/>
  <c r="O7" i="32"/>
  <c r="L4" i="32" s="1"/>
  <c r="N7" i="32"/>
  <c r="M7" i="32"/>
  <c r="L7" i="32"/>
  <c r="C7" i="32"/>
  <c r="A7" i="32"/>
  <c r="F7" i="32" s="1"/>
  <c r="O7" i="31"/>
  <c r="L4" i="31" s="1"/>
  <c r="N7" i="31"/>
  <c r="M7" i="31"/>
  <c r="L7" i="31"/>
  <c r="C7" i="31"/>
  <c r="A7" i="31"/>
  <c r="O7" i="30"/>
  <c r="L4" i="30" s="1"/>
  <c r="N7" i="30"/>
  <c r="M7" i="30"/>
  <c r="L7" i="30"/>
  <c r="C7" i="30"/>
  <c r="A7" i="30"/>
  <c r="F7" i="36" l="1"/>
  <c r="F7" i="37"/>
  <c r="F7" i="34"/>
  <c r="F7" i="31"/>
  <c r="F7" i="30"/>
  <c r="O7" i="29"/>
  <c r="L4" i="29" s="1"/>
  <c r="N7" i="29"/>
  <c r="M7" i="29"/>
  <c r="L7" i="29"/>
  <c r="C7" i="29"/>
  <c r="A7" i="29"/>
  <c r="O7" i="28"/>
  <c r="N7" i="28"/>
  <c r="M7" i="28"/>
  <c r="L7" i="28"/>
  <c r="C7" i="28"/>
  <c r="F7" i="28" s="1"/>
  <c r="A7" i="28"/>
  <c r="L4" i="28"/>
  <c r="O7" i="27"/>
  <c r="N7" i="27"/>
  <c r="M7" i="27"/>
  <c r="L7" i="27"/>
  <c r="C7" i="27"/>
  <c r="A7" i="27"/>
  <c r="F7" i="27" s="1"/>
  <c r="L4" i="27"/>
  <c r="O7" i="26"/>
  <c r="L4" i="26" s="1"/>
  <c r="N7" i="26"/>
  <c r="M7" i="26"/>
  <c r="L7" i="26"/>
  <c r="C7" i="26"/>
  <c r="A7" i="26"/>
  <c r="O7" i="25"/>
  <c r="L4" i="25" s="1"/>
  <c r="N7" i="25"/>
  <c r="M7" i="25"/>
  <c r="L7" i="25"/>
  <c r="C7" i="25"/>
  <c r="A7" i="25"/>
  <c r="O7" i="24"/>
  <c r="L4" i="24" s="1"/>
  <c r="N7" i="24"/>
  <c r="M7" i="24"/>
  <c r="L7" i="24"/>
  <c r="C7" i="24"/>
  <c r="A7" i="24"/>
  <c r="O7" i="23"/>
  <c r="N7" i="23"/>
  <c r="M7" i="23"/>
  <c r="L7" i="23"/>
  <c r="C7" i="23"/>
  <c r="A7" i="23"/>
  <c r="O7" i="22"/>
  <c r="L4" i="22" s="1"/>
  <c r="N7" i="22"/>
  <c r="M7" i="22"/>
  <c r="L7" i="22"/>
  <c r="C7" i="22"/>
  <c r="A7" i="22"/>
  <c r="O7" i="20"/>
  <c r="L4" i="20" s="1"/>
  <c r="N7" i="20"/>
  <c r="M7" i="20"/>
  <c r="L7" i="20"/>
  <c r="C7" i="20"/>
  <c r="A7" i="20"/>
  <c r="F7" i="20" s="1"/>
  <c r="O7" i="18"/>
  <c r="N7" i="18"/>
  <c r="M7" i="18"/>
  <c r="L7" i="18"/>
  <c r="C7" i="18"/>
  <c r="A7" i="18"/>
  <c r="F7" i="18" s="1"/>
  <c r="L4" i="18"/>
  <c r="O7" i="17"/>
  <c r="N7" i="17"/>
  <c r="M7" i="17"/>
  <c r="L7" i="17"/>
  <c r="C7" i="17"/>
  <c r="F7" i="17" s="1"/>
  <c r="A7" i="17"/>
  <c r="L4" i="17"/>
  <c r="O7" i="16"/>
  <c r="L4" i="16" s="1"/>
  <c r="N7" i="16"/>
  <c r="M7" i="16"/>
  <c r="L7" i="16"/>
  <c r="C7" i="16"/>
  <c r="A7" i="16"/>
  <c r="O7" i="15"/>
  <c r="N7" i="15"/>
  <c r="M7" i="15"/>
  <c r="L7" i="15"/>
  <c r="C7" i="15"/>
  <c r="A7" i="15"/>
  <c r="F7" i="15" s="1"/>
  <c r="L4" i="15"/>
  <c r="O7" i="14"/>
  <c r="L4" i="14" s="1"/>
  <c r="N7" i="14"/>
  <c r="M7" i="14"/>
  <c r="L7" i="14"/>
  <c r="C7" i="14"/>
  <c r="A7" i="14"/>
  <c r="O7" i="13"/>
  <c r="L4" i="13" s="1"/>
  <c r="N7" i="13"/>
  <c r="M7" i="13"/>
  <c r="L7" i="13"/>
  <c r="C7" i="13"/>
  <c r="A7" i="13"/>
  <c r="F7" i="29" l="1"/>
  <c r="F7" i="26"/>
  <c r="F7" i="25"/>
  <c r="F7" i="24"/>
  <c r="F7" i="14"/>
  <c r="F7" i="16"/>
  <c r="F7" i="23"/>
  <c r="L4" i="23"/>
  <c r="F7" i="22"/>
  <c r="F7" i="13"/>
  <c r="O7" i="12" l="1"/>
  <c r="L4" i="12" s="1"/>
  <c r="N7" i="12"/>
  <c r="M7" i="12"/>
  <c r="L7" i="12"/>
  <c r="C7" i="12"/>
  <c r="A7" i="12"/>
  <c r="F7" i="12" l="1"/>
  <c r="B6" i="4"/>
  <c r="B6" i="6" s="1"/>
  <c r="N7" i="7"/>
  <c r="M7" i="7"/>
  <c r="L7" i="7"/>
  <c r="C7" i="7"/>
  <c r="A7" i="7"/>
  <c r="O7" i="7"/>
  <c r="L4" i="7" s="1"/>
  <c r="E4" i="5"/>
  <c r="E5" i="5"/>
  <c r="B4" i="6"/>
  <c r="B5" i="6"/>
  <c r="F81" i="6" l="1"/>
  <c r="H81" i="6"/>
  <c r="G81" i="6"/>
  <c r="I81" i="6"/>
  <c r="C81" i="6"/>
  <c r="D81" i="6"/>
  <c r="F7" i="7"/>
  <c r="E81" i="6" l="1"/>
  <c r="D83" i="6"/>
  <c r="D84" i="6"/>
  <c r="D87" i="6"/>
  <c r="D85" i="6"/>
  <c r="D8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0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*A</t>
        </r>
        <r>
          <rPr>
            <sz val="8"/>
            <color indexed="81"/>
            <rFont val="Tahoma"/>
            <family val="2"/>
          </rPr>
          <t xml:space="preserve">: Add
  </t>
        </r>
        <r>
          <rPr>
            <b/>
            <sz val="8"/>
            <color indexed="81"/>
            <rFont val="Tahoma"/>
            <family val="2"/>
          </rPr>
          <t>M</t>
        </r>
        <r>
          <rPr>
            <sz val="8"/>
            <color indexed="81"/>
            <rFont val="Tahoma"/>
            <family val="2"/>
          </rPr>
          <t xml:space="preserve">: Modify
  </t>
        </r>
        <r>
          <rPr>
            <b/>
            <sz val="8"/>
            <color indexed="81"/>
            <rFont val="Tahoma"/>
            <family val="2"/>
          </rPr>
          <t>D</t>
        </r>
        <r>
          <rPr>
            <sz val="8"/>
            <color indexed="81"/>
            <rFont val="Tahoma"/>
            <family val="2"/>
          </rPr>
          <t xml:space="preserve">: Delete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71F26C17-88E2-47BB-89A1-F69414D2C9D5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BD6AD6A1-1E77-46C6-8295-FFFD9699786C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09CCFD3B-FBF1-49D1-A4CF-7C4850AFE1FD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2284C2ED-C93B-4C62-9927-889CA82CEB4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242D1A15-0409-486C-9FC2-1DD6ADE86925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25CCE6E5-11EF-4EBF-924E-AE7F33B675C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5CA12FC8-9B63-4C42-9373-0F630168111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CF788FED-5669-45E4-9AFC-20766D977F25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00000000-0006-0000-0300-000001000000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00000000-0006-0000-0300-00000200000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E3146EC7-521F-4C44-ABAA-9ABDE9B4D3AA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D05B0451-61F7-4F8B-86E2-FB4C187F2FA5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9FB1DBB7-9C32-4AB6-86D2-0555366664BB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CCD86AA3-07CB-4D3E-A0B1-6E5CD37E0006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2804A8C5-4951-4598-9C71-70E700733183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B3016BA0-BA1A-45DA-8DA8-77E081CF0768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1050242C-2237-461F-B9BD-367CD5DEF95A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D5E84D7B-DC36-46D3-8F03-5703D0B7F9E7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5649EA7A-9B2A-4E71-B03D-30D87783A5A0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13BF11F3-CBCF-449C-96EC-7E59FDE24E6A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3C34C7A6-3E52-4C8C-B5D6-26A8D0575BD0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193A2D7A-0C5A-43D5-AF65-64D87F99916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859512A9-D10C-4DE5-B264-3ECF3685A357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679D71BF-B182-41BD-9D49-67575F32627B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A898DB45-46E8-4EB6-8E45-16F58B0BE62B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D9018FA7-5652-4F33-B526-C66034059F71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F7C0A6CC-F70A-48C8-B6E9-28A797B0477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DC5B74A2-872B-4BBE-9E53-3DFF4DE3C9EE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C03DECD2-F85F-4CBA-BFCB-B097EC20C1D3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99DF5848-B627-4DEA-AACC-BE317052D623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00E9BA38-D3C3-490B-9F2C-51543804254A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8D0CF95B-8248-4291-AE12-028DD5A5F635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56389286-014D-4F7D-929C-1F09720494C2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2836EF97-E6EF-40F8-89D3-DB55AEDA8BEA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9087F696-86D2-4EBF-956E-A47E836BBD55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07DDE031-FE4C-478C-814D-2FCA619326C3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1286FD3B-1ED9-4E7A-B09A-AC712243CBD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704D828A-C742-43C4-9C4E-013128971C12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2E960B23-F175-4557-A889-F65D04B4D724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5280B349-E4F0-4041-AB15-DDCD626DA1F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4A8CFAE8-9227-4D7D-B538-823A32CBCF09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E9F70FA9-C1BB-48A5-88C1-DDC1A33BFAC7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77E0F874-BE61-47FE-9077-73829DA9BBDC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1D8BE573-50CD-4A4E-AF98-E3BC68513343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BF4BE370-8D75-4741-BFDF-CC1DA1B306A9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00AFD166-817F-433C-8E2C-A1159BEE8161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588083DC-0646-48A3-A48A-01CEFB1EECB4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93E2F53D-79B1-48C1-B343-3EDB3D1DA207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FABCC0DA-1797-41DF-BADA-502A541CDBFD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B11F0777-9522-4E39-91CB-0BA36B36A189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0917C223-DA7F-4A83-ADF8-A932ECAF98EA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EA6323C9-CE40-4E7D-9BA7-853967DD517E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ACA28F47-ED12-4910-963A-CBE2A7E0C1A0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BCD86D16-D720-41C2-84EA-F9903059D2D9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A435526B-506F-44F2-AA64-3FF811916371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98F1123E-1E95-42C3-BEBD-CEF3F7008E7C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D74044C3-827A-4663-B236-FCBEA99CDADA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D2352D46-CA5A-4EE7-917A-384081A6D39E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C20A372A-C883-4983-B981-B770C64FC6C6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70604609-1671-48A3-ACF3-2D92150C941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3A3A3E12-ADE4-4A45-A5A6-8F92F8AA30B2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CC3CCC13-55F8-4E2F-8AA0-557EF5BBA580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381DAB31-79DD-4A5F-ACF6-8FB1F7FE5AA4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595228C7-26D4-4652-B367-9272E03C9AD4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308F3E89-47C9-4D35-A50A-8C71647816E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9684094C-EFD0-43AA-BBBB-9A04BD9DE381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BEC7DE96-DF19-4A2F-B740-97D0AD0F6E38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FBFF78C8-F733-4842-84D5-83C1B8365B68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FD88B156-4DA4-43C2-AA66-C28E6295F787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0F90F7CE-A425-4C26-9BEC-2506200ABAD5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3BBF3E26-B87B-4ED0-B2F4-A83136FCC087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7E1B83FE-EAF2-4EF2-8988-88955A1B377C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2799AB44-B73D-44D9-A6A8-896B7AC250A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E0CC0880-99DA-4B42-85B8-FEC0AE2426FC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79E95207-4187-43EF-9BB2-4FA391C67586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F4C0BFC2-229F-41F6-802D-44281598F9DC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D32C8699-E458-4320-962A-BFABB1BCD60B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70C769C3-CE36-43BA-98F3-404E15D3C6E1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78C259E5-7404-4AB4-B38B-52630D5EFCAB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42ED6436-4A98-4364-8364-2085D8057D9D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C1F0B09F-B43C-4FEF-B1CA-E459AA7865FC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E9AB5C74-0D8E-4AC0-9DAB-61ED35BAC6AE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CC878253-6D38-4570-94BB-EFD11426CE63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92355D98-A04F-4FCE-9755-1F23F92DB2C9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E313EA9C-A781-443C-B5E7-165F0250F584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97BF47D0-24B7-4434-B508-2B85CF5AABA9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D10167C6-C00B-44A0-AD3A-1449513894A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4E36CB8B-C17C-45E8-A1DC-F12DF3C7957B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0B8BA010-4A16-4D0C-8694-378DB8227E0E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CF79229B-EA92-4EE6-B31C-60F5ACFF8F47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Nguyen Hoang Anh</author>
    <author>ANa</author>
  </authors>
  <commentList>
    <comment ref="A5" authorId="0" shapeId="0" xr:uid="{AF71AD0B-626F-4E4B-9B60-6D612DD02F2D}">
      <text>
        <r>
          <rPr>
            <sz val="8"/>
            <color indexed="81"/>
            <rFont val="Tahoma"/>
            <family val="2"/>
          </rPr>
          <t xml:space="preserve">Not mandatory
</t>
        </r>
      </text>
    </comment>
    <comment ref="C10" authorId="1" shapeId="0" xr:uid="{54F943DB-5AEC-4A3E-8EE7-6592DCE72C5A}">
      <text>
        <r>
          <rPr>
            <sz val="8"/>
            <color indexed="81"/>
            <rFont val="Tahoma"/>
            <family val="2"/>
          </rPr>
          <t>Not mandatory</t>
        </r>
      </text>
    </comment>
  </commentList>
</comments>
</file>

<file path=xl/sharedStrings.xml><?xml version="1.0" encoding="utf-8"?>
<sst xmlns="http://schemas.openxmlformats.org/spreadsheetml/2006/main" count="7414" uniqueCount="640">
  <si>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</si>
  <si>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</si>
  <si>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</si>
  <si>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</si>
  <si>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</si>
  <si>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</si>
  <si>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</si>
  <si>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</si>
  <si>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</si>
  <si>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</si>
  <si>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</si>
  <si>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</si>
  <si>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</si>
  <si>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Environment Setup Description</t>
  </si>
  <si>
    <t>No</t>
  </si>
  <si>
    <t>Requirement
Name</t>
  </si>
  <si>
    <t>Class Name</t>
  </si>
  <si>
    <t>Function Name</t>
  </si>
  <si>
    <t>Sheet Name</t>
  </si>
  <si>
    <t>Description</t>
  </si>
  <si>
    <t>Pre-Condition</t>
  </si>
  <si>
    <t>Function2</t>
  </si>
  <si>
    <t>UNIT TEST REPORT</t>
  </si>
  <si>
    <t>Notes</t>
  </si>
  <si>
    <t>Passed</t>
  </si>
  <si>
    <t>Failed</t>
  </si>
  <si>
    <t>Untested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</si>
  <si>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</si>
  <si>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</si>
  <si>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</si>
  <si>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</si>
  <si>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</si>
  <si>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</si>
  <si>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</si>
  <si>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</si>
  <si>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UTCID01</t>
  </si>
  <si>
    <t>UTCID02</t>
  </si>
  <si>
    <t>UTCID03</t>
  </si>
  <si>
    <t>UTCID04</t>
  </si>
  <si>
    <t>UTCID05</t>
  </si>
  <si>
    <t>UTCID06</t>
  </si>
  <si>
    <t>UTCID07</t>
  </si>
  <si>
    <t>UTCID08</t>
  </si>
  <si>
    <t>UTCID09</t>
  </si>
  <si>
    <t>UTCID10</t>
  </si>
  <si>
    <t>UTCID11</t>
  </si>
  <si>
    <t>UTCID12</t>
  </si>
  <si>
    <t>UTCID13</t>
  </si>
  <si>
    <t>UTCID14</t>
  </si>
  <si>
    <t>UTCID15</t>
  </si>
  <si>
    <t>null</t>
  </si>
  <si>
    <t>Result</t>
  </si>
  <si>
    <t>Type(N : Normal, A : Abnormal, B : Boundary)</t>
  </si>
  <si>
    <t>N</t>
  </si>
  <si>
    <t>B</t>
  </si>
  <si>
    <t>A</t>
  </si>
  <si>
    <t>Passed/Failed</t>
  </si>
  <si>
    <t>P</t>
  </si>
  <si>
    <t>Executed Date</t>
  </si>
  <si>
    <t>Defect ID</t>
  </si>
  <si>
    <t>Function Code</t>
  </si>
  <si>
    <t>Created By</t>
  </si>
  <si>
    <t>Executed By</t>
  </si>
  <si>
    <t>Lines  of code</t>
  </si>
  <si>
    <t>Lack of test cases</t>
  </si>
  <si>
    <t>Test requirement</t>
  </si>
  <si>
    <t>N/A/B</t>
  </si>
  <si>
    <t>Condition</t>
  </si>
  <si>
    <t xml:space="preserve">Precondition </t>
  </si>
  <si>
    <t>Confirm</t>
  </si>
  <si>
    <t>Return</t>
  </si>
  <si>
    <t>Function3</t>
  </si>
  <si>
    <t xml:space="preserve">Normal number of Test cases/KLOC </t>
  </si>
  <si>
    <t>O</t>
  </si>
  <si>
    <t xml:space="preserve"> Function Code(Optional)</t>
  </si>
  <si>
    <t>Function1</t>
  </si>
  <si>
    <t>Function code</t>
  </si>
  <si>
    <t>Function List</t>
  </si>
  <si>
    <t>UNIT TEST DOCUMENT</t>
  </si>
  <si>
    <t>MentoringMe - Tutor Finder Platform</t>
  </si>
  <si>
    <t>MentoringMe</t>
  </si>
  <si>
    <t>20/02/2022</t>
  </si>
  <si>
    <t>Address Controller</t>
  </si>
  <si>
    <t>Auth Controller</t>
  </si>
  <si>
    <t>Category Controller</t>
  </si>
  <si>
    <t>Favorite Controller</t>
  </si>
  <si>
    <t>Feedback Controller</t>
  </si>
  <si>
    <t>Mentorship Request Controller</t>
  </si>
  <si>
    <t>Notification Controller</t>
  </si>
  <si>
    <t>Password Controller</t>
  </si>
  <si>
    <t>Post Controller</t>
  </si>
  <si>
    <t>Quiz Controller</t>
  </si>
  <si>
    <t>Timetable Controller</t>
  </si>
  <si>
    <t>User Controller</t>
  </si>
  <si>
    <t>findAddressById</t>
  </si>
  <si>
    <t>findCategoryById</t>
  </si>
  <si>
    <t>findAllDistrictsByProvinceId</t>
  </si>
  <si>
    <t>findAllProvinces</t>
  </si>
  <si>
    <t>findAllWardsByDistrictId</t>
  </si>
  <si>
    <t>findAllCategories</t>
  </si>
  <si>
    <t>getListFavoriteMentor</t>
  </si>
  <si>
    <t>addFavoriteMentor</t>
  </si>
  <si>
    <t>deleteFavoriteMentor</t>
  </si>
  <si>
    <t>getListFavoriteQuiz</t>
  </si>
  <si>
    <t>addFavoriteQuiz</t>
  </si>
  <si>
    <t>deleteFavoriteQuiz</t>
  </si>
  <si>
    <t>getListFeedback</t>
  </si>
  <si>
    <t>addFeedback</t>
  </si>
  <si>
    <t>deleteFeedback</t>
  </si>
  <si>
    <t>getFeedbackOverview</t>
  </si>
  <si>
    <t>findMentorshipRequestById</t>
  </si>
  <si>
    <t>updateMentorshipRequestStatus</t>
  </si>
  <si>
    <t>findTop10MentorshipRequests</t>
  </si>
  <si>
    <t>getAllNotifications</t>
  </si>
  <si>
    <t>countUnreadNotifications</t>
  </si>
  <si>
    <t>markAllReadNotifications</t>
  </si>
  <si>
    <t>markReadNotification</t>
  </si>
  <si>
    <t>sendMulticast</t>
  </si>
  <si>
    <t>registerToken</t>
  </si>
  <si>
    <t>unregisterToken</t>
  </si>
  <si>
    <t>changePassword</t>
  </si>
  <si>
    <t>forgotPassword</t>
  </si>
  <si>
    <t>resetPassword</t>
  </si>
  <si>
    <t>findAllPostsByConditions</t>
  </si>
  <si>
    <t>findPostById</t>
  </si>
  <si>
    <t>updatePost</t>
  </si>
  <si>
    <t>getAllUsersLikePost</t>
  </si>
  <si>
    <t>likePost</t>
  </si>
  <si>
    <t>updatePostStatus</t>
  </si>
  <si>
    <t>unlikePost</t>
  </si>
  <si>
    <t>getAllCommentsOfPost</t>
  </si>
  <si>
    <t>addNewComment</t>
  </si>
  <si>
    <t>deleteComment</t>
  </si>
  <si>
    <t>updateComment</t>
  </si>
  <si>
    <t>findTop10Posts</t>
  </si>
  <si>
    <t>getAllQuiz</t>
  </si>
  <si>
    <t>addQuiz</t>
  </si>
  <si>
    <t>updateQuizDetail</t>
  </si>
  <si>
    <t>getQuizDetail</t>
  </si>
  <si>
    <t>deleteQuiz</t>
  </si>
  <si>
    <t>publishQuiz</t>
  </si>
  <si>
    <t>getQuizOverview</t>
  </si>
  <si>
    <t>getListDraftQuiz</t>
  </si>
  <si>
    <t>updateQuizOverview</t>
  </si>
  <si>
    <t>getQuizTakingHistory</t>
  </si>
  <si>
    <t>getQuizTakingResult</t>
  </si>
  <si>
    <t>getMyTimetable</t>
  </si>
  <si>
    <t>findTimetableById</t>
  </si>
  <si>
    <t>findUserById</t>
  </si>
  <si>
    <t>disableUser</t>
  </si>
  <si>
    <t>enableUser</t>
  </si>
  <si>
    <t>uploadAvatar</t>
  </si>
  <si>
    <t>login</t>
  </si>
  <si>
    <t>register</t>
  </si>
  <si>
    <t>findAllMentorshipRequest</t>
  </si>
  <si>
    <t>importQuiz</t>
  </si>
  <si>
    <t>Function4</t>
  </si>
  <si>
    <t>Function5</t>
  </si>
  <si>
    <t>Function6</t>
  </si>
  <si>
    <t>Function7</t>
  </si>
  <si>
    <t>Function8</t>
  </si>
  <si>
    <t>Function9</t>
  </si>
  <si>
    <t>Function10</t>
  </si>
  <si>
    <t>Function11</t>
  </si>
  <si>
    <t>Function12</t>
  </si>
  <si>
    <t>Function13</t>
  </si>
  <si>
    <t>Function14</t>
  </si>
  <si>
    <t>Function15</t>
  </si>
  <si>
    <t>Function16</t>
  </si>
  <si>
    <t>Function17</t>
  </si>
  <si>
    <t>Function18</t>
  </si>
  <si>
    <t>Function19</t>
  </si>
  <si>
    <t>Function21</t>
  </si>
  <si>
    <t>Function22</t>
  </si>
  <si>
    <t>Function23</t>
  </si>
  <si>
    <t>Function24</t>
  </si>
  <si>
    <t>Function25</t>
  </si>
  <si>
    <t>Function26</t>
  </si>
  <si>
    <t>Function27</t>
  </si>
  <si>
    <t>Function28</t>
  </si>
  <si>
    <t>Function29</t>
  </si>
  <si>
    <t>Function30</t>
  </si>
  <si>
    <t>Function31</t>
  </si>
  <si>
    <t>Function32</t>
  </si>
  <si>
    <t>Function33</t>
  </si>
  <si>
    <t>Function34</t>
  </si>
  <si>
    <t>Function35</t>
  </si>
  <si>
    <t>Function37</t>
  </si>
  <si>
    <t>Function38</t>
  </si>
  <si>
    <t>Function39</t>
  </si>
  <si>
    <t>Function40</t>
  </si>
  <si>
    <t>Function41</t>
  </si>
  <si>
    <t>Function42</t>
  </si>
  <si>
    <t>Function43</t>
  </si>
  <si>
    <t>Function44</t>
  </si>
  <si>
    <t>Function45</t>
  </si>
  <si>
    <t>Function46</t>
  </si>
  <si>
    <t>Function47</t>
  </si>
  <si>
    <t>Function48</t>
  </si>
  <si>
    <t>Function49</t>
  </si>
  <si>
    <t>Function50</t>
  </si>
  <si>
    <t>Function51</t>
  </si>
  <si>
    <t>Function52</t>
  </si>
  <si>
    <t>Function53</t>
  </si>
  <si>
    <t>Function54</t>
  </si>
  <si>
    <t>Function55</t>
  </si>
  <si>
    <t>Function56</t>
  </si>
  <si>
    <t>Function57</t>
  </si>
  <si>
    <t>Function58</t>
  </si>
  <si>
    <t>Function60</t>
  </si>
  <si>
    <t>Function61</t>
  </si>
  <si>
    <t>Function63</t>
  </si>
  <si>
    <t>Function64</t>
  </si>
  <si>
    <t>Function65</t>
  </si>
  <si>
    <t>Function66</t>
  </si>
  <si>
    <t>AnhDT</t>
  </si>
  <si>
    <t>email</t>
  </si>
  <si>
    <t>password</t>
  </si>
  <si>
    <t>&lt;blank&gt;</t>
  </si>
  <si>
    <t>a</t>
  </si>
  <si>
    <t>a@abc.abc@abc</t>
  </si>
  <si>
    <t>a@abc.abc</t>
  </si>
  <si>
    <t>a_abc@abc.com</t>
  </si>
  <si>
    <t>!a@abc.com</t>
  </si>
  <si>
    <t>abc    abc@abc.com</t>
  </si>
  <si>
    <t>&lt;space&gt;a@abc.com&lt;space&gt;</t>
  </si>
  <si>
    <t>abcdefg</t>
  </si>
  <si>
    <t>abcdefgh</t>
  </si>
  <si>
    <t>abcdefghi</t>
  </si>
  <si>
    <t>abcd1234</t>
  </si>
  <si>
    <t>UTCID16</t>
  </si>
  <si>
    <t>UTCID17</t>
  </si>
  <si>
    <t>ThuyNH3</t>
  </si>
  <si>
    <t>Function 1</t>
  </si>
  <si>
    <t>Function 2</t>
  </si>
  <si>
    <t>Function 3</t>
  </si>
  <si>
    <t>Function 4</t>
  </si>
  <si>
    <t>Function 5</t>
  </si>
  <si>
    <t>Function 6</t>
  </si>
  <si>
    <t>Function 7</t>
  </si>
  <si>
    <t>Function 8</t>
  </si>
  <si>
    <t>Function 9</t>
  </si>
  <si>
    <t>Function 10</t>
  </si>
  <si>
    <t>Function 11</t>
  </si>
  <si>
    <t>Function 12</t>
  </si>
  <si>
    <t>Function 13</t>
  </si>
  <si>
    <t>Function 14</t>
  </si>
  <si>
    <t>Function 15</t>
  </si>
  <si>
    <t>Function 16</t>
  </si>
  <si>
    <t>Function 17</t>
  </si>
  <si>
    <t>Function 18</t>
  </si>
  <si>
    <t>Function 19</t>
  </si>
  <si>
    <t>Function 21</t>
  </si>
  <si>
    <t>Function 22</t>
  </si>
  <si>
    <t>Function 23</t>
  </si>
  <si>
    <t>Function 24</t>
  </si>
  <si>
    <t>Function 25</t>
  </si>
  <si>
    <t>Function 26</t>
  </si>
  <si>
    <t>Function 27</t>
  </si>
  <si>
    <t>Function 28</t>
  </si>
  <si>
    <t>Function 29</t>
  </si>
  <si>
    <t>Function 30</t>
  </si>
  <si>
    <t>Function 31</t>
  </si>
  <si>
    <t>Function 32</t>
  </si>
  <si>
    <t>Function 33</t>
  </si>
  <si>
    <t>Function 34</t>
  </si>
  <si>
    <t>Function 35</t>
  </si>
  <si>
    <t>Function 37</t>
  </si>
  <si>
    <t>Function 38</t>
  </si>
  <si>
    <t>Function 39</t>
  </si>
  <si>
    <t>Function 40</t>
  </si>
  <si>
    <t>Function 41</t>
  </si>
  <si>
    <t>Function 42</t>
  </si>
  <si>
    <t>Function 43</t>
  </si>
  <si>
    <t>Function 44</t>
  </si>
  <si>
    <t>Function 45</t>
  </si>
  <si>
    <t>Function 46</t>
  </si>
  <si>
    <t>Function 47</t>
  </si>
  <si>
    <t>Function 48</t>
  </si>
  <si>
    <t>Function 49</t>
  </si>
  <si>
    <t>Function 50</t>
  </si>
  <si>
    <t>Function 51</t>
  </si>
  <si>
    <t>Function 52</t>
  </si>
  <si>
    <t>Function 53</t>
  </si>
  <si>
    <t>Function 54</t>
  </si>
  <si>
    <t>Function 55</t>
  </si>
  <si>
    <t>Function 56</t>
  </si>
  <si>
    <t>Function 57</t>
  </si>
  <si>
    <t>Function 58</t>
  </si>
  <si>
    <t>Function 60</t>
  </si>
  <si>
    <t>Function 61</t>
  </si>
  <si>
    <t>Function 63</t>
  </si>
  <si>
    <t>Function 64</t>
  </si>
  <si>
    <t>Function 65</t>
  </si>
  <si>
    <t>Function 66</t>
  </si>
  <si>
    <t>ThaoDM, AnhDT</t>
  </si>
  <si>
    <t>Account has register to system</t>
  </si>
  <si>
    <t>Account is locked</t>
  </si>
  <si>
    <t>Login fail</t>
  </si>
  <si>
    <t>Login fail cause block account</t>
  </si>
  <si>
    <t>Login successfully</t>
  </si>
  <si>
    <t>Account is already registered</t>
  </si>
  <si>
    <t>&lt;space&gt;Mỹ Phượng&lt;space&gt;</t>
  </si>
  <si>
    <t>Labate!@#</t>
  </si>
  <si>
    <t>Labate179</t>
  </si>
  <si>
    <t>fullname</t>
  </si>
  <si>
    <t>role</t>
  </si>
  <si>
    <t>Labate Pro Vip</t>
  </si>
  <si>
    <t>mentor</t>
  </si>
  <si>
    <t>student</t>
  </si>
  <si>
    <t>Invalid name</t>
  </si>
  <si>
    <t>Invalid email</t>
  </si>
  <si>
    <t>Invalid password</t>
  </si>
  <si>
    <t>Invalid connfirmed pass</t>
  </si>
  <si>
    <t>Register sucessfully</t>
  </si>
  <si>
    <t>Xác nhận mật khảu không đúng</t>
  </si>
  <si>
    <t>UTCID18</t>
  </si>
  <si>
    <t>UTCID19</t>
  </si>
  <si>
    <t>UTCID20</t>
  </si>
  <si>
    <t>UTCID21</t>
  </si>
  <si>
    <t>UTCID22</t>
  </si>
  <si>
    <t>UTCID23</t>
  </si>
  <si>
    <t>UTCID24</t>
  </si>
  <si>
    <t>UTCID25</t>
  </si>
  <si>
    <t>address_id</t>
  </si>
  <si>
    <t>?!#</t>
  </si>
  <si>
    <t>abcd</t>
  </si>
  <si>
    <t>Invalid address id</t>
  </si>
  <si>
    <t>Hà Nội</t>
  </si>
  <si>
    <t>Can not found address</t>
  </si>
  <si>
    <t>Hà Nội, Cầu Giấy</t>
  </si>
  <si>
    <t>Bắc Giang, Lạng Giang, Hiệp Hòa</t>
  </si>
  <si>
    <t>&lt;null&gt;</t>
  </si>
  <si>
    <t>Invalid province id</t>
  </si>
  <si>
    <t>Can not found districts</t>
  </si>
  <si>
    <t>All districts of Hà Nội</t>
  </si>
  <si>
    <t>All districts of Bắc Giang</t>
  </si>
  <si>
    <t>province_id</t>
  </si>
  <si>
    <t>Can not found wards</t>
  </si>
  <si>
    <t>Invalid district id</t>
  </si>
  <si>
    <t>All wards of Cầu Giấy</t>
  </si>
  <si>
    <t>All wards of Lạng Giang</t>
  </si>
  <si>
    <t>All provinces</t>
  </si>
  <si>
    <t>All categories</t>
  </si>
  <si>
    <t>Invalid category id</t>
  </si>
  <si>
    <t>Toán cấp 3</t>
  </si>
  <si>
    <t>All categorys of Toán học bổng</t>
  </si>
  <si>
    <t>Can not found category</t>
  </si>
  <si>
    <t>Account is login to system</t>
  </si>
  <si>
    <t>oldPassword</t>
  </si>
  <si>
    <t>newPassword</t>
  </si>
  <si>
    <t>Not permitted to do action</t>
  </si>
  <si>
    <t>Not match old password</t>
  </si>
  <si>
    <t>Invalid new password</t>
  </si>
  <si>
    <t>Change password successfully</t>
  </si>
  <si>
    <t>Email not exist</t>
  </si>
  <si>
    <t>Sent OTP to email successfully</t>
  </si>
  <si>
    <t>token</t>
  </si>
  <si>
    <t>not matched</t>
  </si>
  <si>
    <t>matched</t>
  </si>
  <si>
    <t>Reset password successfully</t>
  </si>
  <si>
    <t>Invalid token</t>
  </si>
  <si>
    <t>User is logged into system</t>
  </si>
  <si>
    <t>Schedule of current user</t>
  </si>
  <si>
    <t>userId</t>
  </si>
  <si>
    <t>Invalid userId</t>
  </si>
  <si>
    <t>User is logged into system with admin/mod role</t>
  </si>
  <si>
    <t>image</t>
  </si>
  <si>
    <t>&lt;image with more than 5MB</t>
  </si>
  <si>
    <t>&lt;image with exactly 5MB&gt;</t>
  </si>
  <si>
    <t>&lt;image with less than 5MB&gt;</t>
  </si>
  <si>
    <t>&lt;image with invalid format&gt;</t>
  </si>
  <si>
    <t>&lt;image with valid format&gt;</t>
  </si>
  <si>
    <t>Invalid image</t>
  </si>
  <si>
    <t>Upload avatar successfully</t>
  </si>
  <si>
    <t>User Profile Controller</t>
  </si>
  <si>
    <t>findUserProfileById</t>
  </si>
  <si>
    <t>Function68</t>
  </si>
  <si>
    <t>Function 68</t>
  </si>
  <si>
    <t>updateProfile</t>
  </si>
  <si>
    <t>Function69</t>
  </si>
  <si>
    <t>Function 69</t>
  </si>
  <si>
    <t>Verification Controller</t>
  </si>
  <si>
    <t>verifyEmail</t>
  </si>
  <si>
    <t>Function71</t>
  </si>
  <si>
    <t>Function 71</t>
  </si>
  <si>
    <t>resendVerificationEmail</t>
  </si>
  <si>
    <t>Function72</t>
  </si>
  <si>
    <t>Function 72</t>
  </si>
  <si>
    <t>verifyMentor</t>
  </si>
  <si>
    <t>Function74</t>
  </si>
  <si>
    <t>Function 74</t>
  </si>
  <si>
    <t>registerBecomeMentor</t>
  </si>
  <si>
    <t>Function75</t>
  </si>
  <si>
    <t>Function 75</t>
  </si>
  <si>
    <t>verifyToken</t>
  </si>
  <si>
    <t>Function76</t>
  </si>
  <si>
    <t>Function 76</t>
  </si>
  <si>
    <t>a@#bc</t>
  </si>
  <si>
    <t>phoneNumber</t>
  </si>
  <si>
    <t>imgUrl</t>
  </si>
  <si>
    <t>gender</t>
  </si>
  <si>
    <t>dob</t>
  </si>
  <si>
    <t>status</t>
  </si>
  <si>
    <t>enabled</t>
  </si>
  <si>
    <t>unenabled</t>
  </si>
  <si>
    <t>role student</t>
  </si>
  <si>
    <t>role mentor</t>
  </si>
  <si>
    <t>school</t>
  </si>
  <si>
    <t>address</t>
  </si>
  <si>
    <t>rating</t>
  </si>
  <si>
    <t>price</t>
  </si>
  <si>
    <t>bio</t>
  </si>
  <si>
    <t>isOnlineStudy</t>
  </si>
  <si>
    <t>isOfflineStudy</t>
  </si>
  <si>
    <t>categoryList</t>
  </si>
  <si>
    <t>User is not locked</t>
  </si>
  <si>
    <t>role admin</t>
  </si>
  <si>
    <t>role moderator</t>
  </si>
  <si>
    <t>Invalid id</t>
  </si>
  <si>
    <t>isLiked</t>
  </si>
  <si>
    <t>addressId</t>
  </si>
  <si>
    <t>aa…aaa (500 characters)</t>
  </si>
  <si>
    <t>aa…aaa (501 characters)</t>
  </si>
  <si>
    <t>categoriId</t>
  </si>
  <si>
    <t>N!234@3</t>
  </si>
  <si>
    <t>Finisk Jessica</t>
  </si>
  <si>
    <t>Đinh Tuấn Anh</t>
  </si>
  <si>
    <t>nam</t>
  </si>
  <si>
    <t>nữ</t>
  </si>
  <si>
    <t>else</t>
  </si>
  <si>
    <t>imageUrl</t>
  </si>
  <si>
    <t>&lt;blank</t>
  </si>
  <si>
    <t>phone</t>
  </si>
  <si>
    <t>123456789012</t>
  </si>
  <si>
    <t>12#$@@$@$@</t>
  </si>
  <si>
    <t>ĐH FPT</t>
  </si>
  <si>
    <t>Update fail</t>
  </si>
  <si>
    <t>Update successfully</t>
  </si>
  <si>
    <t>UTCID26</t>
  </si>
  <si>
    <t>UTCID27</t>
  </si>
  <si>
    <t>UTCID28</t>
  </si>
  <si>
    <t>UTCID29</t>
  </si>
  <si>
    <t>UTCID30</t>
  </si>
  <si>
    <t>UTCID31</t>
  </si>
  <si>
    <t>UTCID32</t>
  </si>
  <si>
    <t>A token is sent to email</t>
  </si>
  <si>
    <t>Fucntion72</t>
  </si>
  <si>
    <t>A token is resent to email</t>
  </si>
  <si>
    <t>mentorId</t>
  </si>
  <si>
    <t>a@#4</t>
  </si>
  <si>
    <t>Verify sucessfully</t>
  </si>
  <si>
    <t>Can connect with server&amp;internet</t>
  </si>
  <si>
    <t>Fucntion74</t>
  </si>
  <si>
    <t>Fucntion75</t>
  </si>
  <si>
    <t>User is not admin/mod</t>
  </si>
  <si>
    <t>User is regist as mentor role</t>
  </si>
  <si>
    <t>Fucntion76</t>
  </si>
  <si>
    <t>Regist become mentor sucessfully</t>
  </si>
  <si>
    <t>123457 (invalid token)</t>
  </si>
  <si>
    <t>123456 (valid token)</t>
  </si>
  <si>
    <t>User is locked</t>
  </si>
  <si>
    <t>Verify fail</t>
  </si>
  <si>
    <t>Fucntion19</t>
  </si>
  <si>
    <t xml:space="preserve">A List of mentorship requests with all status </t>
  </si>
  <si>
    <t>"ON_GOING”</t>
  </si>
  <si>
    <t>"APPROVED”</t>
  </si>
  <si>
    <t>"REJECTED”</t>
  </si>
  <si>
    <t>"CANCELED”</t>
  </si>
  <si>
    <t>"invalid_status”</t>
  </si>
  <si>
    <t>Warning cannot connect to server/internet</t>
  </si>
  <si>
    <t>Invalid mentorship request status</t>
  </si>
  <si>
    <t>A List of mentorship requests with status is ON_GOING</t>
  </si>
  <si>
    <t>A List of mentorship requests with status is APPROVED</t>
  </si>
  <si>
    <t>A List of mentorship requests with status is REJECTED</t>
  </si>
  <si>
    <t>A List of mentorship requests with status is CANCEL</t>
  </si>
  <si>
    <t>No data</t>
  </si>
  <si>
    <t>Fucntion21</t>
  </si>
  <si>
    <t>A valid mentorship request</t>
  </si>
  <si>
    <t>A valid student</t>
  </si>
  <si>
    <t>A valid mentor</t>
  </si>
  <si>
    <t>A valid category</t>
  </si>
  <si>
    <t>mentorshipRequestId</t>
  </si>
  <si>
    <t>A mentorship request with id = 3</t>
  </si>
  <si>
    <t>Mentorship request does not exist</t>
  </si>
  <si>
    <t>Fucntion22</t>
  </si>
  <si>
    <t>studentId</t>
  </si>
  <si>
    <t>Mentorship request updated successfully</t>
  </si>
  <si>
    <t>User does not exist</t>
  </si>
  <si>
    <t>You cannot update mentorship request to this status</t>
  </si>
  <si>
    <t>Fucntion23</t>
  </si>
  <si>
    <t>Top 10 mentorship requests</t>
  </si>
  <si>
    <t>Fucntion24</t>
  </si>
  <si>
    <t>A list of notifications</t>
  </si>
  <si>
    <t>A valid user</t>
  </si>
  <si>
    <t>User not found</t>
  </si>
  <si>
    <t>Fucntion25</t>
  </si>
  <si>
    <t>The number of unread notifications</t>
  </si>
  <si>
    <t>Fucntion26</t>
  </si>
  <si>
    <t>Mark all read notification successfully</t>
  </si>
  <si>
    <t>Fucntion27</t>
  </si>
  <si>
    <t>A notification</t>
  </si>
  <si>
    <t>NotificationId</t>
  </si>
  <si>
    <t>Notification not found</t>
  </si>
  <si>
    <t>Fucntion28</t>
  </si>
  <si>
    <t>A valid users have been registered Firebase cloud message</t>
  </si>
  <si>
    <t>A iOS device (version iOS 13 or greater)</t>
  </si>
  <si>
    <t>UserId</t>
  </si>
  <si>
    <t>Title</t>
  </si>
  <si>
    <t>“Title”</t>
  </si>
  <si>
    <t>Content</t>
  </si>
  <si>
    <t>“Content”</t>
  </si>
  <si>
    <t>Send notification successfully</t>
  </si>
  <si>
    <t>Notifications show on screen of device</t>
  </si>
  <si>
    <t>Content cannot be blank</t>
  </si>
  <si>
    <t>Fucntion29</t>
  </si>
  <si>
    <t>A valid user unregistered Firebase cloud message</t>
  </si>
  <si>
    <t>Register token successfully</t>
  </si>
  <si>
    <t>Fucntion30</t>
  </si>
  <si>
    <t>A valid user has been registered Firebase cloud message</t>
  </si>
  <si>
    <t>Unregister token successfully</t>
  </si>
  <si>
    <t>Fucntion34</t>
  </si>
  <si>
    <t xml:space="preserve">A List of mentor finding posts with all status </t>
  </si>
  <si>
    <t>"COMPLETED”</t>
  </si>
  <si>
    <t>Invalid mentor finding post status</t>
  </si>
  <si>
    <t>A List of mentor finding posts with status is ON_GOING</t>
  </si>
  <si>
    <t>A List of mentor finding posts with status is COMPLETED</t>
  </si>
  <si>
    <t>A List of mentor finding posts with status is CANCELED</t>
  </si>
  <si>
    <t>Fucntion35</t>
  </si>
  <si>
    <t>Top 10 mentor finding posts</t>
  </si>
  <si>
    <t>Fucntion37</t>
  </si>
  <si>
    <t>A valid mentor finding post</t>
  </si>
  <si>
    <t>PostId</t>
  </si>
  <si>
    <t>A mentor finding post with id = 3</t>
  </si>
  <si>
    <t>Mentor finding post does not exist</t>
  </si>
  <si>
    <t>Fucntion38</t>
  </si>
  <si>
    <t>A valid post</t>
  </si>
  <si>
    <t>CategoryId</t>
  </si>
  <si>
    <t>“Toán Lớp 7”</t>
  </si>
  <si>
    <t>Price</t>
  </si>
  <si>
    <t>Updated mentor finding post successfully</t>
  </si>
  <si>
    <t>Category does not exist</t>
  </si>
  <si>
    <t>Title cannot be blank</t>
  </si>
  <si>
    <t>Price must be greater than 0</t>
  </si>
  <si>
    <t>Mentor finding post not found</t>
  </si>
  <si>
    <t>Fucntion39</t>
  </si>
  <si>
    <t>Status</t>
  </si>
  <si>
    <t>Fucntion40</t>
  </si>
  <si>
    <t>A list of comments of post</t>
  </si>
  <si>
    <t>A list of comments of this post</t>
  </si>
  <si>
    <t>Fucntion41</t>
  </si>
  <si>
    <t>“content”</t>
  </si>
  <si>
    <t>Add comment successfully</t>
  </si>
  <si>
    <t>Fucntion42</t>
  </si>
  <si>
    <t>A Valid comment</t>
  </si>
  <si>
    <t>CommentId</t>
  </si>
  <si>
    <t>Deleted comment successfully</t>
  </si>
  <si>
    <t>Comment not found</t>
  </si>
  <si>
    <t>Fucntion43</t>
  </si>
  <si>
    <t>Updated comment successfully</t>
  </si>
  <si>
    <t>Fucntion44</t>
  </si>
  <si>
    <t>Liked post successfully</t>
  </si>
  <si>
    <t>Fucntion45</t>
  </si>
  <si>
    <t>Unliked post successfully</t>
  </si>
  <si>
    <t>Fucntion46</t>
  </si>
  <si>
    <t>A list of users like post</t>
  </si>
  <si>
    <t>Function 1 ~ 76</t>
  </si>
  <si>
    <t>Create report unit test</t>
  </si>
  <si>
    <t>AnhDT, ThaoDM</t>
  </si>
  <si>
    <t>1. Server: labate-t47pbzjgsq-as.a.run.app (Google Cloud Run)
2. Database: 34.150.85.114 (MySQL 8.0.26)
3. Tools: Postman, IntelliJ, MentoringMe Mobile Application</t>
  </si>
  <si>
    <t>20/2/2022 ~ 28/3/2020</t>
  </si>
  <si>
    <t>1.0</t>
  </si>
  <si>
    <t>labate123</t>
  </si>
  <si>
    <t>labate000</t>
  </si>
  <si>
    <t>provip@ebata.xxx</t>
  </si>
  <si>
    <t>a@#@labate.com</t>
  </si>
  <si>
    <t>tass@labate.com</t>
  </si>
  <si>
    <t>Schedule of userId 42</t>
  </si>
  <si>
    <t>All information of user id 42</t>
  </si>
  <si>
    <t>User id 42 is deactived</t>
  </si>
  <si>
    <t>User id 42 is actived</t>
  </si>
  <si>
    <t>17, 18, 30</t>
  </si>
  <si>
    <t>avatar/avatar_23.png</t>
  </si>
  <si>
    <t>locked@labate.com</t>
  </si>
  <si>
    <t>getListFavariteMentor</t>
  </si>
  <si>
    <t>ThaoDM</t>
  </si>
  <si>
    <t>Account is not locked</t>
  </si>
  <si>
    <t>page</t>
  </si>
  <si>
    <t>abc</t>
  </si>
  <si>
    <t>limit</t>
  </si>
  <si>
    <t>Warning cannnot connect to server/internet</t>
  </si>
  <si>
    <t>Error param</t>
  </si>
  <si>
    <t>List of mentors</t>
  </si>
  <si>
    <t>addFavariteMentor</t>
  </si>
  <si>
    <t>add mentor successfully</t>
  </si>
  <si>
    <t xml:space="preserve">N </t>
  </si>
  <si>
    <t>deleteFavariteMentor</t>
  </si>
  <si>
    <t>getListFavariteQuiz</t>
  </si>
  <si>
    <t>List of quizzes</t>
  </si>
  <si>
    <t>addFavariteQuiz</t>
  </si>
  <si>
    <t>add quiz successfully</t>
  </si>
  <si>
    <t>deleteFavariteQuiz</t>
  </si>
  <si>
    <t>toUserId</t>
  </si>
  <si>
    <t>List of feedbac</t>
  </si>
  <si>
    <t>toUseId</t>
  </si>
  <si>
    <t>comment</t>
  </si>
  <si>
    <t>""</t>
  </si>
  <si>
    <t xml:space="preserve"> thầy dạy hay quá</t>
  </si>
  <si>
    <t>Delete feedback successfully</t>
  </si>
  <si>
    <t>Get Feedback Overview</t>
  </si>
  <si>
    <t>categoryIds</t>
  </si>
  <si>
    <t>keyword</t>
  </si>
  <si>
    <t>math</t>
  </si>
  <si>
    <t>minNumberOfQuestion</t>
  </si>
  <si>
    <t>maxNumberOfQuestion</t>
  </si>
  <si>
    <t>maxTime</t>
  </si>
  <si>
    <t>minTime</t>
  </si>
  <si>
    <t>list of quiz</t>
  </si>
  <si>
    <t>add Quiz</t>
  </si>
  <si>
    <t>title</t>
  </si>
  <si>
    <t>numberOfQuestion</t>
  </si>
  <si>
    <t>time</t>
  </si>
  <si>
    <t>isDraft</t>
  </si>
  <si>
    <t>Add   quiz successfully</t>
  </si>
  <si>
    <t>update quiz Detail</t>
  </si>
  <si>
    <t>quizId</t>
  </si>
  <si>
    <t>questions</t>
  </si>
  <si>
    <t>[] empty</t>
  </si>
  <si>
    <t>[question]</t>
  </si>
  <si>
    <t>Update  quiz successfully</t>
  </si>
  <si>
    <t>Quiz Detail</t>
  </si>
  <si>
    <t>Delete   quiz success</t>
  </si>
  <si>
    <t>Publish   quiz success</t>
  </si>
  <si>
    <t>Quiz Overview</t>
  </si>
  <si>
    <t>userSelection</t>
  </si>
  <si>
    <t>[]</t>
  </si>
  <si>
    <t>File</t>
  </si>
  <si>
    <t>right template</t>
  </si>
  <si>
    <t>wrong tempate</t>
  </si>
  <si>
    <t>Import   quiz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</si>
</sst>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;@"/>
    <numFmt numFmtId="165" formatCode="mm/dd"/>
  </numFmts>
  <fonts count="6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indexed="12"/>
      <name val="ＭＳ Ｐゴシック"/>
      <family val="3"/>
      <charset val="128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ＭＳ ゴシック"/>
      <family val="3"/>
      <charset val="128"/>
    </font>
    <font>
      <b/>
      <sz val="26"/>
      <color indexed="10"/>
      <name val="Tahoma"/>
      <family val="2"/>
    </font>
    <font>
      <b/>
      <sz val="20"/>
      <color indexed="8"/>
      <name val="Tahoma"/>
      <family val="2"/>
    </font>
    <font>
      <sz val="10"/>
      <name val="Tahoma"/>
      <family val="2"/>
    </font>
    <font>
      <b/>
      <sz val="10"/>
      <color indexed="60"/>
      <name val="Tahoma"/>
      <family val="2"/>
    </font>
    <font>
      <i/>
      <sz val="10"/>
      <color indexed="17"/>
      <name val="Tahoma"/>
      <family val="2"/>
    </font>
    <font>
      <b/>
      <sz val="10"/>
      <color indexed="9"/>
      <name val="Tahoma"/>
      <family val="2"/>
    </font>
    <font>
      <b/>
      <sz val="10"/>
      <color indexed="8"/>
      <name val="Tahoma"/>
      <family val="2"/>
    </font>
    <font>
      <b/>
      <sz val="10"/>
      <color indexed="10"/>
      <name val="Tahoma"/>
      <family val="2"/>
    </font>
    <font>
      <b/>
      <sz val="10"/>
      <name val="Tahoma"/>
      <family val="2"/>
    </font>
    <font>
      <u/>
      <sz val="10"/>
      <color indexed="12"/>
      <name val="Tahoma"/>
      <family val="2"/>
    </font>
    <font>
      <sz val="10"/>
      <color indexed="9"/>
      <name val="Tahoma"/>
      <family val="2"/>
    </font>
    <font>
      <sz val="10"/>
      <color indexed="8"/>
      <name val="Tahoma"/>
      <family val="2"/>
    </font>
    <font>
      <sz val="8"/>
      <name val="ＭＳ Ｐゴシック"/>
      <family val="3"/>
      <charset val="128"/>
    </font>
    <font>
      <sz val="8"/>
      <name val="Tahoma"/>
      <family val="2"/>
    </font>
    <font>
      <b/>
      <sz val="8"/>
      <name val="Tahoma"/>
      <family val="2"/>
    </font>
    <font>
      <sz val="8"/>
      <color indexed="17"/>
      <name val="Tahoma"/>
      <family val="2"/>
    </font>
    <font>
      <i/>
      <sz val="8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i/>
      <sz val="10"/>
      <name val="Tahoma"/>
      <family val="2"/>
    </font>
    <font>
      <sz val="11"/>
      <name val="Tahoma"/>
      <family val="2"/>
    </font>
    <font>
      <b/>
      <sz val="12"/>
      <name val="Tahoma"/>
      <family val="2"/>
    </font>
    <font>
      <b/>
      <sz val="11"/>
      <color indexed="9"/>
      <name val="Tahoma"/>
      <family val="2"/>
    </font>
    <font>
      <b/>
      <sz val="8"/>
      <color indexed="9"/>
      <name val="Tahoma"/>
      <family val="2"/>
    </font>
    <font>
      <sz val="8"/>
      <color indexed="9"/>
      <name val="Tahoma"/>
      <family val="2"/>
    </font>
    <font>
      <sz val="11"/>
      <name val="MS PGothic"/>
      <family val="2"/>
    </font>
    <font>
      <sz val="10"/>
      <color theme="1"/>
      <name val="Tahoma"/>
      <family val="2"/>
    </font>
    <font>
      <sz val="10"/>
      <color rgb="FFFF0000"/>
      <name val="Tahoma"/>
      <family val="2"/>
    </font>
    <font>
      <sz val="10"/>
      <color theme="8"/>
      <name val="Tahoma"/>
      <family val="2"/>
    </font>
    <font>
      <sz val="10"/>
      <color theme="6"/>
      <name val="Tahoma"/>
      <family val="2"/>
    </font>
    <font>
      <i/>
      <sz val="8"/>
      <color rgb="FFFF0000"/>
      <name val="Tahoma"/>
      <family val="2"/>
    </font>
    <font>
      <sz val="11"/>
      <color rgb="FF000000"/>
      <name val="MS PGothic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b/>
      <sz val="10"/>
      <color rgb="FFFFFFFF"/>
      <name val="Tahoma"/>
      <family val="2"/>
    </font>
    <font>
      <b/>
      <sz val="8"/>
      <color rgb="FFFFFFFF"/>
      <name val="Tahoma"/>
      <family val="2"/>
    </font>
    <font>
      <sz val="8"/>
      <color rgb="FFFFFFFF"/>
      <name val="Tahoma"/>
      <family val="2"/>
    </font>
    <font>
      <i/>
      <sz val="8"/>
      <color rgb="FF000000"/>
      <name val="Tahoma"/>
      <family val="2"/>
    </font>
    <font>
      <b/>
      <sz val="12"/>
      <color rgb="FF000000"/>
      <name val="Tahoma"/>
      <family val="2"/>
    </font>
    <font>
      <sz val="8"/>
      <color rgb="FF008000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indexed="62"/>
        <bgColor indexed="56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theme="8" tint="0.79998168889431442"/>
        <bgColor indexed="26"/>
      </patternFill>
    </fill>
    <fill>
      <patternFill patternType="solid">
        <fgColor theme="6" tint="0.79998168889431442"/>
        <bgColor indexed="26"/>
      </patternFill>
    </fill>
    <fill>
      <patternFill patternType="solid">
        <fgColor theme="7" tint="0.79998168889431442"/>
        <bgColor indexed="26"/>
      </patternFill>
    </fill>
    <fill>
      <patternFill patternType="solid">
        <fgColor theme="9" tint="0.79998168889431442"/>
        <bgColor indexed="26"/>
      </patternFill>
    </fill>
    <fill>
      <patternFill patternType="solid">
        <fgColor rgb="FFFFFFFF"/>
        <bgColor rgb="FFEAF1DD"/>
      </patternFill>
    </fill>
    <fill>
      <patternFill patternType="solid">
        <fgColor rgb="FF000080"/>
        <bgColor rgb="FF000080"/>
      </patternFill>
    </fill>
    <fill>
      <patternFill patternType="solid">
        <fgColor rgb="FFFF9900"/>
        <bgColor rgb="FFFFCC00"/>
      </patternFill>
    </fill>
  </fills>
  <borders count="17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/>
      <top style="thin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medium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9"/>
      </top>
      <bottom/>
      <diagonal/>
    </border>
    <border>
      <left style="double">
        <color indexed="64"/>
      </left>
      <right style="hair">
        <color indexed="8"/>
      </right>
      <top style="double">
        <color indexed="64"/>
      </top>
      <bottom style="medium">
        <color indexed="9"/>
      </bottom>
      <diagonal/>
    </border>
    <border>
      <left/>
      <right/>
      <top style="double">
        <color indexed="64"/>
      </top>
      <bottom style="medium">
        <color indexed="9"/>
      </bottom>
      <diagonal/>
    </border>
    <border>
      <left style="medium">
        <color indexed="8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thin">
        <color indexed="64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64"/>
      </top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thin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medium">
        <color indexed="8"/>
      </right>
      <top style="thin">
        <color indexed="64"/>
      </top>
      <bottom style="thin">
        <color indexed="8"/>
      </bottom>
      <diagonal/>
    </border>
    <border>
      <left style="double">
        <color indexed="64"/>
      </left>
      <right/>
      <top style="medium">
        <color indexed="9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medium">
        <color rgb="FFFFFFFF"/>
      </bottom>
      <diagonal/>
    </border>
    <border>
      <left/>
      <right/>
      <top style="double">
        <color auto="1"/>
      </top>
      <bottom style="medium">
        <color rgb="FFFFFFFF"/>
      </bottom>
      <diagonal/>
    </border>
    <border>
      <left style="double">
        <color auto="1"/>
      </left>
      <right style="thin">
        <color auto="1"/>
      </right>
      <top style="medium">
        <color rgb="FFFFFFFF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medium">
        <color rgb="FFFFFFFF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medium">
        <color rgb="FFFFFFFF"/>
      </bottom>
      <diagonal/>
    </border>
    <border>
      <left/>
      <right/>
      <top style="double">
        <color auto="1"/>
      </top>
      <bottom style="medium">
        <color rgb="FFFFFFFF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8">
    <xf numFmtId="0" fontId="0" fillId="0" borderId="0">
      <alignment vertical="center"/>
    </xf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52" fillId="0" borderId="0"/>
  </cellStyleXfs>
  <cellXfs count="507">
    <xf numFmtId="0" fontId="0" fillId="0" borderId="0" xfId="0">
      <alignment vertical="center"/>
    </xf>
    <xf numFmtId="0" fontId="21" fillId="0" borderId="10" xfId="40" applyFont="1" applyBorder="1" applyAlignment="1">
      <alignment horizontal="center" vertical="center"/>
    </xf>
    <xf numFmtId="0" fontId="23" fillId="0" borderId="0" xfId="40" applyFont="1" applyAlignment="1">
      <alignment horizontal="center" vertical="center"/>
    </xf>
    <xf numFmtId="0" fontId="23" fillId="0" borderId="0" xfId="40" applyFont="1"/>
    <xf numFmtId="0" fontId="24" fillId="24" borderId="0" xfId="40" applyFont="1" applyFill="1" applyAlignment="1">
      <alignment horizontal="left" indent="1"/>
    </xf>
    <xf numFmtId="0" fontId="25" fillId="0" borderId="0" xfId="40" applyFont="1" applyAlignment="1">
      <alignment horizontal="left" indent="1"/>
    </xf>
    <xf numFmtId="0" fontId="23" fillId="24" borderId="0" xfId="40" applyFont="1" applyFill="1"/>
    <xf numFmtId="0" fontId="23" fillId="0" borderId="11" xfId="40" applyFont="1" applyBorder="1" applyAlignment="1"/>
    <xf numFmtId="0" fontId="25" fillId="0" borderId="0" xfId="40" applyFont="1" applyBorder="1" applyAlignment="1">
      <alignment horizontal="left"/>
    </xf>
    <xf numFmtId="0" fontId="23" fillId="0" borderId="0" xfId="40" applyFont="1" applyBorder="1" applyAlignment="1"/>
    <xf numFmtId="0" fontId="24" fillId="0" borderId="0" xfId="40" applyFont="1" applyFill="1" applyBorder="1" applyAlignment="1">
      <alignment horizontal="left" indent="1"/>
    </xf>
    <xf numFmtId="0" fontId="25" fillId="0" borderId="0" xfId="40" applyFont="1" applyBorder="1" applyAlignment="1">
      <alignment horizontal="left" indent="1"/>
    </xf>
    <xf numFmtId="0" fontId="23" fillId="0" borderId="0" xfId="40" applyFont="1" applyFill="1"/>
    <xf numFmtId="0" fontId="23" fillId="0" borderId="0" xfId="40" applyFont="1" applyBorder="1"/>
    <xf numFmtId="0" fontId="23" fillId="0" borderId="0" xfId="40" applyFont="1" applyAlignment="1">
      <alignment vertical="center"/>
    </xf>
    <xf numFmtId="164" fontId="26" fillId="25" borderId="12" xfId="40" applyNumberFormat="1" applyFont="1" applyFill="1" applyBorder="1" applyAlignment="1">
      <alignment horizontal="center" vertical="center"/>
    </xf>
    <xf numFmtId="0" fontId="26" fillId="25" borderId="13" xfId="40" applyFont="1" applyFill="1" applyBorder="1" applyAlignment="1">
      <alignment horizontal="center" vertical="center"/>
    </xf>
    <xf numFmtId="0" fontId="26" fillId="25" borderId="14" xfId="40" applyFont="1" applyFill="1" applyBorder="1" applyAlignment="1">
      <alignment horizontal="center" vertical="center"/>
    </xf>
    <xf numFmtId="0" fontId="23" fillId="0" borderId="0" xfId="40" applyFont="1" applyAlignment="1">
      <alignment vertical="top"/>
    </xf>
    <xf numFmtId="49" fontId="23" fillId="0" borderId="15" xfId="40" applyNumberFormat="1" applyFont="1" applyBorder="1" applyAlignment="1">
      <alignment vertical="top"/>
    </xf>
    <xf numFmtId="0" fontId="23" fillId="0" borderId="15" xfId="40" applyFont="1" applyBorder="1" applyAlignment="1">
      <alignment vertical="top"/>
    </xf>
    <xf numFmtId="164" fontId="23" fillId="0" borderId="16" xfId="40" applyNumberFormat="1" applyFont="1" applyBorder="1" applyAlignment="1">
      <alignment vertical="top"/>
    </xf>
    <xf numFmtId="0" fontId="23" fillId="0" borderId="17" xfId="40" applyFont="1" applyBorder="1" applyAlignment="1">
      <alignment vertical="top"/>
    </xf>
    <xf numFmtId="164" fontId="23" fillId="0" borderId="18" xfId="40" applyNumberFormat="1" applyFont="1" applyBorder="1" applyAlignment="1">
      <alignment vertical="top"/>
    </xf>
    <xf numFmtId="49" fontId="23" fillId="0" borderId="19" xfId="40" applyNumberFormat="1" applyFont="1" applyBorder="1" applyAlignment="1">
      <alignment vertical="top"/>
    </xf>
    <xf numFmtId="0" fontId="23" fillId="0" borderId="19" xfId="40" applyFont="1" applyBorder="1" applyAlignment="1">
      <alignment vertical="top"/>
    </xf>
    <xf numFmtId="0" fontId="23" fillId="0" borderId="20" xfId="40" applyFont="1" applyBorder="1" applyAlignment="1">
      <alignment vertical="top"/>
    </xf>
    <xf numFmtId="0" fontId="23" fillId="0" borderId="0" xfId="40" applyFont="1" applyAlignment="1">
      <alignment horizontal="left" indent="1"/>
    </xf>
    <xf numFmtId="1" fontId="23" fillId="24" borderId="0" xfId="40" applyNumberFormat="1" applyFont="1" applyFill="1" applyProtection="1">
      <protection hidden="1"/>
    </xf>
    <xf numFmtId="0" fontId="23" fillId="24" borderId="0" xfId="40" applyFont="1" applyFill="1" applyAlignment="1">
      <alignment horizontal="left"/>
    </xf>
    <xf numFmtId="0" fontId="23" fillId="24" borderId="0" xfId="40" applyFont="1" applyFill="1" applyAlignment="1">
      <alignment horizontal="left" wrapText="1"/>
    </xf>
    <xf numFmtId="0" fontId="22" fillId="24" borderId="0" xfId="40" applyFont="1" applyFill="1" applyAlignment="1">
      <alignment horizontal="left"/>
    </xf>
    <xf numFmtId="0" fontId="27" fillId="24" borderId="0" xfId="40" applyFont="1" applyFill="1" applyAlignment="1">
      <alignment horizontal="left"/>
    </xf>
    <xf numFmtId="0" fontId="28" fillId="24" borderId="0" xfId="40" applyFont="1" applyFill="1" applyAlignment="1">
      <alignment horizontal="left"/>
    </xf>
    <xf numFmtId="0" fontId="23" fillId="24" borderId="0" xfId="40" applyFont="1" applyFill="1" applyAlignment="1">
      <alignment wrapText="1"/>
    </xf>
    <xf numFmtId="1" fontId="24" fillId="24" borderId="0" xfId="40" applyNumberFormat="1" applyFont="1" applyFill="1" applyBorder="1" applyAlignment="1"/>
    <xf numFmtId="0" fontId="23" fillId="24" borderId="0" xfId="40" applyFont="1" applyFill="1" applyBorder="1" applyAlignment="1"/>
    <xf numFmtId="0" fontId="23" fillId="24" borderId="0" xfId="40" applyFont="1" applyFill="1" applyBorder="1" applyAlignment="1">
      <alignment wrapText="1"/>
    </xf>
    <xf numFmtId="1" fontId="23" fillId="24" borderId="0" xfId="40" applyNumberFormat="1" applyFont="1" applyFill="1" applyAlignment="1" applyProtection="1">
      <alignment vertical="center"/>
      <protection hidden="1"/>
    </xf>
    <xf numFmtId="0" fontId="23" fillId="24" borderId="0" xfId="40" applyFont="1" applyFill="1" applyAlignment="1">
      <alignment horizontal="left" vertical="center"/>
    </xf>
    <xf numFmtId="0" fontId="23" fillId="24" borderId="0" xfId="40" applyFont="1" applyFill="1" applyAlignment="1">
      <alignment horizontal="left" vertical="center" wrapText="1"/>
    </xf>
    <xf numFmtId="0" fontId="23" fillId="24" borderId="0" xfId="40" applyFont="1" applyFill="1" applyAlignment="1">
      <alignment vertical="center"/>
    </xf>
    <xf numFmtId="1" fontId="26" fillId="26" borderId="12" xfId="40" applyNumberFormat="1" applyFont="1" applyFill="1" applyBorder="1" applyAlignment="1">
      <alignment horizontal="center" vertical="center"/>
    </xf>
    <xf numFmtId="1" fontId="26" fillId="26" borderId="21" xfId="40" applyNumberFormat="1" applyFont="1" applyFill="1" applyBorder="1" applyAlignment="1">
      <alignment horizontal="center" vertical="center" wrapText="1"/>
    </xf>
    <xf numFmtId="1" fontId="26" fillId="26" borderId="21" xfId="40" applyNumberFormat="1" applyFont="1" applyFill="1" applyBorder="1" applyAlignment="1">
      <alignment horizontal="center" vertical="center"/>
    </xf>
    <xf numFmtId="0" fontId="26" fillId="26" borderId="13" xfId="40" applyFont="1" applyFill="1" applyBorder="1" applyAlignment="1">
      <alignment horizontal="center" vertical="center"/>
    </xf>
    <xf numFmtId="0" fontId="26" fillId="26" borderId="13" xfId="40" applyFont="1" applyFill="1" applyBorder="1" applyAlignment="1">
      <alignment horizontal="center" vertical="center" wrapText="1"/>
    </xf>
    <xf numFmtId="0" fontId="26" fillId="26" borderId="22" xfId="40" applyFont="1" applyFill="1" applyBorder="1" applyAlignment="1">
      <alignment horizontal="center" vertical="center"/>
    </xf>
    <xf numFmtId="0" fontId="26" fillId="26" borderId="14" xfId="40" applyFont="1" applyFill="1" applyBorder="1" applyAlignment="1">
      <alignment horizontal="center" vertical="center"/>
    </xf>
    <xf numFmtId="0" fontId="29" fillId="24" borderId="0" xfId="40" applyFont="1" applyFill="1" applyAlignment="1">
      <alignment horizontal="center"/>
    </xf>
    <xf numFmtId="1" fontId="23" fillId="24" borderId="23" xfId="40" applyNumberFormat="1" applyFont="1" applyFill="1" applyBorder="1" applyAlignment="1">
      <alignment vertical="center"/>
    </xf>
    <xf numFmtId="49" fontId="23" fillId="24" borderId="15" xfId="40" applyNumberFormat="1" applyFont="1" applyFill="1" applyBorder="1" applyAlignment="1">
      <alignment horizontal="left" vertical="center" wrapText="1"/>
    </xf>
    <xf numFmtId="0" fontId="30" fillId="24" borderId="15" xfId="34" applyNumberFormat="1" applyFont="1" applyFill="1" applyBorder="1" applyAlignment="1" applyProtection="1">
      <alignment horizontal="left" vertical="center"/>
    </xf>
    <xf numFmtId="0" fontId="23" fillId="24" borderId="17" xfId="40" applyFont="1" applyFill="1" applyBorder="1" applyAlignment="1">
      <alignment horizontal="left" vertical="center"/>
    </xf>
    <xf numFmtId="0" fontId="23" fillId="24" borderId="15" xfId="40" applyFont="1" applyFill="1" applyBorder="1" applyAlignment="1">
      <alignment horizontal="left" vertical="center"/>
    </xf>
    <xf numFmtId="1" fontId="23" fillId="24" borderId="0" xfId="40" applyNumberFormat="1" applyFont="1" applyFill="1"/>
    <xf numFmtId="0" fontId="29" fillId="24" borderId="0" xfId="38" applyFont="1" applyFill="1" applyBorder="1"/>
    <xf numFmtId="0" fontId="23" fillId="24" borderId="0" xfId="38" applyFont="1" applyFill="1" applyBorder="1"/>
    <xf numFmtId="164" fontId="23" fillId="24" borderId="0" xfId="38" applyNumberFormat="1" applyFont="1" applyFill="1" applyBorder="1"/>
    <xf numFmtId="0" fontId="24" fillId="24" borderId="0" xfId="40" applyFont="1" applyFill="1"/>
    <xf numFmtId="0" fontId="25" fillId="24" borderId="0" xfId="38" applyFont="1" applyFill="1" applyBorder="1"/>
    <xf numFmtId="0" fontId="23" fillId="24" borderId="0" xfId="40" applyFont="1" applyFill="1" applyBorder="1"/>
    <xf numFmtId="0" fontId="26" fillId="25" borderId="21" xfId="40" applyNumberFormat="1" applyFont="1" applyFill="1" applyBorder="1" applyAlignment="1">
      <alignment horizontal="center"/>
    </xf>
    <xf numFmtId="0" fontId="26" fillId="25" borderId="13" xfId="40" applyNumberFormat="1" applyFont="1" applyFill="1" applyBorder="1" applyAlignment="1">
      <alignment horizontal="center"/>
    </xf>
    <xf numFmtId="0" fontId="26" fillId="25" borderId="13" xfId="40" applyNumberFormat="1" applyFont="1" applyFill="1" applyBorder="1" applyAlignment="1">
      <alignment horizontal="center" wrapText="1"/>
    </xf>
    <xf numFmtId="0" fontId="26" fillId="25" borderId="22" xfId="40" applyNumberFormat="1" applyFont="1" applyFill="1" applyBorder="1" applyAlignment="1">
      <alignment horizontal="center"/>
    </xf>
    <xf numFmtId="0" fontId="26" fillId="25" borderId="24" xfId="40" applyNumberFormat="1" applyFont="1" applyFill="1" applyBorder="1" applyAlignment="1">
      <alignment horizontal="center" wrapText="1"/>
    </xf>
    <xf numFmtId="0" fontId="23" fillId="24" borderId="23" xfId="40" applyNumberFormat="1" applyFont="1" applyFill="1" applyBorder="1" applyAlignment="1">
      <alignment horizontal="center"/>
    </xf>
    <xf numFmtId="0" fontId="23" fillId="24" borderId="15" xfId="40" applyNumberFormat="1" applyFont="1" applyFill="1" applyBorder="1" applyAlignment="1">
      <alignment horizontal="center"/>
    </xf>
    <xf numFmtId="0" fontId="31" fillId="25" borderId="26" xfId="40" applyNumberFormat="1" applyFont="1" applyFill="1" applyBorder="1" applyAlignment="1">
      <alignment horizontal="center"/>
    </xf>
    <xf numFmtId="0" fontId="31" fillId="25" borderId="19" xfId="40" applyFont="1" applyFill="1" applyBorder="1" applyAlignment="1">
      <alignment horizontal="center"/>
    </xf>
    <xf numFmtId="0" fontId="23" fillId="24" borderId="0" xfId="40" applyFont="1" applyFill="1" applyBorder="1" applyAlignment="1">
      <alignment horizontal="center"/>
    </xf>
    <xf numFmtId="10" fontId="23" fillId="24" borderId="0" xfId="40" applyNumberFormat="1" applyFont="1" applyFill="1" applyBorder="1" applyAlignment="1">
      <alignment horizontal="center"/>
    </xf>
    <xf numFmtId="9" fontId="23" fillId="24" borderId="0" xfId="40" applyNumberFormat="1" applyFont="1" applyFill="1" applyBorder="1" applyAlignment="1">
      <alignment horizontal="center"/>
    </xf>
    <xf numFmtId="0" fontId="32" fillId="24" borderId="0" xfId="40" applyFont="1" applyFill="1" applyBorder="1" applyAlignment="1">
      <alignment horizontal="center" wrapText="1"/>
    </xf>
    <xf numFmtId="0" fontId="34" fillId="0" borderId="27" xfId="40" applyFont="1" applyBorder="1"/>
    <xf numFmtId="0" fontId="35" fillId="0" borderId="27" xfId="40" applyFont="1" applyBorder="1" applyAlignment="1">
      <alignment horizontal="left"/>
    </xf>
    <xf numFmtId="0" fontId="34" fillId="0" borderId="0" xfId="40" applyFont="1"/>
    <xf numFmtId="0" fontId="34" fillId="0" borderId="0" xfId="40" applyFont="1" applyAlignment="1">
      <alignment horizontal="right"/>
    </xf>
    <xf numFmtId="49" fontId="34" fillId="0" borderId="0" xfId="40" applyNumberFormat="1" applyFont="1"/>
    <xf numFmtId="0" fontId="34" fillId="0" borderId="28" xfId="40" applyFont="1" applyBorder="1"/>
    <xf numFmtId="0" fontId="35" fillId="0" borderId="0" xfId="40" applyFont="1" applyAlignment="1">
      <alignment horizontal="left"/>
    </xf>
    <xf numFmtId="0" fontId="35" fillId="0" borderId="0" xfId="40" applyFont="1" applyFill="1"/>
    <xf numFmtId="49" fontId="34" fillId="0" borderId="0" xfId="40" applyNumberFormat="1" applyFont="1" applyBorder="1"/>
    <xf numFmtId="0" fontId="34" fillId="0" borderId="0" xfId="40" applyFont="1" applyBorder="1"/>
    <xf numFmtId="0" fontId="35" fillId="27" borderId="29" xfId="40" applyFont="1" applyFill="1" applyBorder="1" applyAlignment="1">
      <alignment horizontal="left" vertical="top"/>
    </xf>
    <xf numFmtId="0" fontId="34" fillId="27" borderId="30" xfId="40" applyFont="1" applyFill="1" applyBorder="1" applyAlignment="1">
      <alignment horizontal="center" vertical="top"/>
    </xf>
    <xf numFmtId="0" fontId="34" fillId="27" borderId="31" xfId="40" applyFont="1" applyFill="1" applyBorder="1" applyAlignment="1">
      <alignment horizontal="right" vertical="top"/>
    </xf>
    <xf numFmtId="0" fontId="37" fillId="28" borderId="0" xfId="40" applyFont="1" applyFill="1" applyBorder="1" applyAlignment="1">
      <alignment horizontal="right"/>
    </xf>
    <xf numFmtId="0" fontId="34" fillId="0" borderId="0" xfId="40" applyFont="1" applyFill="1" applyBorder="1" applyAlignment="1">
      <alignment vertical="top"/>
    </xf>
    <xf numFmtId="0" fontId="34" fillId="28" borderId="0" xfId="40" applyFont="1" applyFill="1" applyBorder="1" applyAlignment="1">
      <alignment horizontal="right"/>
    </xf>
    <xf numFmtId="0" fontId="35" fillId="27" borderId="34" xfId="40" applyFont="1" applyFill="1" applyBorder="1" applyAlignment="1"/>
    <xf numFmtId="0" fontId="35" fillId="27" borderId="35" xfId="40" applyFont="1" applyFill="1" applyBorder="1" applyAlignment="1"/>
    <xf numFmtId="0" fontId="34" fillId="27" borderId="36" xfId="40" applyFont="1" applyFill="1" applyBorder="1" applyAlignment="1">
      <alignment horizontal="right"/>
    </xf>
    <xf numFmtId="0" fontId="34" fillId="28" borderId="37" xfId="40" applyFont="1" applyFill="1" applyBorder="1" applyAlignment="1">
      <alignment horizontal="left"/>
    </xf>
    <xf numFmtId="0" fontId="35" fillId="27" borderId="29" xfId="40" applyFont="1" applyFill="1" applyBorder="1" applyAlignment="1"/>
    <xf numFmtId="0" fontId="34" fillId="27" borderId="30" xfId="40" applyFont="1" applyFill="1" applyBorder="1" applyAlignment="1"/>
    <xf numFmtId="0" fontId="34" fillId="27" borderId="31" xfId="40" applyFont="1" applyFill="1" applyBorder="1" applyAlignment="1">
      <alignment horizontal="right"/>
    </xf>
    <xf numFmtId="0" fontId="34" fillId="28" borderId="32" xfId="40" applyFont="1" applyFill="1" applyBorder="1" applyAlignment="1">
      <alignment horizontal="left"/>
    </xf>
    <xf numFmtId="0" fontId="34" fillId="28" borderId="32" xfId="40" applyFont="1" applyFill="1" applyBorder="1"/>
    <xf numFmtId="0" fontId="36" fillId="0" borderId="32" xfId="40" applyFont="1" applyBorder="1" applyAlignment="1">
      <alignment horizontal="left"/>
    </xf>
    <xf numFmtId="0" fontId="34" fillId="0" borderId="32" xfId="40" applyFont="1" applyBorder="1"/>
    <xf numFmtId="0" fontId="40" fillId="0" borderId="17" xfId="40" applyFont="1" applyBorder="1" applyAlignment="1">
      <alignment vertical="top" wrapText="1"/>
    </xf>
    <xf numFmtId="1" fontId="23" fillId="24" borderId="16" xfId="40" applyNumberFormat="1" applyFont="1" applyFill="1" applyBorder="1" applyAlignment="1">
      <alignment horizontal="center" vertical="center"/>
    </xf>
    <xf numFmtId="0" fontId="29" fillId="24" borderId="38" xfId="40" applyFont="1" applyFill="1" applyBorder="1" applyAlignment="1">
      <alignment horizontal="left"/>
    </xf>
    <xf numFmtId="0" fontId="29" fillId="0" borderId="0" xfId="40" applyFont="1" applyFill="1" applyBorder="1"/>
    <xf numFmtId="0" fontId="29" fillId="0" borderId="0" xfId="40" applyFont="1" applyAlignment="1">
      <alignment horizontal="left"/>
    </xf>
    <xf numFmtId="0" fontId="43" fillId="29" borderId="0" xfId="0" applyFont="1" applyFill="1">
      <alignment vertical="center"/>
    </xf>
    <xf numFmtId="0" fontId="42" fillId="0" borderId="32" xfId="40" applyFont="1" applyBorder="1" applyAlignment="1">
      <alignment horizontal="center"/>
    </xf>
    <xf numFmtId="0" fontId="35" fillId="0" borderId="0" xfId="40" applyFont="1" applyAlignment="1">
      <alignment horizontal="center"/>
    </xf>
    <xf numFmtId="0" fontId="42" fillId="0" borderId="37" xfId="40" applyFont="1" applyBorder="1" applyAlignment="1">
      <alignment horizontal="center"/>
    </xf>
    <xf numFmtId="0" fontId="41" fillId="27" borderId="30" xfId="40" applyFont="1" applyFill="1" applyBorder="1" applyAlignment="1"/>
    <xf numFmtId="0" fontId="34" fillId="0" borderId="32" xfId="40" applyFont="1" applyBorder="1" applyAlignment="1">
      <alignment horizontal="center"/>
    </xf>
    <xf numFmtId="0" fontId="34" fillId="24" borderId="40" xfId="40" applyNumberFormat="1" applyFont="1" applyFill="1" applyBorder="1" applyAlignment="1">
      <alignment horizontal="center" vertical="center"/>
    </xf>
    <xf numFmtId="0" fontId="29" fillId="24" borderId="38" xfId="40" applyFont="1" applyFill="1" applyBorder="1" applyAlignment="1">
      <alignment horizontal="left" vertical="center"/>
    </xf>
    <xf numFmtId="0" fontId="40" fillId="24" borderId="10" xfId="40" applyFont="1" applyFill="1" applyBorder="1" applyAlignment="1">
      <alignment horizontal="left"/>
    </xf>
    <xf numFmtId="0" fontId="40" fillId="24" borderId="41" xfId="40" applyFont="1" applyFill="1" applyBorder="1" applyAlignment="1">
      <alignment horizontal="left"/>
    </xf>
    <xf numFmtId="0" fontId="40" fillId="24" borderId="11" xfId="40" applyFont="1" applyFill="1" applyBorder="1" applyAlignment="1">
      <alignment horizontal="left"/>
    </xf>
    <xf numFmtId="0" fontId="29" fillId="24" borderId="38" xfId="40" applyFont="1" applyFill="1" applyBorder="1" applyAlignment="1">
      <alignment vertical="center"/>
    </xf>
    <xf numFmtId="0" fontId="29" fillId="24" borderId="0" xfId="40" applyFont="1" applyFill="1" applyBorder="1" applyAlignment="1">
      <alignment horizontal="left"/>
    </xf>
    <xf numFmtId="2" fontId="29" fillId="24" borderId="0" xfId="40" applyNumberFormat="1" applyFont="1" applyFill="1" applyBorder="1" applyAlignment="1">
      <alignment horizontal="right" wrapText="1"/>
    </xf>
    <xf numFmtId="0" fontId="34" fillId="0" borderId="42" xfId="40" applyFont="1" applyFill="1" applyBorder="1" applyAlignment="1">
      <alignment horizontal="left"/>
    </xf>
    <xf numFmtId="0" fontId="34" fillId="0" borderId="42" xfId="40" applyFont="1" applyBorder="1" applyAlignment="1">
      <alignment horizontal="center"/>
    </xf>
    <xf numFmtId="0" fontId="44" fillId="0" borderId="0" xfId="40" applyFont="1" applyFill="1" applyBorder="1" applyAlignment="1">
      <alignment vertical="top"/>
    </xf>
    <xf numFmtId="0" fontId="44" fillId="29" borderId="43" xfId="40" applyFont="1" applyFill="1" applyBorder="1" applyAlignment="1">
      <alignment vertical="center"/>
    </xf>
    <xf numFmtId="0" fontId="44" fillId="29" borderId="44" xfId="40" applyFont="1" applyFill="1" applyBorder="1" applyAlignment="1">
      <alignment vertical="top"/>
    </xf>
    <xf numFmtId="0" fontId="44" fillId="29" borderId="45" xfId="40" applyFont="1" applyFill="1" applyBorder="1" applyAlignment="1">
      <alignment vertical="top"/>
    </xf>
    <xf numFmtId="0" fontId="34" fillId="0" borderId="33" xfId="40" applyFont="1" applyBorder="1"/>
    <xf numFmtId="0" fontId="34" fillId="0" borderId="33" xfId="40" applyFont="1" applyBorder="1" applyAlignment="1">
      <alignment textRotation="255"/>
    </xf>
    <xf numFmtId="0" fontId="44" fillId="29" borderId="43" xfId="40" applyFont="1" applyFill="1" applyBorder="1" applyAlignment="1">
      <alignment vertical="top"/>
    </xf>
    <xf numFmtId="0" fontId="44" fillId="29" borderId="46" xfId="40" applyFont="1" applyFill="1" applyBorder="1" applyAlignment="1">
      <alignment vertical="top"/>
    </xf>
    <xf numFmtId="0" fontId="44" fillId="29" borderId="46" xfId="40" applyFont="1" applyFill="1" applyBorder="1" applyAlignment="1">
      <alignment vertical="center"/>
    </xf>
    <xf numFmtId="0" fontId="35" fillId="27" borderId="34" xfId="40" applyFont="1" applyFill="1" applyBorder="1" applyAlignment="1">
      <alignment horizontal="left" vertical="top"/>
    </xf>
    <xf numFmtId="0" fontId="34" fillId="27" borderId="35" xfId="40" applyFont="1" applyFill="1" applyBorder="1" applyAlignment="1">
      <alignment horizontal="center" vertical="top"/>
    </xf>
    <xf numFmtId="0" fontId="34" fillId="27" borderId="36" xfId="40" applyFont="1" applyFill="1" applyBorder="1" applyAlignment="1">
      <alignment horizontal="right" vertical="top"/>
    </xf>
    <xf numFmtId="164" fontId="26" fillId="25" borderId="47" xfId="40" applyNumberFormat="1" applyFont="1" applyFill="1" applyBorder="1" applyAlignment="1">
      <alignment horizontal="center" vertical="center"/>
    </xf>
    <xf numFmtId="0" fontId="44" fillId="29" borderId="48" xfId="40" applyFont="1" applyFill="1" applyBorder="1" applyAlignment="1">
      <alignment horizontal="left"/>
    </xf>
    <xf numFmtId="0" fontId="45" fillId="29" borderId="48" xfId="40" applyFont="1" applyFill="1" applyBorder="1"/>
    <xf numFmtId="0" fontId="45" fillId="29" borderId="48" xfId="40" applyFont="1" applyFill="1" applyBorder="1" applyAlignment="1">
      <alignment horizontal="right"/>
    </xf>
    <xf numFmtId="0" fontId="44" fillId="29" borderId="48" xfId="40" applyFont="1" applyFill="1" applyBorder="1" applyAlignment="1">
      <alignment vertical="top" textRotation="180"/>
    </xf>
    <xf numFmtId="0" fontId="47" fillId="0" borderId="82" xfId="0" applyFont="1" applyBorder="1" applyAlignment="1">
      <alignment horizontal="center" vertical="center" wrapText="1"/>
    </xf>
    <xf numFmtId="49" fontId="47" fillId="0" borderId="83" xfId="0" applyNumberFormat="1" applyFont="1" applyBorder="1" applyAlignment="1">
      <alignment horizontal="center" vertical="center"/>
    </xf>
    <xf numFmtId="0" fontId="47" fillId="0" borderId="83" xfId="0" applyFont="1" applyBorder="1" applyAlignment="1">
      <alignment horizontal="center" vertical="center"/>
    </xf>
    <xf numFmtId="15" fontId="47" fillId="0" borderId="83" xfId="0" applyNumberFormat="1" applyFont="1" applyBorder="1" applyAlignment="1">
      <alignment horizontal="center" vertical="center" wrapText="1"/>
    </xf>
    <xf numFmtId="1" fontId="23" fillId="24" borderId="71" xfId="40" applyNumberFormat="1" applyFont="1" applyFill="1" applyBorder="1" applyAlignment="1">
      <alignment horizontal="center" vertical="center"/>
    </xf>
    <xf numFmtId="1" fontId="23" fillId="24" borderId="72" xfId="40" applyNumberFormat="1" applyFont="1" applyFill="1" applyBorder="1" applyAlignment="1">
      <alignment vertical="center"/>
    </xf>
    <xf numFmtId="49" fontId="23" fillId="24" borderId="73" xfId="40" applyNumberFormat="1" applyFont="1" applyFill="1" applyBorder="1" applyAlignment="1">
      <alignment horizontal="left" vertical="center"/>
    </xf>
    <xf numFmtId="49" fontId="23" fillId="24" borderId="73" xfId="40" applyNumberFormat="1" applyFont="1" applyFill="1" applyBorder="1" applyAlignment="1">
      <alignment horizontal="left" vertical="center" wrapText="1"/>
    </xf>
    <xf numFmtId="0" fontId="23" fillId="24" borderId="73" xfId="40" applyFont="1" applyFill="1" applyBorder="1" applyAlignment="1">
      <alignment horizontal="left" vertical="center"/>
    </xf>
    <xf numFmtId="0" fontId="23" fillId="24" borderId="74" xfId="40" applyFont="1" applyFill="1" applyBorder="1" applyAlignment="1">
      <alignment horizontal="left" vertical="center"/>
    </xf>
    <xf numFmtId="1" fontId="23" fillId="24" borderId="75" xfId="40" applyNumberFormat="1" applyFont="1" applyFill="1" applyBorder="1" applyAlignment="1">
      <alignment vertical="center"/>
    </xf>
    <xf numFmtId="49" fontId="23" fillId="24" borderId="76" xfId="40" applyNumberFormat="1" applyFont="1" applyFill="1" applyBorder="1" applyAlignment="1">
      <alignment horizontal="left" vertical="center" wrapText="1"/>
    </xf>
    <xf numFmtId="0" fontId="23" fillId="24" borderId="76" xfId="40" applyFont="1" applyFill="1" applyBorder="1" applyAlignment="1">
      <alignment horizontal="left" vertical="center"/>
    </xf>
    <xf numFmtId="0" fontId="23" fillId="24" borderId="77" xfId="40" applyFont="1" applyFill="1" applyBorder="1" applyAlignment="1">
      <alignment horizontal="left" vertical="center"/>
    </xf>
    <xf numFmtId="49" fontId="48" fillId="24" borderId="15" xfId="40" applyNumberFormat="1" applyFont="1" applyFill="1" applyBorder="1" applyAlignment="1">
      <alignment horizontal="left" vertical="center" wrapText="1"/>
    </xf>
    <xf numFmtId="49" fontId="48" fillId="24" borderId="15" xfId="40" applyNumberFormat="1" applyFont="1" applyFill="1" applyBorder="1" applyAlignment="1">
      <alignment horizontal="left" vertical="center"/>
    </xf>
    <xf numFmtId="49" fontId="48" fillId="24" borderId="76" xfId="40" applyNumberFormat="1" applyFont="1" applyFill="1" applyBorder="1" applyAlignment="1">
      <alignment horizontal="left" vertical="center"/>
    </xf>
    <xf numFmtId="49" fontId="49" fillId="24" borderId="15" xfId="40" applyNumberFormat="1" applyFont="1" applyFill="1" applyBorder="1" applyAlignment="1">
      <alignment horizontal="left" vertical="center"/>
    </xf>
    <xf numFmtId="49" fontId="49" fillId="24" borderId="15" xfId="40" applyNumberFormat="1" applyFont="1" applyFill="1" applyBorder="1" applyAlignment="1">
      <alignment horizontal="left" vertical="center" wrapText="1"/>
    </xf>
    <xf numFmtId="49" fontId="50" fillId="24" borderId="76" xfId="40" applyNumberFormat="1" applyFont="1" applyFill="1" applyBorder="1" applyAlignment="1">
      <alignment horizontal="left" vertical="center"/>
    </xf>
    <xf numFmtId="49" fontId="50" fillId="24" borderId="76" xfId="40" applyNumberFormat="1" applyFont="1" applyFill="1" applyBorder="1" applyAlignment="1">
      <alignment horizontal="left" vertical="center" wrapText="1"/>
    </xf>
    <xf numFmtId="49" fontId="49" fillId="24" borderId="76" xfId="40" applyNumberFormat="1" applyFont="1" applyFill="1" applyBorder="1" applyAlignment="1">
      <alignment horizontal="left" vertical="center" wrapText="1"/>
    </xf>
    <xf numFmtId="49" fontId="50" fillId="24" borderId="15" xfId="40" applyNumberFormat="1" applyFont="1" applyFill="1" applyBorder="1" applyAlignment="1">
      <alignment horizontal="left" vertical="center"/>
    </xf>
    <xf numFmtId="49" fontId="50" fillId="24" borderId="15" xfId="40" applyNumberFormat="1" applyFont="1" applyFill="1" applyBorder="1" applyAlignment="1">
      <alignment horizontal="left" vertical="center" wrapText="1"/>
    </xf>
    <xf numFmtId="0" fontId="34" fillId="0" borderId="42" xfId="40" applyFont="1" applyFill="1" applyBorder="1" applyAlignment="1">
      <alignment horizontal="left"/>
    </xf>
    <xf numFmtId="165" fontId="34" fillId="0" borderId="32" xfId="40" applyNumberFormat="1" applyFont="1" applyBorder="1" applyAlignment="1">
      <alignment vertical="top" textRotation="255" wrapText="1"/>
    </xf>
    <xf numFmtId="0" fontId="44" fillId="29" borderId="87" xfId="40" applyFont="1" applyFill="1" applyBorder="1" applyAlignment="1">
      <alignment vertical="top"/>
    </xf>
    <xf numFmtId="0" fontId="34" fillId="24" borderId="41" xfId="39" applyFont="1" applyFill="1" applyBorder="1" applyAlignment="1">
      <alignment horizontal="center" vertical="center" wrapText="1"/>
    </xf>
    <xf numFmtId="0" fontId="34" fillId="27" borderId="35" xfId="40" applyFont="1" applyFill="1" applyBorder="1" applyAlignment="1"/>
    <xf numFmtId="0" fontId="30" fillId="0" borderId="15" xfId="34" applyNumberFormat="1" applyFont="1" applyFill="1" applyBorder="1" applyAlignment="1" applyProtection="1">
      <alignment horizontal="left" vertical="center"/>
    </xf>
    <xf numFmtId="0" fontId="23" fillId="0" borderId="15" xfId="40" applyFont="1" applyFill="1" applyBorder="1" applyAlignment="1">
      <alignment horizontal="left" vertical="center"/>
    </xf>
    <xf numFmtId="0" fontId="34" fillId="24" borderId="41" xfId="39" applyFont="1" applyFill="1" applyBorder="1" applyAlignment="1">
      <alignment horizontal="center" vertical="center" wrapText="1"/>
    </xf>
    <xf numFmtId="0" fontId="34" fillId="0" borderId="42" xfId="40" applyFont="1" applyFill="1" applyBorder="1" applyAlignment="1">
      <alignment horizontal="left"/>
    </xf>
    <xf numFmtId="0" fontId="41" fillId="27" borderId="35" xfId="40" applyFont="1" applyFill="1" applyBorder="1" applyAlignment="1"/>
    <xf numFmtId="0" fontId="34" fillId="28" borderId="37" xfId="40" applyFont="1" applyFill="1" applyBorder="1"/>
    <xf numFmtId="49" fontId="34" fillId="27" borderId="36" xfId="40" applyNumberFormat="1" applyFont="1" applyFill="1" applyBorder="1" applyAlignment="1">
      <alignment horizontal="right" vertical="top"/>
    </xf>
    <xf numFmtId="0" fontId="53" fillId="0" borderId="27" xfId="47" applyFont="1" applyBorder="1"/>
    <xf numFmtId="0" fontId="54" fillId="0" borderId="27" xfId="47" applyFont="1" applyBorder="1" applyAlignment="1">
      <alignment horizontal="left"/>
    </xf>
    <xf numFmtId="0" fontId="53" fillId="0" borderId="0" xfId="47" applyFont="1"/>
    <xf numFmtId="0" fontId="53" fillId="0" borderId="0" xfId="47" applyFont="1" applyAlignment="1">
      <alignment horizontal="right"/>
    </xf>
    <xf numFmtId="0" fontId="52" fillId="0" borderId="0" xfId="47"/>
    <xf numFmtId="0" fontId="53" fillId="35" borderId="102" xfId="47" applyFont="1" applyFill="1" applyBorder="1" applyAlignment="1">
      <alignment horizontal="center" vertical="center" wrapText="1"/>
    </xf>
    <xf numFmtId="0" fontId="53" fillId="35" borderId="105" xfId="47" applyFont="1" applyFill="1" applyBorder="1" applyAlignment="1">
      <alignment horizontal="center" vertical="center"/>
    </xf>
    <xf numFmtId="0" fontId="53" fillId="0" borderId="28" xfId="47" applyFont="1" applyBorder="1"/>
    <xf numFmtId="0" fontId="54" fillId="0" borderId="0" xfId="47" applyFont="1" applyAlignment="1">
      <alignment horizontal="left"/>
    </xf>
    <xf numFmtId="15" fontId="55" fillId="36" borderId="107" xfId="47" applyNumberFormat="1" applyFont="1" applyFill="1" applyBorder="1" applyAlignment="1">
      <alignment horizontal="center" vertical="center"/>
    </xf>
    <xf numFmtId="0" fontId="56" fillId="36" borderId="108" xfId="47" applyFont="1" applyFill="1" applyBorder="1" applyAlignment="1">
      <alignment horizontal="left"/>
    </xf>
    <xf numFmtId="0" fontId="57" fillId="36" borderId="108" xfId="47" applyFont="1" applyFill="1" applyBorder="1"/>
    <xf numFmtId="0" fontId="57" fillId="36" borderId="108" xfId="47" applyFont="1" applyFill="1" applyBorder="1" applyAlignment="1">
      <alignment horizontal="right"/>
    </xf>
    <xf numFmtId="0" fontId="56" fillId="36" borderId="108" xfId="47" applyFont="1" applyFill="1" applyBorder="1" applyAlignment="1">
      <alignment horizontal="left" vertical="top" textRotation="180"/>
    </xf>
    <xf numFmtId="0" fontId="56" fillId="36" borderId="109" xfId="47" applyFont="1" applyFill="1" applyBorder="1" applyAlignment="1">
      <alignment vertical="center"/>
    </xf>
    <xf numFmtId="0" fontId="54" fillId="35" borderId="110" xfId="47" applyFont="1" applyFill="1" applyBorder="1" applyAlignment="1">
      <alignment horizontal="left" vertical="top"/>
    </xf>
    <xf numFmtId="0" fontId="53" fillId="35" borderId="111" xfId="47" applyFont="1" applyFill="1" applyBorder="1" applyAlignment="1">
      <alignment horizontal="center" vertical="top"/>
    </xf>
    <xf numFmtId="0" fontId="53" fillId="35" borderId="112" xfId="47" applyFont="1" applyFill="1" applyBorder="1" applyAlignment="1">
      <alignment horizontal="right" vertical="top"/>
    </xf>
    <xf numFmtId="0" fontId="58" fillId="37" borderId="0" xfId="47" applyFont="1" applyFill="1" applyAlignment="1">
      <alignment horizontal="right"/>
    </xf>
    <xf numFmtId="0" fontId="59" fillId="0" borderId="98" xfId="47" applyFont="1" applyBorder="1" applyAlignment="1">
      <alignment horizontal="center"/>
    </xf>
    <xf numFmtId="0" fontId="56" fillId="36" borderId="43" xfId="47" applyFont="1" applyFill="1" applyBorder="1" applyAlignment="1">
      <alignment vertical="center"/>
    </xf>
    <xf numFmtId="0" fontId="54" fillId="35" borderId="101" xfId="47" applyFont="1" applyFill="1" applyBorder="1" applyAlignment="1">
      <alignment horizontal="left" vertical="top"/>
    </xf>
    <xf numFmtId="0" fontId="53" fillId="35" borderId="102" xfId="47" applyFont="1" applyFill="1" applyBorder="1" applyAlignment="1">
      <alignment horizontal="center" vertical="top"/>
    </xf>
    <xf numFmtId="0" fontId="53" fillId="35" borderId="113" xfId="47" applyFont="1" applyFill="1" applyBorder="1" applyAlignment="1">
      <alignment horizontal="right" vertical="top"/>
    </xf>
    <xf numFmtId="0" fontId="59" fillId="0" borderId="99" xfId="47" applyFont="1" applyBorder="1" applyAlignment="1">
      <alignment horizontal="center"/>
    </xf>
    <xf numFmtId="0" fontId="56" fillId="36" borderId="109" xfId="47" applyFont="1" applyFill="1" applyBorder="1" applyAlignment="1">
      <alignment vertical="top"/>
    </xf>
    <xf numFmtId="0" fontId="54" fillId="35" borderId="110" xfId="47" applyFont="1" applyFill="1" applyBorder="1"/>
    <xf numFmtId="0" fontId="54" fillId="35" borderId="111" xfId="47" applyFont="1" applyFill="1" applyBorder="1"/>
    <xf numFmtId="0" fontId="53" fillId="35" borderId="112" xfId="47" applyFont="1" applyFill="1" applyBorder="1" applyAlignment="1">
      <alignment horizontal="right"/>
    </xf>
    <xf numFmtId="0" fontId="53" fillId="37" borderId="98" xfId="47" applyFont="1" applyFill="1" applyBorder="1" applyAlignment="1">
      <alignment horizontal="left"/>
    </xf>
    <xf numFmtId="0" fontId="56" fillId="36" borderId="43" xfId="47" applyFont="1" applyFill="1" applyBorder="1" applyAlignment="1">
      <alignment vertical="top"/>
    </xf>
    <xf numFmtId="0" fontId="53" fillId="35" borderId="113" xfId="47" applyFont="1" applyFill="1" applyBorder="1" applyAlignment="1">
      <alignment horizontal="right"/>
    </xf>
    <xf numFmtId="0" fontId="56" fillId="36" borderId="114" xfId="47" applyFont="1" applyFill="1" applyBorder="1" applyAlignment="1">
      <alignment vertical="top"/>
    </xf>
    <xf numFmtId="0" fontId="53" fillId="0" borderId="116" xfId="47" applyFont="1" applyBorder="1" applyAlignment="1">
      <alignment horizontal="left"/>
    </xf>
    <xf numFmtId="0" fontId="53" fillId="0" borderId="116" xfId="47" applyFont="1" applyBorder="1" applyAlignment="1">
      <alignment horizontal="center"/>
    </xf>
    <xf numFmtId="0" fontId="56" fillId="36" borderId="44" xfId="47" applyFont="1" applyFill="1" applyBorder="1" applyAlignment="1">
      <alignment vertical="top"/>
    </xf>
    <xf numFmtId="0" fontId="60" fillId="0" borderId="99" xfId="47" applyFont="1" applyBorder="1" applyAlignment="1">
      <alignment horizontal="left"/>
    </xf>
    <xf numFmtId="0" fontId="53" fillId="0" borderId="99" xfId="47" applyFont="1" applyBorder="1" applyAlignment="1">
      <alignment horizontal="center"/>
    </xf>
    <xf numFmtId="0" fontId="53" fillId="0" borderId="99" xfId="47" applyFont="1" applyBorder="1"/>
    <xf numFmtId="165" fontId="53" fillId="0" borderId="99" xfId="47" applyNumberFormat="1" applyFont="1" applyBorder="1" applyAlignment="1">
      <alignment horizontal="right" vertical="top" textRotation="255" wrapText="1"/>
    </xf>
    <xf numFmtId="0" fontId="56" fillId="36" borderId="45" xfId="47" applyFont="1" applyFill="1" applyBorder="1" applyAlignment="1">
      <alignment vertical="top"/>
    </xf>
    <xf numFmtId="0" fontId="53" fillId="0" borderId="33" xfId="47" applyFont="1" applyBorder="1"/>
    <xf numFmtId="0" fontId="53" fillId="0" borderId="33" xfId="47" applyFont="1" applyBorder="1" applyAlignment="1">
      <alignment horizontal="right" textRotation="255"/>
    </xf>
    <xf numFmtId="0" fontId="56" fillId="0" borderId="0" xfId="47" applyFont="1" applyAlignment="1">
      <alignment vertical="top"/>
    </xf>
    <xf numFmtId="15" fontId="55" fillId="36" borderId="118" xfId="47" applyNumberFormat="1" applyFont="1" applyFill="1" applyBorder="1" applyAlignment="1">
      <alignment horizontal="center" vertical="center"/>
    </xf>
    <xf numFmtId="0" fontId="56" fillId="36" borderId="119" xfId="47" applyFont="1" applyFill="1" applyBorder="1" applyAlignment="1">
      <alignment horizontal="left"/>
    </xf>
    <xf numFmtId="0" fontId="57" fillId="36" borderId="119" xfId="47" applyFont="1" applyFill="1" applyBorder="1"/>
    <xf numFmtId="0" fontId="57" fillId="36" borderId="119" xfId="47" applyFont="1" applyFill="1" applyBorder="1" applyAlignment="1">
      <alignment horizontal="right"/>
    </xf>
    <xf numFmtId="0" fontId="56" fillId="36" borderId="119" xfId="47" applyFont="1" applyFill="1" applyBorder="1" applyAlignment="1">
      <alignment horizontal="left" vertical="top" textRotation="180"/>
    </xf>
    <xf numFmtId="0" fontId="23" fillId="0" borderId="83" xfId="0" applyFont="1" applyBorder="1" applyAlignment="1">
      <alignment horizontal="center" vertical="center" wrapText="1"/>
    </xf>
    <xf numFmtId="0" fontId="34" fillId="24" borderId="41" xfId="39" applyFont="1" applyFill="1" applyBorder="1" applyAlignment="1">
      <alignment horizontal="center" vertical="center" wrapText="1"/>
    </xf>
    <xf numFmtId="0" fontId="47" fillId="0" borderId="81" xfId="0" quotePrefix="1" applyFont="1" applyBorder="1" applyAlignment="1">
      <alignment horizontal="left"/>
    </xf>
    <xf numFmtId="0" fontId="34" fillId="24" borderId="132" xfId="40" applyFont="1" applyFill="1" applyBorder="1" applyAlignment="1">
      <alignment horizontal="center" vertical="center"/>
    </xf>
    <xf numFmtId="0" fontId="35" fillId="0" borderId="0" xfId="40" applyFont="1"/>
    <xf numFmtId="0" fontId="37" fillId="28" borderId="0" xfId="40" applyFont="1" applyFill="1" applyAlignment="1">
      <alignment horizontal="right"/>
    </xf>
    <xf numFmtId="0" fontId="34" fillId="0" borderId="0" xfId="40" applyFont="1" applyAlignment="1">
      <alignment vertical="top"/>
    </xf>
    <xf numFmtId="0" fontId="34" fillId="28" borderId="0" xfId="40" applyFont="1" applyFill="1" applyAlignment="1">
      <alignment horizontal="right"/>
    </xf>
    <xf numFmtId="0" fontId="34" fillId="27" borderId="29" xfId="40" applyFont="1" applyFill="1" applyBorder="1" applyAlignment="1">
      <alignment horizontal="center" vertical="top"/>
    </xf>
    <xf numFmtId="0" fontId="34" fillId="27" borderId="29" xfId="40" applyFont="1" applyFill="1" applyBorder="1" applyAlignment="1">
      <alignment horizontal="center" vertical="center"/>
    </xf>
    <xf numFmtId="0" fontId="35" fillId="27" borderId="34" xfId="40" applyFont="1" applyFill="1" applyBorder="1"/>
    <xf numFmtId="0" fontId="35" fillId="27" borderId="35" xfId="40" applyFont="1" applyFill="1" applyBorder="1"/>
    <xf numFmtId="0" fontId="35" fillId="27" borderId="29" xfId="40" applyFont="1" applyFill="1" applyBorder="1"/>
    <xf numFmtId="0" fontId="41" fillId="27" borderId="30" xfId="40" applyFont="1" applyFill="1" applyBorder="1"/>
    <xf numFmtId="0" fontId="34" fillId="0" borderId="116" xfId="40" applyFont="1" applyBorder="1" applyAlignment="1">
      <alignment horizontal="left"/>
    </xf>
    <xf numFmtId="0" fontId="34" fillId="0" borderId="116" xfId="40" applyFont="1" applyBorder="1" applyAlignment="1">
      <alignment horizontal="center"/>
    </xf>
    <xf numFmtId="0" fontId="44" fillId="0" borderId="0" xfId="40" applyFont="1" applyAlignment="1">
      <alignment vertical="top"/>
    </xf>
    <xf numFmtId="0" fontId="34" fillId="24" borderId="32" xfId="39" applyFont="1" applyFill="1" applyBorder="1" applyAlignment="1">
      <alignment horizontal="center" vertical="center" wrapText="1"/>
    </xf>
    <xf numFmtId="0" fontId="34" fillId="24" borderId="138" xfId="40" applyFont="1" applyFill="1" applyBorder="1" applyAlignment="1">
      <alignment horizontal="center" vertical="center"/>
    </xf>
    <xf numFmtId="0" fontId="34" fillId="24" borderId="144" xfId="39" applyFont="1" applyFill="1" applyBorder="1" applyAlignment="1">
      <alignment horizontal="center" vertical="center" wrapText="1"/>
    </xf>
    <xf numFmtId="0" fontId="35" fillId="27" borderId="148" xfId="40" applyFont="1" applyFill="1" applyBorder="1" applyAlignment="1">
      <alignment horizontal="left" vertical="top"/>
    </xf>
    <xf numFmtId="0" fontId="34" fillId="27" borderId="149" xfId="40" applyFont="1" applyFill="1" applyBorder="1" applyAlignment="1">
      <alignment horizontal="center" vertical="top"/>
    </xf>
    <xf numFmtId="0" fontId="34" fillId="27" borderId="150" xfId="40" applyFont="1" applyFill="1" applyBorder="1" applyAlignment="1">
      <alignment horizontal="right" vertical="top"/>
    </xf>
    <xf numFmtId="0" fontId="42" fillId="0" borderId="144" xfId="40" applyFont="1" applyBorder="1" applyAlignment="1">
      <alignment horizontal="center"/>
    </xf>
    <xf numFmtId="0" fontId="34" fillId="27" borderId="148" xfId="40" applyFont="1" applyFill="1" applyBorder="1" applyAlignment="1">
      <alignment horizontal="center" vertical="center"/>
    </xf>
    <xf numFmtId="0" fontId="35" fillId="27" borderId="148" xfId="40" applyFont="1" applyFill="1" applyBorder="1"/>
    <xf numFmtId="0" fontId="41" fillId="27" borderId="149" xfId="40" applyFont="1" applyFill="1" applyBorder="1"/>
    <xf numFmtId="0" fontId="34" fillId="27" borderId="150" xfId="40" applyFont="1" applyFill="1" applyBorder="1" applyAlignment="1">
      <alignment horizontal="right"/>
    </xf>
    <xf numFmtId="0" fontId="34" fillId="28" borderId="144" xfId="40" applyFont="1" applyFill="1" applyBorder="1"/>
    <xf numFmtId="0" fontId="36" fillId="0" borderId="144" xfId="40" applyFont="1" applyBorder="1" applyAlignment="1">
      <alignment horizontal="left"/>
    </xf>
    <xf numFmtId="0" fontId="34" fillId="0" borderId="144" xfId="40" applyFont="1" applyBorder="1" applyAlignment="1">
      <alignment horizontal="center"/>
    </xf>
    <xf numFmtId="0" fontId="34" fillId="0" borderId="144" xfId="40" applyFont="1" applyBorder="1"/>
    <xf numFmtId="165" fontId="34" fillId="0" borderId="144" xfId="40" applyNumberFormat="1" applyFont="1" applyBorder="1" applyAlignment="1">
      <alignment vertical="top" textRotation="255" wrapText="1"/>
    </xf>
    <xf numFmtId="0" fontId="34" fillId="24" borderId="143" xfId="39" applyFont="1" applyFill="1" applyBorder="1" applyAlignment="1">
      <alignment horizontal="center" vertical="center" wrapText="1"/>
    </xf>
    <xf numFmtId="0" fontId="34" fillId="24" borderId="165" xfId="40" applyFont="1" applyFill="1" applyBorder="1" applyAlignment="1">
      <alignment horizontal="center" vertical="center"/>
    </xf>
    <xf numFmtId="0" fontId="34" fillId="27" borderId="148" xfId="40" applyFont="1" applyFill="1" applyBorder="1" applyAlignment="1">
      <alignment horizontal="center" vertical="top"/>
    </xf>
    <xf numFmtId="0" fontId="34" fillId="0" borderId="167" xfId="40" applyFont="1" applyBorder="1"/>
    <xf numFmtId="0" fontId="35" fillId="0" borderId="168" xfId="40" applyFont="1" applyBorder="1" applyAlignment="1">
      <alignment horizontal="left"/>
    </xf>
    <xf numFmtId="0" fontId="34" fillId="0" borderId="54" xfId="40" applyFont="1" applyBorder="1"/>
    <xf numFmtId="0" fontId="34" fillId="0" borderId="54" xfId="40" applyFont="1" applyBorder="1" applyAlignment="1">
      <alignment horizontal="right"/>
    </xf>
    <xf numFmtId="0" fontId="34" fillId="0" borderId="169" xfId="40" applyFont="1" applyBorder="1"/>
    <xf numFmtId="0" fontId="42" fillId="0" borderId="170" xfId="40" applyFont="1" applyBorder="1" applyAlignment="1">
      <alignment horizontal="center"/>
    </xf>
    <xf numFmtId="0" fontId="35" fillId="27" borderId="34" xfId="40" applyFont="1" applyFill="1" applyBorder="1" applyAlignment="1">
      <alignment horizontal="left" vertical="center"/>
    </xf>
    <xf numFmtId="0" fontId="34" fillId="0" borderId="37" xfId="40" applyFont="1" applyBorder="1"/>
    <xf numFmtId="0" fontId="34" fillId="27" borderId="34" xfId="40" applyFont="1" applyFill="1" applyBorder="1" applyAlignment="1">
      <alignment horizontal="center" vertical="center"/>
    </xf>
    <xf numFmtId="0" fontId="22" fillId="0" borderId="38" xfId="40" applyFont="1" applyBorder="1" applyAlignment="1">
      <alignment horizontal="center" vertical="center"/>
    </xf>
    <xf numFmtId="0" fontId="23" fillId="0" borderId="38" xfId="40" applyFont="1" applyBorder="1" applyAlignment="1">
      <alignment horizontal="left"/>
    </xf>
    <xf numFmtId="0" fontId="47" fillId="0" borderId="79" xfId="0" applyFont="1" applyBorder="1" applyAlignment="1">
      <alignment horizontal="left" vertical="center"/>
    </xf>
    <xf numFmtId="0" fontId="46" fillId="0" borderId="80" xfId="0" applyFont="1" applyBorder="1" applyAlignment="1"/>
    <xf numFmtId="0" fontId="46" fillId="0" borderId="81" xfId="0" applyFont="1" applyBorder="1" applyAlignment="1"/>
    <xf numFmtId="0" fontId="40" fillId="24" borderId="10" xfId="40" applyFont="1" applyFill="1" applyBorder="1" applyAlignment="1">
      <alignment horizontal="left"/>
    </xf>
    <xf numFmtId="0" fontId="40" fillId="24" borderId="41" xfId="40" applyFont="1" applyFill="1" applyBorder="1" applyAlignment="1">
      <alignment horizontal="left"/>
    </xf>
    <xf numFmtId="0" fontId="40" fillId="24" borderId="11" xfId="40" applyFont="1" applyFill="1" applyBorder="1" applyAlignment="1">
      <alignment horizontal="left"/>
    </xf>
    <xf numFmtId="0" fontId="40" fillId="24" borderId="10" xfId="40" applyFont="1" applyFill="1" applyBorder="1" applyAlignment="1">
      <alignment horizontal="left" vertical="top" wrapText="1"/>
    </xf>
    <xf numFmtId="0" fontId="40" fillId="24" borderId="41" xfId="40" applyFont="1" applyFill="1" applyBorder="1" applyAlignment="1">
      <alignment horizontal="left" vertical="top" wrapText="1"/>
    </xf>
    <xf numFmtId="0" fontId="40" fillId="24" borderId="11" xfId="40" applyFont="1" applyFill="1" applyBorder="1" applyAlignment="1">
      <alignment horizontal="left" vertical="top" wrapText="1"/>
    </xf>
    <xf numFmtId="1" fontId="29" fillId="24" borderId="10" xfId="40" applyNumberFormat="1" applyFont="1" applyFill="1" applyBorder="1" applyAlignment="1">
      <alignment horizontal="left"/>
    </xf>
    <xf numFmtId="1" fontId="29" fillId="24" borderId="41" xfId="40" applyNumberFormat="1" applyFont="1" applyFill="1" applyBorder="1" applyAlignment="1">
      <alignment horizontal="left"/>
    </xf>
    <xf numFmtId="1" fontId="29" fillId="24" borderId="11" xfId="40" applyNumberFormat="1" applyFont="1" applyFill="1" applyBorder="1" applyAlignment="1">
      <alignment horizontal="left"/>
    </xf>
    <xf numFmtId="1" fontId="49" fillId="30" borderId="76" xfId="40" applyNumberFormat="1" applyFont="1" applyFill="1" applyBorder="1" applyAlignment="1">
      <alignment horizontal="center" vertical="center"/>
    </xf>
    <xf numFmtId="1" fontId="49" fillId="30" borderId="78" xfId="40" applyNumberFormat="1" applyFont="1" applyFill="1" applyBorder="1" applyAlignment="1">
      <alignment horizontal="center" vertical="center"/>
    </xf>
    <xf numFmtId="1" fontId="49" fillId="30" borderId="25" xfId="40" applyNumberFormat="1" applyFont="1" applyFill="1" applyBorder="1" applyAlignment="1">
      <alignment horizontal="center" vertical="center"/>
    </xf>
    <xf numFmtId="1" fontId="49" fillId="33" borderId="76" xfId="40" applyNumberFormat="1" applyFont="1" applyFill="1" applyBorder="1" applyAlignment="1">
      <alignment horizontal="center" vertical="center"/>
    </xf>
    <xf numFmtId="1" fontId="49" fillId="33" borderId="78" xfId="40" applyNumberFormat="1" applyFont="1" applyFill="1" applyBorder="1" applyAlignment="1">
      <alignment horizontal="center" vertical="center"/>
    </xf>
    <xf numFmtId="1" fontId="49" fillId="31" borderId="76" xfId="40" applyNumberFormat="1" applyFont="1" applyFill="1" applyBorder="1" applyAlignment="1">
      <alignment horizontal="center" vertical="center"/>
    </xf>
    <xf numFmtId="1" fontId="49" fillId="31" borderId="78" xfId="40" applyNumberFormat="1" applyFont="1" applyFill="1" applyBorder="1" applyAlignment="1">
      <alignment horizontal="center" vertical="center"/>
    </xf>
    <xf numFmtId="1" fontId="49" fillId="31" borderId="25" xfId="40" applyNumberFormat="1" applyFont="1" applyFill="1" applyBorder="1" applyAlignment="1">
      <alignment horizontal="center" vertical="center"/>
    </xf>
    <xf numFmtId="1" fontId="29" fillId="24" borderId="38" xfId="40" applyNumberFormat="1" applyFont="1" applyFill="1" applyBorder="1" applyAlignment="1">
      <alignment vertical="center" wrapText="1"/>
    </xf>
    <xf numFmtId="1" fontId="29" fillId="24" borderId="10" xfId="40" applyNumberFormat="1" applyFont="1" applyFill="1" applyBorder="1" applyAlignment="1"/>
    <xf numFmtId="1" fontId="49" fillId="32" borderId="76" xfId="40" applyNumberFormat="1" applyFont="1" applyFill="1" applyBorder="1" applyAlignment="1">
      <alignment horizontal="center" vertical="center"/>
    </xf>
    <xf numFmtId="1" fontId="49" fillId="32" borderId="25" xfId="40" applyNumberFormat="1" applyFont="1" applyFill="1" applyBorder="1" applyAlignment="1">
      <alignment horizontal="center" vertical="center"/>
    </xf>
    <xf numFmtId="1" fontId="49" fillId="33" borderId="25" xfId="40" applyNumberFormat="1" applyFont="1" applyFill="1" applyBorder="1" applyAlignment="1">
      <alignment horizontal="center" vertical="center"/>
    </xf>
    <xf numFmtId="1" fontId="50" fillId="31" borderId="76" xfId="40" applyNumberFormat="1" applyFont="1" applyFill="1" applyBorder="1" applyAlignment="1">
      <alignment horizontal="center" vertical="center"/>
    </xf>
    <xf numFmtId="1" fontId="50" fillId="31" borderId="78" xfId="40" applyNumberFormat="1" applyFont="1" applyFill="1" applyBorder="1" applyAlignment="1">
      <alignment horizontal="center" vertical="center"/>
    </xf>
    <xf numFmtId="1" fontId="50" fillId="31" borderId="25" xfId="40" applyNumberFormat="1" applyFont="1" applyFill="1" applyBorder="1" applyAlignment="1">
      <alignment horizontal="center" vertical="center"/>
    </xf>
    <xf numFmtId="1" fontId="50" fillId="34" borderId="76" xfId="40" applyNumberFormat="1" applyFont="1" applyFill="1" applyBorder="1" applyAlignment="1">
      <alignment horizontal="center" vertical="center"/>
    </xf>
    <xf numFmtId="1" fontId="50" fillId="34" borderId="78" xfId="40" applyNumberFormat="1" applyFont="1" applyFill="1" applyBorder="1" applyAlignment="1">
      <alignment horizontal="center" vertical="center"/>
    </xf>
    <xf numFmtId="1" fontId="50" fillId="34" borderId="25" xfId="40" applyNumberFormat="1" applyFont="1" applyFill="1" applyBorder="1" applyAlignment="1">
      <alignment horizontal="center" vertical="center"/>
    </xf>
    <xf numFmtId="1" fontId="49" fillId="32" borderId="78" xfId="40" applyNumberFormat="1" applyFont="1" applyFill="1" applyBorder="1" applyAlignment="1">
      <alignment horizontal="center" vertical="center"/>
    </xf>
    <xf numFmtId="1" fontId="48" fillId="30" borderId="76" xfId="40" applyNumberFormat="1" applyFont="1" applyFill="1" applyBorder="1" applyAlignment="1">
      <alignment horizontal="center" vertical="center"/>
    </xf>
    <xf numFmtId="1" fontId="48" fillId="30" borderId="78" xfId="40" applyNumberFormat="1" applyFont="1" applyFill="1" applyBorder="1" applyAlignment="1">
      <alignment horizontal="center" vertical="center"/>
    </xf>
    <xf numFmtId="1" fontId="48" fillId="30" borderId="25" xfId="40" applyNumberFormat="1" applyFont="1" applyFill="1" applyBorder="1" applyAlignment="1">
      <alignment horizontal="center" vertical="center"/>
    </xf>
    <xf numFmtId="1" fontId="48" fillId="32" borderId="76" xfId="40" applyNumberFormat="1" applyFont="1" applyFill="1" applyBorder="1" applyAlignment="1">
      <alignment horizontal="center" vertical="center"/>
    </xf>
    <xf numFmtId="1" fontId="48" fillId="32" borderId="78" xfId="40" applyNumberFormat="1" applyFont="1" applyFill="1" applyBorder="1" applyAlignment="1">
      <alignment horizontal="center" vertical="center"/>
    </xf>
    <xf numFmtId="1" fontId="48" fillId="32" borderId="25" xfId="40" applyNumberFormat="1" applyFont="1" applyFill="1" applyBorder="1" applyAlignment="1">
      <alignment horizontal="center" vertical="center"/>
    </xf>
    <xf numFmtId="1" fontId="48" fillId="31" borderId="76" xfId="40" applyNumberFormat="1" applyFont="1" applyFill="1" applyBorder="1" applyAlignment="1">
      <alignment horizontal="center" vertical="center"/>
    </xf>
    <xf numFmtId="1" fontId="48" fillId="31" borderId="78" xfId="40" applyNumberFormat="1" applyFont="1" applyFill="1" applyBorder="1" applyAlignment="1">
      <alignment horizontal="center" vertical="center"/>
    </xf>
    <xf numFmtId="1" fontId="48" fillId="31" borderId="25" xfId="40" applyNumberFormat="1" applyFont="1" applyFill="1" applyBorder="1" applyAlignment="1">
      <alignment horizontal="center" vertical="center"/>
    </xf>
    <xf numFmtId="14" fontId="23" fillId="24" borderId="10" xfId="40" applyNumberFormat="1" applyFont="1" applyFill="1" applyBorder="1" applyAlignment="1">
      <alignment horizontal="left" vertical="top"/>
    </xf>
    <xf numFmtId="14" fontId="23" fillId="24" borderId="41" xfId="40" applyNumberFormat="1" applyFont="1" applyFill="1" applyBorder="1" applyAlignment="1">
      <alignment horizontal="left" vertical="top"/>
    </xf>
    <xf numFmtId="14" fontId="23" fillId="24" borderId="11" xfId="40" applyNumberFormat="1" applyFont="1" applyFill="1" applyBorder="1" applyAlignment="1">
      <alignment horizontal="left" vertical="top"/>
    </xf>
    <xf numFmtId="0" fontId="23" fillId="24" borderId="38" xfId="40" applyFont="1" applyFill="1" applyBorder="1" applyAlignment="1">
      <alignment horizontal="left"/>
    </xf>
    <xf numFmtId="0" fontId="29" fillId="24" borderId="38" xfId="40" applyFont="1" applyFill="1" applyBorder="1" applyAlignment="1">
      <alignment horizontal="left"/>
    </xf>
    <xf numFmtId="0" fontId="40" fillId="24" borderId="38" xfId="38" applyFont="1" applyFill="1" applyBorder="1" applyAlignment="1">
      <alignment vertical="top"/>
    </xf>
    <xf numFmtId="0" fontId="22" fillId="24" borderId="0" xfId="38" applyFont="1" applyFill="1" applyBorder="1" applyAlignment="1">
      <alignment horizontal="center"/>
    </xf>
    <xf numFmtId="0" fontId="23" fillId="24" borderId="10" xfId="40" applyFont="1" applyFill="1" applyBorder="1" applyAlignment="1">
      <alignment horizontal="left"/>
    </xf>
    <xf numFmtId="0" fontId="23" fillId="24" borderId="41" xfId="40" applyFont="1" applyFill="1" applyBorder="1" applyAlignment="1">
      <alignment horizontal="left"/>
    </xf>
    <xf numFmtId="0" fontId="23" fillId="24" borderId="11" xfId="40" applyFont="1" applyFill="1" applyBorder="1" applyAlignment="1">
      <alignment horizontal="left"/>
    </xf>
    <xf numFmtId="0" fontId="34" fillId="0" borderId="88" xfId="40" applyFont="1" applyFill="1" applyBorder="1" applyAlignment="1">
      <alignment horizontal="left"/>
    </xf>
    <xf numFmtId="0" fontId="34" fillId="0" borderId="42" xfId="40" applyFont="1" applyFill="1" applyBorder="1" applyAlignment="1">
      <alignment horizontal="left"/>
    </xf>
    <xf numFmtId="0" fontId="34" fillId="0" borderId="89" xfId="40" applyFont="1" applyBorder="1" applyAlignment="1">
      <alignment horizontal="left"/>
    </xf>
    <xf numFmtId="0" fontId="34" fillId="0" borderId="32" xfId="40" applyFont="1" applyBorder="1" applyAlignment="1">
      <alignment horizontal="left"/>
    </xf>
    <xf numFmtId="0" fontId="34" fillId="0" borderId="89" xfId="40" applyFont="1" applyBorder="1" applyAlignment="1">
      <alignment horizontal="left" vertical="top"/>
    </xf>
    <xf numFmtId="0" fontId="34" fillId="0" borderId="32" xfId="40" applyFont="1" applyBorder="1" applyAlignment="1">
      <alignment horizontal="left" vertical="top"/>
    </xf>
    <xf numFmtId="0" fontId="34" fillId="0" borderId="90" xfId="40" applyFont="1" applyBorder="1" applyAlignment="1">
      <alignment horizontal="left" vertical="top"/>
    </xf>
    <xf numFmtId="0" fontId="34" fillId="0" borderId="33" xfId="40" applyFont="1" applyBorder="1" applyAlignment="1">
      <alignment horizontal="left" vertical="top"/>
    </xf>
    <xf numFmtId="0" fontId="35" fillId="24" borderId="60" xfId="40" applyFont="1" applyFill="1" applyBorder="1" applyAlignment="1">
      <alignment horizontal="center" vertical="center"/>
    </xf>
    <xf numFmtId="0" fontId="35" fillId="24" borderId="11" xfId="40" applyFont="1" applyFill="1" applyBorder="1" applyAlignment="1">
      <alignment horizontal="center" vertical="center"/>
    </xf>
    <xf numFmtId="0" fontId="35" fillId="24" borderId="10" xfId="40" applyFont="1" applyFill="1" applyBorder="1" applyAlignment="1">
      <alignment horizontal="center" vertical="center" wrapText="1"/>
    </xf>
    <xf numFmtId="0" fontId="35" fillId="24" borderId="41" xfId="40" applyFont="1" applyFill="1" applyBorder="1" applyAlignment="1">
      <alignment horizontal="center" vertical="center" wrapText="1"/>
    </xf>
    <xf numFmtId="0" fontId="35" fillId="24" borderId="11" xfId="40" applyFont="1" applyFill="1" applyBorder="1" applyAlignment="1">
      <alignment horizontal="center" vertical="center" wrapText="1"/>
    </xf>
    <xf numFmtId="0" fontId="35" fillId="24" borderId="70" xfId="40" applyFont="1" applyFill="1" applyBorder="1" applyAlignment="1">
      <alignment horizontal="center" vertical="center" wrapText="1"/>
    </xf>
    <xf numFmtId="0" fontId="35" fillId="24" borderId="66" xfId="40" applyFont="1" applyFill="1" applyBorder="1" applyAlignment="1">
      <alignment horizontal="center" vertical="center" wrapText="1"/>
    </xf>
    <xf numFmtId="0" fontId="35" fillId="24" borderId="67" xfId="40" applyFont="1" applyFill="1" applyBorder="1" applyAlignment="1">
      <alignment horizontal="center" vertical="center" wrapText="1"/>
    </xf>
    <xf numFmtId="0" fontId="34" fillId="24" borderId="59" xfId="40" applyFont="1" applyFill="1" applyBorder="1" applyAlignment="1">
      <alignment horizontal="center" vertical="center"/>
    </xf>
    <xf numFmtId="0" fontId="34" fillId="24" borderId="58" xfId="40" applyFont="1" applyFill="1" applyBorder="1" applyAlignment="1">
      <alignment horizontal="center" vertical="center"/>
    </xf>
    <xf numFmtId="0" fontId="34" fillId="24" borderId="55" xfId="40" applyFont="1" applyFill="1" applyBorder="1" applyAlignment="1">
      <alignment horizontal="center" vertical="center"/>
    </xf>
    <xf numFmtId="0" fontId="34" fillId="24" borderId="56" xfId="40" applyFont="1" applyFill="1" applyBorder="1" applyAlignment="1">
      <alignment horizontal="center" vertical="center"/>
    </xf>
    <xf numFmtId="0" fontId="34" fillId="24" borderId="57" xfId="40" applyFont="1" applyFill="1" applyBorder="1" applyAlignment="1">
      <alignment horizontal="center" vertical="center"/>
    </xf>
    <xf numFmtId="0" fontId="34" fillId="24" borderId="40" xfId="40" applyFont="1" applyFill="1" applyBorder="1" applyAlignment="1">
      <alignment horizontal="center" vertical="center"/>
    </xf>
    <xf numFmtId="0" fontId="34" fillId="24" borderId="65" xfId="40" applyFont="1" applyFill="1" applyBorder="1" applyAlignment="1">
      <alignment horizontal="center" vertical="center"/>
    </xf>
    <xf numFmtId="0" fontId="35" fillId="24" borderId="60" xfId="39" applyFont="1" applyFill="1" applyBorder="1" applyAlignment="1">
      <alignment horizontal="left" wrapText="1"/>
    </xf>
    <xf numFmtId="0" fontId="35" fillId="24" borderId="11" xfId="39" applyFont="1" applyFill="1" applyBorder="1" applyAlignment="1">
      <alignment horizontal="left" wrapText="1"/>
    </xf>
    <xf numFmtId="0" fontId="34" fillId="24" borderId="10" xfId="39" applyFont="1" applyFill="1" applyBorder="1" applyAlignment="1">
      <alignment horizontal="center" vertical="center" wrapText="1"/>
    </xf>
    <xf numFmtId="0" fontId="34" fillId="24" borderId="41" xfId="39" applyFont="1" applyFill="1" applyBorder="1" applyAlignment="1">
      <alignment horizontal="center" vertical="center" wrapText="1"/>
    </xf>
    <xf numFmtId="0" fontId="35" fillId="0" borderId="29" xfId="39" applyFont="1" applyFill="1" applyBorder="1" applyAlignment="1">
      <alignment horizontal="left" wrapText="1"/>
    </xf>
    <xf numFmtId="0" fontId="35" fillId="0" borderId="30" xfId="39" applyFont="1" applyFill="1" applyBorder="1" applyAlignment="1">
      <alignment horizontal="left" wrapText="1"/>
    </xf>
    <xf numFmtId="0" fontId="35" fillId="0" borderId="31" xfId="39" applyFont="1" applyFill="1" applyBorder="1" applyAlignment="1">
      <alignment horizontal="left" wrapText="1"/>
    </xf>
    <xf numFmtId="0" fontId="34" fillId="24" borderId="66" xfId="39" applyFont="1" applyFill="1" applyBorder="1" applyAlignment="1">
      <alignment horizontal="center" vertical="center" wrapText="1"/>
    </xf>
    <xf numFmtId="0" fontId="34" fillId="24" borderId="69" xfId="39" applyFont="1" applyFill="1" applyBorder="1" applyAlignment="1">
      <alignment horizontal="center" vertical="center" wrapText="1"/>
    </xf>
    <xf numFmtId="0" fontId="51" fillId="24" borderId="63" xfId="39" applyFont="1" applyFill="1" applyBorder="1" applyAlignment="1">
      <alignment horizontal="left" wrapText="1"/>
    </xf>
    <xf numFmtId="0" fontId="51" fillId="24" borderId="64" xfId="39" applyFont="1" applyFill="1" applyBorder="1" applyAlignment="1">
      <alignment horizontal="left" wrapText="1"/>
    </xf>
    <xf numFmtId="0" fontId="35" fillId="24" borderId="49" xfId="39" applyFont="1" applyFill="1" applyBorder="1" applyAlignment="1">
      <alignment horizontal="left" wrapText="1"/>
    </xf>
    <xf numFmtId="0" fontId="35" fillId="24" borderId="50" xfId="39" applyFont="1" applyFill="1" applyBorder="1" applyAlignment="1">
      <alignment horizontal="left" wrapText="1"/>
    </xf>
    <xf numFmtId="49" fontId="34" fillId="24" borderId="51" xfId="39" applyNumberFormat="1" applyFont="1" applyFill="1" applyBorder="1" applyAlignment="1">
      <alignment horizontal="center" vertical="center" wrapText="1"/>
    </xf>
    <xf numFmtId="0" fontId="34" fillId="24" borderId="50" xfId="39" applyNumberFormat="1" applyFont="1" applyFill="1" applyBorder="1" applyAlignment="1">
      <alignment horizontal="center" vertical="center" wrapText="1"/>
    </xf>
    <xf numFmtId="0" fontId="34" fillId="24" borderId="52" xfId="39" applyNumberFormat="1" applyFont="1" applyFill="1" applyBorder="1" applyAlignment="1">
      <alignment horizontal="center" vertical="center" wrapText="1"/>
    </xf>
    <xf numFmtId="0" fontId="35" fillId="24" borderId="53" xfId="39" applyFont="1" applyFill="1" applyBorder="1" applyAlignment="1">
      <alignment horizontal="left" wrapText="1"/>
    </xf>
    <xf numFmtId="0" fontId="35" fillId="24" borderId="54" xfId="39" applyFont="1" applyFill="1" applyBorder="1" applyAlignment="1">
      <alignment horizontal="left" wrapText="1"/>
    </xf>
    <xf numFmtId="0" fontId="34" fillId="24" borderId="68" xfId="39" applyNumberFormat="1" applyFont="1" applyFill="1" applyBorder="1" applyAlignment="1">
      <alignment horizontal="center" vertical="center" wrapText="1"/>
    </xf>
    <xf numFmtId="0" fontId="34" fillId="24" borderId="61" xfId="39" applyFont="1" applyFill="1" applyBorder="1" applyAlignment="1">
      <alignment horizontal="center" vertical="center" wrapText="1"/>
    </xf>
    <xf numFmtId="0" fontId="34" fillId="24" borderId="39" xfId="39" applyFont="1" applyFill="1" applyBorder="1" applyAlignment="1">
      <alignment horizontal="center" vertical="center" wrapText="1"/>
    </xf>
    <xf numFmtId="0" fontId="34" fillId="24" borderId="62" xfId="39" applyFont="1" applyFill="1" applyBorder="1" applyAlignment="1">
      <alignment horizontal="center" vertical="center" wrapText="1"/>
    </xf>
    <xf numFmtId="0" fontId="35" fillId="24" borderId="29" xfId="39" applyFont="1" applyFill="1" applyBorder="1" applyAlignment="1">
      <alignment horizontal="left" wrapText="1"/>
    </xf>
    <xf numFmtId="0" fontId="35" fillId="24" borderId="30" xfId="39" applyFont="1" applyFill="1" applyBorder="1" applyAlignment="1">
      <alignment horizontal="left" wrapText="1"/>
    </xf>
    <xf numFmtId="0" fontId="35" fillId="24" borderId="31" xfId="39" applyFont="1" applyFill="1" applyBorder="1" applyAlignment="1">
      <alignment horizontal="left" wrapText="1"/>
    </xf>
    <xf numFmtId="0" fontId="34" fillId="24" borderId="84" xfId="39" applyFont="1" applyFill="1" applyBorder="1" applyAlignment="1">
      <alignment horizontal="center" vertical="center" wrapText="1"/>
    </xf>
    <xf numFmtId="0" fontId="34" fillId="24" borderId="85" xfId="39" applyFont="1" applyFill="1" applyBorder="1" applyAlignment="1">
      <alignment horizontal="center" vertical="center" wrapText="1"/>
    </xf>
    <xf numFmtId="0" fontId="34" fillId="24" borderId="86" xfId="39" applyFont="1" applyFill="1" applyBorder="1" applyAlignment="1">
      <alignment horizontal="center" vertical="center" wrapText="1"/>
    </xf>
    <xf numFmtId="0" fontId="34" fillId="0" borderId="0" xfId="40" applyFont="1" applyBorder="1" applyAlignment="1">
      <alignment horizontal="right"/>
    </xf>
    <xf numFmtId="0" fontId="34" fillId="0" borderId="0" xfId="40" applyFont="1" applyAlignment="1">
      <alignment horizontal="right"/>
    </xf>
    <xf numFmtId="0" fontId="34" fillId="0" borderId="115" xfId="40" applyFont="1" applyBorder="1" applyAlignment="1">
      <alignment horizontal="left"/>
    </xf>
    <xf numFmtId="0" fontId="34" fillId="0" borderId="116" xfId="40" applyFont="1" applyBorder="1" applyAlignment="1">
      <alignment horizontal="left"/>
    </xf>
    <xf numFmtId="0" fontId="35" fillId="24" borderId="125" xfId="40" applyFont="1" applyFill="1" applyBorder="1" applyAlignment="1">
      <alignment horizontal="center" vertical="center"/>
    </xf>
    <xf numFmtId="0" fontId="34" fillId="24" borderId="127" xfId="40" applyFont="1" applyFill="1" applyBorder="1" applyAlignment="1">
      <alignment horizontal="center" vertical="center"/>
    </xf>
    <xf numFmtId="0" fontId="34" fillId="24" borderId="128" xfId="40" applyFont="1" applyFill="1" applyBorder="1" applyAlignment="1">
      <alignment horizontal="center" vertical="center"/>
    </xf>
    <xf numFmtId="0" fontId="34" fillId="24" borderId="129" xfId="40" applyFont="1" applyFill="1" applyBorder="1" applyAlignment="1">
      <alignment horizontal="center" vertical="center"/>
    </xf>
    <xf numFmtId="0" fontId="34" fillId="24" borderId="130" xfId="40" applyFont="1" applyFill="1" applyBorder="1" applyAlignment="1">
      <alignment horizontal="center" vertical="center"/>
    </xf>
    <xf numFmtId="0" fontId="34" fillId="24" borderId="131" xfId="40" applyFont="1" applyFill="1" applyBorder="1" applyAlignment="1">
      <alignment horizontal="center" vertical="center"/>
    </xf>
    <xf numFmtId="0" fontId="34" fillId="24" borderId="132" xfId="40" applyFont="1" applyFill="1" applyBorder="1" applyAlignment="1">
      <alignment horizontal="center" vertical="center"/>
    </xf>
    <xf numFmtId="0" fontId="34" fillId="24" borderId="133" xfId="40" applyFont="1" applyFill="1" applyBorder="1" applyAlignment="1">
      <alignment horizontal="center" vertical="center"/>
    </xf>
    <xf numFmtId="0" fontId="35" fillId="24" borderId="125" xfId="39" applyFont="1" applyFill="1" applyBorder="1" applyAlignment="1">
      <alignment horizontal="left" wrapText="1"/>
    </xf>
    <xf numFmtId="0" fontId="35" fillId="0" borderId="29" xfId="39" applyFont="1" applyBorder="1" applyAlignment="1">
      <alignment horizontal="left" wrapText="1"/>
    </xf>
    <xf numFmtId="0" fontId="35" fillId="0" borderId="30" xfId="39" applyFont="1" applyBorder="1" applyAlignment="1">
      <alignment horizontal="left" wrapText="1"/>
    </xf>
    <xf numFmtId="0" fontId="35" fillId="0" borderId="31" xfId="39" applyFont="1" applyBorder="1" applyAlignment="1">
      <alignment horizontal="left" wrapText="1"/>
    </xf>
    <xf numFmtId="0" fontId="34" fillId="24" borderId="67" xfId="39" applyFont="1" applyFill="1" applyBorder="1" applyAlignment="1">
      <alignment horizontal="center" vertical="center" wrapText="1"/>
    </xf>
    <xf numFmtId="0" fontId="51" fillId="24" borderId="126" xfId="39" applyFont="1" applyFill="1" applyBorder="1" applyAlignment="1">
      <alignment horizontal="left" wrapText="1"/>
    </xf>
    <xf numFmtId="0" fontId="35" fillId="24" borderId="91" xfId="39" applyFont="1" applyFill="1" applyBorder="1" applyAlignment="1">
      <alignment horizontal="left" wrapText="1"/>
    </xf>
    <xf numFmtId="0" fontId="35" fillId="24" borderId="95" xfId="39" applyFont="1" applyFill="1" applyBorder="1" applyAlignment="1">
      <alignment horizontal="left" wrapText="1"/>
    </xf>
    <xf numFmtId="49" fontId="34" fillId="24" borderId="94" xfId="39" applyNumberFormat="1" applyFont="1" applyFill="1" applyBorder="1" applyAlignment="1">
      <alignment horizontal="center" vertical="center" wrapText="1"/>
    </xf>
    <xf numFmtId="0" fontId="34" fillId="24" borderId="95" xfId="39" applyFont="1" applyFill="1" applyBorder="1" applyAlignment="1">
      <alignment horizontal="center" vertical="center" wrapText="1"/>
    </xf>
    <xf numFmtId="0" fontId="34" fillId="24" borderId="120" xfId="39" applyFont="1" applyFill="1" applyBorder="1" applyAlignment="1">
      <alignment horizontal="center" vertical="center" wrapText="1"/>
    </xf>
    <xf numFmtId="0" fontId="35" fillId="24" borderId="93" xfId="39" applyFont="1" applyFill="1" applyBorder="1" applyAlignment="1">
      <alignment horizontal="left" wrapText="1"/>
    </xf>
    <xf numFmtId="0" fontId="35" fillId="24" borderId="121" xfId="39" applyFont="1" applyFill="1" applyBorder="1" applyAlignment="1">
      <alignment horizontal="left" wrapText="1"/>
    </xf>
    <xf numFmtId="0" fontId="34" fillId="24" borderId="96" xfId="39" applyFont="1" applyFill="1" applyBorder="1" applyAlignment="1">
      <alignment horizontal="center" vertical="center" wrapText="1"/>
    </xf>
    <xf numFmtId="0" fontId="35" fillId="24" borderId="122" xfId="39" applyFont="1" applyFill="1" applyBorder="1" applyAlignment="1">
      <alignment horizontal="left" wrapText="1"/>
    </xf>
    <xf numFmtId="0" fontId="35" fillId="24" borderId="123" xfId="39" applyFont="1" applyFill="1" applyBorder="1" applyAlignment="1">
      <alignment horizontal="left" wrapText="1"/>
    </xf>
    <xf numFmtId="0" fontId="35" fillId="24" borderId="101" xfId="39" applyFont="1" applyFill="1" applyBorder="1" applyAlignment="1">
      <alignment horizontal="left" wrapText="1"/>
    </xf>
    <xf numFmtId="0" fontId="35" fillId="24" borderId="102" xfId="39" applyFont="1" applyFill="1" applyBorder="1" applyAlignment="1">
      <alignment horizontal="left" wrapText="1"/>
    </xf>
    <xf numFmtId="0" fontId="35" fillId="24" borderId="113" xfId="39" applyFont="1" applyFill="1" applyBorder="1" applyAlignment="1">
      <alignment horizontal="left" wrapText="1"/>
    </xf>
    <xf numFmtId="0" fontId="34" fillId="24" borderId="124" xfId="39" applyFont="1" applyFill="1" applyBorder="1" applyAlignment="1">
      <alignment horizontal="center" vertical="center" wrapText="1"/>
    </xf>
    <xf numFmtId="0" fontId="35" fillId="24" borderId="41" xfId="40" applyFont="1" applyFill="1" applyBorder="1" applyAlignment="1">
      <alignment horizontal="center" vertical="center"/>
    </xf>
    <xf numFmtId="0" fontId="35" fillId="24" borderId="32" xfId="40" applyFont="1" applyFill="1" applyBorder="1" applyAlignment="1">
      <alignment horizontal="center" vertical="center" wrapText="1"/>
    </xf>
    <xf numFmtId="0" fontId="35" fillId="24" borderId="134" xfId="40" applyFont="1" applyFill="1" applyBorder="1" applyAlignment="1">
      <alignment horizontal="center" vertical="center" wrapText="1"/>
    </xf>
    <xf numFmtId="0" fontId="34" fillId="24" borderId="135" xfId="40" applyFont="1" applyFill="1" applyBorder="1" applyAlignment="1">
      <alignment horizontal="center" vertical="center"/>
    </xf>
    <xf numFmtId="0" fontId="34" fillId="24" borderId="27" xfId="40" applyFont="1" applyFill="1" applyBorder="1" applyAlignment="1">
      <alignment horizontal="center" vertical="center"/>
    </xf>
    <xf numFmtId="0" fontId="34" fillId="24" borderId="136" xfId="40" applyFont="1" applyFill="1" applyBorder="1" applyAlignment="1">
      <alignment horizontal="center" vertical="center"/>
    </xf>
    <xf numFmtId="0" fontId="34" fillId="24" borderId="137" xfId="40" applyFont="1" applyFill="1" applyBorder="1" applyAlignment="1">
      <alignment horizontal="center" vertical="center"/>
    </xf>
    <xf numFmtId="0" fontId="34" fillId="24" borderId="138" xfId="40" applyFont="1" applyFill="1" applyBorder="1" applyAlignment="1">
      <alignment horizontal="center" vertical="center"/>
    </xf>
    <xf numFmtId="0" fontId="34" fillId="24" borderId="139" xfId="40" applyFont="1" applyFill="1" applyBorder="1" applyAlignment="1">
      <alignment horizontal="center" vertical="center"/>
    </xf>
    <xf numFmtId="0" fontId="35" fillId="24" borderId="41" xfId="39" applyFont="1" applyFill="1" applyBorder="1" applyAlignment="1">
      <alignment horizontal="left" wrapText="1"/>
    </xf>
    <xf numFmtId="0" fontId="34" fillId="24" borderId="32" xfId="39" applyFont="1" applyFill="1" applyBorder="1" applyAlignment="1">
      <alignment horizontal="center" vertical="center" wrapText="1"/>
    </xf>
    <xf numFmtId="0" fontId="35" fillId="0" borderId="32" xfId="39" applyFont="1" applyBorder="1" applyAlignment="1">
      <alignment horizontal="left" wrapText="1"/>
    </xf>
    <xf numFmtId="0" fontId="34" fillId="24" borderId="134" xfId="39" applyFont="1" applyFill="1" applyBorder="1" applyAlignment="1">
      <alignment horizontal="center" vertical="center" wrapText="1"/>
    </xf>
    <xf numFmtId="0" fontId="51" fillId="24" borderId="32" xfId="39" applyFont="1" applyFill="1" applyBorder="1" applyAlignment="1">
      <alignment horizontal="left" wrapText="1"/>
    </xf>
    <xf numFmtId="0" fontId="51" fillId="24" borderId="134" xfId="39" applyFont="1" applyFill="1" applyBorder="1" applyAlignment="1">
      <alignment horizontal="left" wrapText="1"/>
    </xf>
    <xf numFmtId="49" fontId="34" fillId="24" borderId="92" xfId="39" applyNumberFormat="1" applyFont="1" applyFill="1" applyBorder="1" applyAlignment="1">
      <alignment horizontal="center" vertical="center" wrapText="1"/>
    </xf>
    <xf numFmtId="0" fontId="34" fillId="24" borderId="92" xfId="39" applyFont="1" applyFill="1" applyBorder="1" applyAlignment="1">
      <alignment horizontal="center" vertical="center" wrapText="1"/>
    </xf>
    <xf numFmtId="0" fontId="35" fillId="24" borderId="92" xfId="39" applyFont="1" applyFill="1" applyBorder="1" applyAlignment="1">
      <alignment horizontal="left" wrapText="1"/>
    </xf>
    <xf numFmtId="0" fontId="34" fillId="24" borderId="117" xfId="39" applyFont="1" applyFill="1" applyBorder="1" applyAlignment="1">
      <alignment horizontal="center" vertical="center" wrapText="1"/>
    </xf>
    <xf numFmtId="0" fontId="35" fillId="24" borderId="32" xfId="39" applyFont="1" applyFill="1" applyBorder="1" applyAlignment="1">
      <alignment horizontal="left" wrapText="1"/>
    </xf>
    <xf numFmtId="0" fontId="34" fillId="0" borderId="151" xfId="40" applyFont="1" applyBorder="1" applyAlignment="1">
      <alignment horizontal="left"/>
    </xf>
    <xf numFmtId="0" fontId="34" fillId="0" borderId="144" xfId="40" applyFont="1" applyBorder="1" applyAlignment="1">
      <alignment horizontal="left"/>
    </xf>
    <xf numFmtId="0" fontId="34" fillId="0" borderId="151" xfId="40" applyFont="1" applyBorder="1" applyAlignment="1">
      <alignment horizontal="left" vertical="top"/>
    </xf>
    <xf numFmtId="0" fontId="34" fillId="0" borderId="144" xfId="40" applyFont="1" applyBorder="1" applyAlignment="1">
      <alignment horizontal="left" vertical="top"/>
    </xf>
    <xf numFmtId="0" fontId="35" fillId="24" borderId="122" xfId="40" applyFont="1" applyFill="1" applyBorder="1" applyAlignment="1">
      <alignment horizontal="center" vertical="center"/>
    </xf>
    <xf numFmtId="0" fontId="35" fillId="24" borderId="143" xfId="40" applyFont="1" applyFill="1" applyBorder="1" applyAlignment="1">
      <alignment horizontal="center" vertical="center"/>
    </xf>
    <xf numFmtId="0" fontId="35" fillId="24" borderId="144" xfId="40" applyFont="1" applyFill="1" applyBorder="1" applyAlignment="1">
      <alignment horizontal="center" vertical="center" wrapText="1"/>
    </xf>
    <xf numFmtId="0" fontId="35" fillId="24" borderId="145" xfId="40" applyFont="1" applyFill="1" applyBorder="1" applyAlignment="1">
      <alignment horizontal="center" vertical="center" wrapText="1"/>
    </xf>
    <xf numFmtId="0" fontId="34" fillId="24" borderId="146" xfId="40" applyFont="1" applyFill="1" applyBorder="1" applyAlignment="1">
      <alignment horizontal="center" vertical="center"/>
    </xf>
    <xf numFmtId="0" fontId="34" fillId="24" borderId="147" xfId="40" applyFont="1" applyFill="1" applyBorder="1" applyAlignment="1">
      <alignment horizontal="center" vertical="center"/>
    </xf>
    <xf numFmtId="0" fontId="35" fillId="24" borderId="143" xfId="39" applyFont="1" applyFill="1" applyBorder="1" applyAlignment="1">
      <alignment horizontal="left" wrapText="1"/>
    </xf>
    <xf numFmtId="0" fontId="34" fillId="24" borderId="144" xfId="39" applyFont="1" applyFill="1" applyBorder="1" applyAlignment="1">
      <alignment horizontal="center" vertical="center" wrapText="1"/>
    </xf>
    <xf numFmtId="0" fontId="35" fillId="0" borderId="144" xfId="39" applyFont="1" applyBorder="1" applyAlignment="1">
      <alignment horizontal="left" wrapText="1"/>
    </xf>
    <xf numFmtId="0" fontId="34" fillId="24" borderId="145" xfId="39" applyFont="1" applyFill="1" applyBorder="1" applyAlignment="1">
      <alignment horizontal="center" vertical="center" wrapText="1"/>
    </xf>
    <xf numFmtId="0" fontId="51" fillId="24" borderId="144" xfId="39" applyFont="1" applyFill="1" applyBorder="1" applyAlignment="1">
      <alignment horizontal="left" wrapText="1"/>
    </xf>
    <xf numFmtId="0" fontId="51" fillId="24" borderId="145" xfId="39" applyFont="1" applyFill="1" applyBorder="1" applyAlignment="1">
      <alignment horizontal="left" wrapText="1"/>
    </xf>
    <xf numFmtId="0" fontId="35" fillId="24" borderId="140" xfId="39" applyFont="1" applyFill="1" applyBorder="1" applyAlignment="1">
      <alignment horizontal="left" wrapText="1"/>
    </xf>
    <xf numFmtId="49" fontId="34" fillId="24" borderId="141" xfId="39" applyNumberFormat="1" applyFont="1" applyFill="1" applyBorder="1" applyAlignment="1">
      <alignment horizontal="center" vertical="center" wrapText="1"/>
    </xf>
    <xf numFmtId="0" fontId="34" fillId="24" borderId="141" xfId="39" applyFont="1" applyFill="1" applyBorder="1" applyAlignment="1">
      <alignment horizontal="center" vertical="center" wrapText="1"/>
    </xf>
    <xf numFmtId="0" fontId="35" fillId="24" borderId="141" xfId="39" applyFont="1" applyFill="1" applyBorder="1" applyAlignment="1">
      <alignment horizontal="left" wrapText="1"/>
    </xf>
    <xf numFmtId="0" fontId="34" fillId="24" borderId="142" xfId="39" applyFont="1" applyFill="1" applyBorder="1" applyAlignment="1">
      <alignment horizontal="center" vertical="center" wrapText="1"/>
    </xf>
    <xf numFmtId="0" fontId="35" fillId="24" borderId="144" xfId="39" applyFont="1" applyFill="1" applyBorder="1" applyAlignment="1">
      <alignment horizontal="left" wrapText="1"/>
    </xf>
    <xf numFmtId="0" fontId="35" fillId="24" borderId="123" xfId="40" applyFont="1" applyFill="1" applyBorder="1" applyAlignment="1">
      <alignment horizontal="center" vertical="center"/>
    </xf>
    <xf numFmtId="0" fontId="35" fillId="24" borderId="156" xfId="40" applyFont="1" applyFill="1" applyBorder="1" applyAlignment="1">
      <alignment horizontal="center" vertical="center" wrapText="1"/>
    </xf>
    <xf numFmtId="0" fontId="35" fillId="24" borderId="143" xfId="40" applyFont="1" applyFill="1" applyBorder="1" applyAlignment="1">
      <alignment horizontal="center" vertical="center" wrapText="1"/>
    </xf>
    <xf numFmtId="0" fontId="35" fillId="24" borderId="123" xfId="40" applyFont="1" applyFill="1" applyBorder="1" applyAlignment="1">
      <alignment horizontal="center" vertical="center" wrapText="1"/>
    </xf>
    <xf numFmtId="0" fontId="35" fillId="24" borderId="161" xfId="40" applyFont="1" applyFill="1" applyBorder="1" applyAlignment="1">
      <alignment horizontal="center" vertical="center" wrapText="1"/>
    </xf>
    <xf numFmtId="0" fontId="35" fillId="24" borderId="157" xfId="40" applyFont="1" applyFill="1" applyBorder="1" applyAlignment="1">
      <alignment horizontal="center" vertical="center" wrapText="1"/>
    </xf>
    <xf numFmtId="0" fontId="35" fillId="24" borderId="158" xfId="40" applyFont="1" applyFill="1" applyBorder="1" applyAlignment="1">
      <alignment horizontal="center" vertical="center" wrapText="1"/>
    </xf>
    <xf numFmtId="0" fontId="34" fillId="24" borderId="162" xfId="40" applyFont="1" applyFill="1" applyBorder="1" applyAlignment="1">
      <alignment horizontal="center" vertical="center"/>
    </xf>
    <xf numFmtId="0" fontId="34" fillId="24" borderId="163" xfId="40" applyFont="1" applyFill="1" applyBorder="1" applyAlignment="1">
      <alignment horizontal="center" vertical="center"/>
    </xf>
    <xf numFmtId="0" fontId="34" fillId="24" borderId="164" xfId="40" applyFont="1" applyFill="1" applyBorder="1" applyAlignment="1">
      <alignment horizontal="center" vertical="center"/>
    </xf>
    <xf numFmtId="0" fontId="34" fillId="24" borderId="165" xfId="40" applyFont="1" applyFill="1" applyBorder="1" applyAlignment="1">
      <alignment horizontal="center" vertical="center"/>
    </xf>
    <xf numFmtId="0" fontId="34" fillId="24" borderId="166" xfId="40" applyFont="1" applyFill="1" applyBorder="1" applyAlignment="1">
      <alignment horizontal="center" vertical="center"/>
    </xf>
    <xf numFmtId="0" fontId="34" fillId="24" borderId="156" xfId="39" applyFont="1" applyFill="1" applyBorder="1" applyAlignment="1">
      <alignment horizontal="center" vertical="center" wrapText="1"/>
    </xf>
    <xf numFmtId="0" fontId="34" fillId="24" borderId="143" xfId="39" applyFont="1" applyFill="1" applyBorder="1" applyAlignment="1">
      <alignment horizontal="center" vertical="center" wrapText="1"/>
    </xf>
    <xf numFmtId="0" fontId="35" fillId="0" borderId="148" xfId="39" applyFont="1" applyBorder="1" applyAlignment="1">
      <alignment horizontal="left" wrapText="1"/>
    </xf>
    <xf numFmtId="0" fontId="35" fillId="0" borderId="149" xfId="39" applyFont="1" applyBorder="1" applyAlignment="1">
      <alignment horizontal="left" wrapText="1"/>
    </xf>
    <xf numFmtId="0" fontId="35" fillId="0" borderId="150" xfId="39" applyFont="1" applyBorder="1" applyAlignment="1">
      <alignment horizontal="left" wrapText="1"/>
    </xf>
    <xf numFmtId="0" fontId="34" fillId="24" borderId="157" xfId="39" applyFont="1" applyFill="1" applyBorder="1" applyAlignment="1">
      <alignment horizontal="center" vertical="center" wrapText="1"/>
    </xf>
    <xf numFmtId="0" fontId="34" fillId="24" borderId="158" xfId="39" applyFont="1" applyFill="1" applyBorder="1" applyAlignment="1">
      <alignment horizontal="center" vertical="center" wrapText="1"/>
    </xf>
    <xf numFmtId="0" fontId="51" fillId="24" borderId="159" xfId="39" applyFont="1" applyFill="1" applyBorder="1" applyAlignment="1">
      <alignment horizontal="left" wrapText="1"/>
    </xf>
    <xf numFmtId="0" fontId="51" fillId="24" borderId="160" xfId="39" applyFont="1" applyFill="1" applyBorder="1" applyAlignment="1">
      <alignment horizontal="left" wrapText="1"/>
    </xf>
    <xf numFmtId="0" fontId="34" fillId="24" borderId="50" xfId="39" applyFont="1" applyFill="1" applyBorder="1" applyAlignment="1">
      <alignment horizontal="center" vertical="center" wrapText="1"/>
    </xf>
    <xf numFmtId="0" fontId="34" fillId="24" borderId="52" xfId="39" applyFont="1" applyFill="1" applyBorder="1" applyAlignment="1">
      <alignment horizontal="center" vertical="center" wrapText="1"/>
    </xf>
    <xf numFmtId="0" fontId="34" fillId="24" borderId="152" xfId="39" applyFont="1" applyFill="1" applyBorder="1" applyAlignment="1">
      <alignment horizontal="center" vertical="center" wrapText="1"/>
    </xf>
    <xf numFmtId="0" fontId="35" fillId="24" borderId="148" xfId="39" applyFont="1" applyFill="1" applyBorder="1" applyAlignment="1">
      <alignment horizontal="left" wrapText="1"/>
    </xf>
    <xf numFmtId="0" fontId="35" fillId="24" borderId="149" xfId="39" applyFont="1" applyFill="1" applyBorder="1" applyAlignment="1">
      <alignment horizontal="left" wrapText="1"/>
    </xf>
    <xf numFmtId="0" fontId="35" fillId="24" borderId="150" xfId="39" applyFont="1" applyFill="1" applyBorder="1" applyAlignment="1">
      <alignment horizontal="left" wrapText="1"/>
    </xf>
    <xf numFmtId="0" fontId="34" fillId="24" borderId="153" xfId="39" applyFont="1" applyFill="1" applyBorder="1" applyAlignment="1">
      <alignment horizontal="center" vertical="center" wrapText="1"/>
    </xf>
    <xf numFmtId="0" fontId="34" fillId="24" borderId="154" xfId="39" applyFont="1" applyFill="1" applyBorder="1" applyAlignment="1">
      <alignment horizontal="center" vertical="center" wrapText="1"/>
    </xf>
    <xf numFmtId="0" fontId="34" fillId="24" borderId="155" xfId="39" applyFont="1" applyFill="1" applyBorder="1" applyAlignment="1">
      <alignment horizontal="center" vertical="center" wrapText="1"/>
    </xf>
    <xf numFmtId="49" fontId="34" fillId="24" borderId="50" xfId="39" applyNumberFormat="1" applyFont="1" applyFill="1" applyBorder="1" applyAlignment="1">
      <alignment horizontal="center" vertical="center" wrapText="1"/>
    </xf>
    <xf numFmtId="49" fontId="34" fillId="24" borderId="152" xfId="39" applyNumberFormat="1" applyFont="1" applyFill="1" applyBorder="1" applyAlignment="1">
      <alignment horizontal="center" vertical="center" wrapText="1"/>
    </xf>
    <xf numFmtId="0" fontId="53" fillId="0" borderId="115" xfId="47" applyFont="1" applyBorder="1" applyAlignment="1">
      <alignment horizontal="left"/>
    </xf>
    <xf numFmtId="0" fontId="53" fillId="0" borderId="89" xfId="47" applyFont="1" applyBorder="1" applyAlignment="1">
      <alignment horizontal="left"/>
    </xf>
    <xf numFmtId="0" fontId="53" fillId="0" borderId="89" xfId="47" applyFont="1" applyBorder="1" applyAlignment="1">
      <alignment horizontal="left" vertical="top"/>
    </xf>
    <xf numFmtId="0" fontId="53" fillId="0" borderId="90" xfId="47" applyFont="1" applyBorder="1" applyAlignment="1">
      <alignment horizontal="left" vertical="top"/>
    </xf>
    <xf numFmtId="0" fontId="54" fillId="35" borderId="97" xfId="47" applyFont="1" applyFill="1" applyBorder="1" applyAlignment="1">
      <alignment horizontal="center" vertical="center"/>
    </xf>
    <xf numFmtId="0" fontId="54" fillId="35" borderId="99" xfId="47" applyFont="1" applyFill="1" applyBorder="1" applyAlignment="1">
      <alignment horizontal="center" vertical="center" wrapText="1"/>
    </xf>
    <xf numFmtId="0" fontId="54" fillId="35" borderId="102" xfId="47" applyFont="1" applyFill="1" applyBorder="1" applyAlignment="1">
      <alignment horizontal="center" vertical="center" wrapText="1"/>
    </xf>
    <xf numFmtId="0" fontId="54" fillId="35" borderId="100" xfId="47" applyFont="1" applyFill="1" applyBorder="1" applyAlignment="1">
      <alignment horizontal="center" vertical="center" wrapText="1"/>
    </xf>
    <xf numFmtId="0" fontId="53" fillId="35" borderId="103" xfId="47" applyFont="1" applyFill="1" applyBorder="1" applyAlignment="1">
      <alignment horizontal="center" vertical="center"/>
    </xf>
    <xf numFmtId="0" fontId="53" fillId="35" borderId="104" xfId="47" applyFont="1" applyFill="1" applyBorder="1" applyAlignment="1">
      <alignment horizontal="center" vertical="center"/>
    </xf>
    <xf numFmtId="0" fontId="53" fillId="35" borderId="106" xfId="47" applyFont="1" applyFill="1" applyBorder="1" applyAlignment="1">
      <alignment horizontal="center" vertical="center"/>
    </xf>
    <xf numFmtId="0" fontId="54" fillId="35" borderId="97" xfId="47" applyFont="1" applyFill="1" applyBorder="1" applyAlignment="1">
      <alignment horizontal="left" wrapText="1"/>
    </xf>
    <xf numFmtId="0" fontId="53" fillId="35" borderId="101" xfId="47" applyFont="1" applyFill="1" applyBorder="1" applyAlignment="1">
      <alignment horizontal="center" vertical="center" wrapText="1"/>
    </xf>
    <xf numFmtId="0" fontId="54" fillId="0" borderId="99" xfId="47" applyFont="1" applyBorder="1" applyAlignment="1">
      <alignment horizontal="left" wrapText="1"/>
    </xf>
    <xf numFmtId="0" fontId="53" fillId="35" borderId="100" xfId="47" applyFont="1" applyFill="1" applyBorder="1" applyAlignment="1">
      <alignment horizontal="center" vertical="center" wrapText="1"/>
    </xf>
    <xf numFmtId="0" fontId="51" fillId="35" borderId="100" xfId="47" applyFont="1" applyFill="1" applyBorder="1" applyAlignment="1">
      <alignment horizontal="left" wrapText="1"/>
    </xf>
    <xf numFmtId="0" fontId="54" fillId="35" borderId="91" xfId="47" applyFont="1" applyFill="1" applyBorder="1" applyAlignment="1">
      <alignment horizontal="left" wrapText="1"/>
    </xf>
    <xf numFmtId="1" fontId="53" fillId="35" borderId="92" xfId="47" applyNumberFormat="1" applyFont="1" applyFill="1" applyBorder="1" applyAlignment="1">
      <alignment horizontal="center" vertical="center" wrapText="1"/>
    </xf>
    <xf numFmtId="0" fontId="54" fillId="35" borderId="93" xfId="47" applyFont="1" applyFill="1" applyBorder="1" applyAlignment="1">
      <alignment horizontal="left" wrapText="1"/>
    </xf>
    <xf numFmtId="49" fontId="34" fillId="35" borderId="94" xfId="47" applyNumberFormat="1" applyFont="1" applyFill="1" applyBorder="1" applyAlignment="1">
      <alignment horizontal="center" vertical="center" wrapText="1"/>
    </xf>
    <xf numFmtId="49" fontId="34" fillId="35" borderId="95" xfId="47" applyNumberFormat="1" applyFont="1" applyFill="1" applyBorder="1" applyAlignment="1">
      <alignment horizontal="center" vertical="center" wrapText="1"/>
    </xf>
    <xf numFmtId="49" fontId="34" fillId="35" borderId="96" xfId="47" applyNumberFormat="1" applyFont="1" applyFill="1" applyBorder="1" applyAlignment="1">
      <alignment horizontal="center" vertical="center" wrapText="1"/>
    </xf>
    <xf numFmtId="0" fontId="53" fillId="35" borderId="98" xfId="47" applyFont="1" applyFill="1" applyBorder="1" applyAlignment="1">
      <alignment horizontal="center" vertical="center" wrapText="1"/>
    </xf>
    <xf numFmtId="0" fontId="54" fillId="35" borderId="99" xfId="47" applyFont="1" applyFill="1" applyBorder="1" applyAlignment="1">
      <alignment horizontal="left" wrapText="1"/>
    </xf>
    <xf numFmtId="49" fontId="34" fillId="35" borderId="117" xfId="47" applyNumberFormat="1" applyFont="1" applyFill="1" applyBorder="1" applyAlignment="1">
      <alignment horizontal="center" vertical="center" wrapText="1"/>
    </xf>
    <xf numFmtId="0" fontId="34" fillId="35" borderId="100" xfId="47" applyFont="1" applyFill="1" applyBorder="1" applyAlignment="1">
      <alignment horizontal="center" vertical="center" wrapText="1"/>
    </xf>
    <xf numFmtId="1" fontId="34" fillId="24" borderId="51" xfId="39" applyNumberFormat="1" applyFont="1" applyFill="1" applyBorder="1" applyAlignment="1">
      <alignment horizontal="center" vertical="center" wrapText="1"/>
    </xf>
  </cellXfs>
  <cellStyles count="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47" xr:uid="{50BFFC36-9DBA-4288-9421-72D2317D13AE}"/>
    <cellStyle name="Normal_Functional Test Case v1.0" xfId="38" xr:uid="{00000000-0005-0000-0000-000026000000}"/>
    <cellStyle name="Normal_Sheet1" xfId="39" xr:uid="{00000000-0005-0000-0000-000027000000}"/>
    <cellStyle name="Normal_Template_UnitTest Case_v0.9" xfId="40" xr:uid="{00000000-0005-0000-0000-000029000000}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  <cellStyle name="標準_結合試験(AllOvertheWorld)" xfId="46" xr:uid="{00000000-0005-0000-0000-000030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/>
              <a:t>Test Type</a:t>
            </a:r>
          </a:p>
        </c:rich>
      </c:tx>
      <c:layout>
        <c:manualLayout>
          <c:xMode val="edge"/>
          <c:yMode val="edge"/>
          <c:x val="0.4183673102506022"/>
          <c:y val="3.90621541283243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153061224489796"/>
          <c:y val="0.26562550664044693"/>
          <c:w val="0.39795918367346939"/>
          <c:h val="0.60937616229279001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2D5-4381-9130-862146ED8D23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2D5-4381-9130-862146ED8D23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2D5-4381-9130-862146ED8D23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Statistics!$F$81:$H$81</c:f>
              <c:numCache>
                <c:formatCode>General</c:formatCode>
                <c:ptCount val="3"/>
                <c:pt idx="0">
                  <c:v>210</c:v>
                </c:pt>
                <c:pt idx="1">
                  <c:v>305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D5-4381-9130-862146ED8D23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2D5-4381-9130-862146ED8D2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52D5-4381-9130-862146ED8D23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2D5-4381-9130-862146ED8D23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Statistics!#REF!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D5-4381-9130-862146ED8D23}"/>
            </c:ext>
          </c:extLst>
        </c:ser>
        <c:ser>
          <c:idx val="2"/>
          <c:order val="2"/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52D5-4381-9130-862146ED8D2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9-52D5-4381-9130-862146ED8D2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52D5-4381-9130-862146ED8D23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Statistics!#REF!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D5-4381-9130-862146ED8D23}"/>
            </c:ext>
          </c:extLst>
        </c:ser>
        <c:ser>
          <c:idx val="3"/>
          <c:order val="3"/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52D5-4381-9130-862146ED8D2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D-52D5-4381-9130-862146ED8D2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E-52D5-4381-9130-862146ED8D23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Statistics!#REF!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2D5-4381-9130-862146ED8D23}"/>
            </c:ext>
          </c:extLst>
        </c:ser>
        <c:ser>
          <c:idx val="4"/>
          <c:order val="4"/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52D5-4381-9130-862146ED8D23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2D5-4381-9130-862146ED8D23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52D5-4381-9130-862146ED8D23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Statistics!$F$81:$H$81</c:f>
              <c:numCache>
                <c:formatCode>General</c:formatCode>
                <c:ptCount val="3"/>
                <c:pt idx="0">
                  <c:v>210</c:v>
                </c:pt>
                <c:pt idx="1">
                  <c:v>305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D5-4381-9130-862146ED8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454781337264346"/>
          <c:y val="0.40362829269835249"/>
          <c:w val="9.5893706779803245E-2"/>
          <c:h val="0.3042271447996711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3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/>
              <a:t>Passed Percent</a:t>
            </a:r>
          </a:p>
        </c:rich>
      </c:tx>
      <c:layout>
        <c:manualLayout>
          <c:xMode val="edge"/>
          <c:yMode val="edge"/>
          <c:x val="0.36547092470014958"/>
          <c:y val="3.95257932208015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3094170403587444"/>
          <c:y val="0.28063295267908667"/>
          <c:w val="0.33856502242152464"/>
          <c:h val="0.59683909654284628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EC9-4586-9E61-5A6F34B4B5F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EC9-4586-9E61-5A6F34B4B5F2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EC9-4586-9E61-5A6F34B4B5F2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Statistics!$C$81:$E$81</c:f>
              <c:numCache>
                <c:formatCode>General</c:formatCode>
                <c:ptCount val="3"/>
                <c:pt idx="0">
                  <c:v>614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9-4586-9E61-5A6F34B4B5F2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EC9-4586-9E61-5A6F34B4B5F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5EC9-4586-9E61-5A6F34B4B5F2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EC9-4586-9E61-5A6F34B4B5F2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Statistics!#REF!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C9-4586-9E61-5A6F34B4B5F2}"/>
            </c:ext>
          </c:extLst>
        </c:ser>
        <c:ser>
          <c:idx val="2"/>
          <c:order val="2"/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5EC9-4586-9E61-5A6F34B4B5F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9-5EC9-4586-9E61-5A6F34B4B5F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5EC9-4586-9E61-5A6F34B4B5F2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Statistics!#REF!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C9-4586-9E61-5A6F34B4B5F2}"/>
            </c:ext>
          </c:extLst>
        </c:ser>
        <c:ser>
          <c:idx val="3"/>
          <c:order val="3"/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5EC9-4586-9E61-5A6F34B4B5F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D-5EC9-4586-9E61-5A6F34B4B5F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E-5EC9-4586-9E61-5A6F34B4B5F2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Statistics!#REF!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EC9-4586-9E61-5A6F34B4B5F2}"/>
            </c:ext>
          </c:extLst>
        </c:ser>
        <c:ser>
          <c:idx val="4"/>
          <c:order val="4"/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5EC9-4586-9E61-5A6F34B4B5F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EC9-4586-9E61-5A6F34B4B5F2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5EC9-4586-9E61-5A6F34B4B5F2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Statistics!$C$81:$E$81</c:f>
              <c:numCache>
                <c:formatCode>General</c:formatCode>
                <c:ptCount val="3"/>
                <c:pt idx="0">
                  <c:v>614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EC9-4586-9E61-5A6F34B4B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89501835178969"/>
          <c:y val="0.44343872153595482"/>
          <c:w val="0.21315473016072195"/>
          <c:h val="0.2874706028718886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8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91440</xdr:rowOff>
    </xdr:from>
    <xdr:to>
      <xdr:col>0</xdr:col>
      <xdr:colOff>1920240</xdr:colOff>
      <xdr:row>1</xdr:row>
      <xdr:rowOff>792480</xdr:rowOff>
    </xdr:to>
    <xdr:pic>
      <xdr:nvPicPr>
        <xdr:cNvPr id="1736" name="Picture 1">
          <a:extLst>
            <a:ext uri="{FF2B5EF4-FFF2-40B4-BE49-F238E27FC236}">
              <a16:creationId xmlns:a16="http://schemas.microsoft.com/office/drawing/2014/main" id="{F2E5B340-854B-4569-91AD-2368E9C71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"/>
          <a:ext cx="1920240" cy="701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487680</xdr:colOff>
      <xdr:row>88</xdr:row>
      <xdr:rowOff>0</xdr:rowOff>
    </xdr:from>
    <xdr:to>
      <xdr:col>9</xdr:col>
      <xdr:colOff>0</xdr:colOff>
      <xdr:row>103</xdr:row>
      <xdr:rowOff>15240</xdr:rowOff>
    </xdr:to>
    <xdr:graphicFrame macro="">
      <xdr:nvGraphicFramePr>
        <xdr:cNvPr id="1058189" name="Chart 16">
          <a:extLst>
            <a:ext uri="{FF2B5EF4-FFF2-40B4-BE49-F238E27FC236}">
              <a16:creationId xmlns:a16="http://schemas.microsoft.com/office/drawing/2014/main" id="{47A536A6-04B2-428C-9C75-4C91038F3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99060</xdr:colOff>
      <xdr:row>88</xdr:row>
      <xdr:rowOff>22860</xdr:rowOff>
    </xdr:from>
    <xdr:to>
      <xdr:col>3</xdr:col>
      <xdr:colOff>213360</xdr:colOff>
      <xdr:row>103</xdr:row>
      <xdr:rowOff>0</xdr:rowOff>
    </xdr:to>
    <xdr:graphicFrame macro="">
      <xdr:nvGraphicFramePr>
        <xdr:cNvPr id="1058190" name="Chart 17">
          <a:extLst>
            <a:ext uri="{FF2B5EF4-FFF2-40B4-BE49-F238E27FC236}">
              <a16:creationId xmlns:a16="http://schemas.microsoft.com/office/drawing/2014/main" id="{963936BE-A0C2-46CE-A4E7-AA815CA90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4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6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8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0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2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4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6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F17"/>
  <sheetViews>
    <sheetView showGridLines="0" tabSelected="1" zoomScale="85" zoomScaleNormal="85" workbookViewId="0">
      <selection activeCell="E11" sqref="E11"/>
    </sheetView>
  </sheetViews>
  <sheetFormatPr defaultColWidth="9" defaultRowHeight="13.2"/>
  <cols>
    <col min="1" max="1" width="28.109375" style="27" customWidth="1"/>
    <col min="2" max="2" width="10" style="3" customWidth="1"/>
    <col min="3" max="3" width="14.33203125" style="3" customWidth="1"/>
    <col min="4" max="4" width="8" style="3" customWidth="1"/>
    <col min="5" max="5" width="38" style="3" customWidth="1"/>
    <col min="6" max="6" width="48.109375" style="3" customWidth="1"/>
    <col min="7" max="16384" width="9" style="3"/>
  </cols>
  <sheetData>
    <row r="2" spans="1:6" s="2" customFormat="1" ht="75.75" customHeight="1">
      <c r="A2" s="1"/>
      <c r="B2" s="270" t="s">
        <v>78</v>
      </c>
      <c r="C2" s="270"/>
      <c r="D2" s="270"/>
      <c r="E2" s="270"/>
      <c r="F2" s="270"/>
    </row>
    <row r="3" spans="1:6">
      <c r="A3" s="4"/>
      <c r="B3" s="5"/>
      <c r="E3" s="6"/>
    </row>
    <row r="4" spans="1:6" ht="14.25" customHeight="1">
      <c r="A4" s="104" t="s">
        <v>0</v>
      </c>
      <c r="B4" s="271" t="s">
        <v>79</v>
      </c>
      <c r="C4" s="271"/>
      <c r="D4" s="271"/>
      <c r="E4" s="104" t="s">
        <v>1</v>
      </c>
      <c r="F4" s="7" t="s">
        <v>295</v>
      </c>
    </row>
    <row r="5" spans="1:6" ht="14.25" customHeight="1">
      <c r="A5" s="104" t="s">
        <v>2</v>
      </c>
      <c r="B5" s="271" t="s">
        <v>80</v>
      </c>
      <c r="C5" s="271"/>
      <c r="D5" s="271"/>
      <c r="E5" s="104" t="s">
        <v>5</v>
      </c>
      <c r="F5" s="7" t="s">
        <v>81</v>
      </c>
    </row>
    <row r="6" spans="1:6" ht="15.75" customHeight="1">
      <c r="A6" s="118" t="s">
        <v>4</v>
      </c>
      <c r="B6" s="272" t="str">
        <f>B5&amp;"_"&amp;"UnitTest"&amp;"_"&amp;"v"&amp;F6</f>
        <v>MentoringMe_UnitTest_v1.0</v>
      </c>
      <c r="C6" s="273"/>
      <c r="D6" s="274"/>
      <c r="E6" s="104" t="s">
        <v>6</v>
      </c>
      <c r="F6" s="227" t="s">
        <v>571</v>
      </c>
    </row>
    <row r="7" spans="1:6">
      <c r="A7" s="105"/>
      <c r="B7" s="8"/>
      <c r="C7" s="9"/>
      <c r="D7" s="9"/>
      <c r="E7" s="10"/>
      <c r="F7" s="11"/>
    </row>
    <row r="8" spans="1:6">
      <c r="A8" s="12"/>
      <c r="B8" s="13"/>
      <c r="C8" s="13"/>
      <c r="D8" s="13"/>
      <c r="E8" s="13"/>
    </row>
    <row r="9" spans="1:6">
      <c r="A9" s="106" t="s">
        <v>7</v>
      </c>
    </row>
    <row r="10" spans="1:6" s="14" customFormat="1">
      <c r="A10" s="15" t="s">
        <v>8</v>
      </c>
      <c r="B10" s="16" t="s">
        <v>6</v>
      </c>
      <c r="C10" s="16" t="s">
        <v>9</v>
      </c>
      <c r="D10" s="16" t="s">
        <v>10</v>
      </c>
      <c r="E10" s="16" t="s">
        <v>11</v>
      </c>
      <c r="F10" s="17" t="s">
        <v>12</v>
      </c>
    </row>
    <row r="11" spans="1:6" s="18" customFormat="1" ht="26.25" customHeight="1">
      <c r="A11" s="140" t="s">
        <v>570</v>
      </c>
      <c r="B11" s="141" t="s">
        <v>571</v>
      </c>
      <c r="C11" s="225" t="s">
        <v>566</v>
      </c>
      <c r="D11" s="142" t="s">
        <v>55</v>
      </c>
      <c r="E11" s="143" t="s">
        <v>567</v>
      </c>
      <c r="F11" s="102"/>
    </row>
    <row r="12" spans="1:6" s="18" customFormat="1" ht="21.75" customHeight="1">
      <c r="A12" s="140"/>
      <c r="B12" s="141"/>
      <c r="C12" s="225"/>
      <c r="D12" s="142"/>
      <c r="E12" s="20"/>
      <c r="F12" s="22"/>
    </row>
    <row r="13" spans="1:6" s="18" customFormat="1" ht="19.5" customHeight="1">
      <c r="A13" s="21"/>
      <c r="B13" s="19"/>
      <c r="C13" s="20"/>
      <c r="D13" s="20"/>
      <c r="E13" s="20"/>
      <c r="F13" s="22"/>
    </row>
    <row r="14" spans="1:6" s="18" customFormat="1" ht="21.75" customHeight="1">
      <c r="A14" s="21"/>
      <c r="B14" s="19"/>
      <c r="C14" s="20"/>
      <c r="D14" s="20"/>
      <c r="E14" s="20"/>
      <c r="F14" s="22"/>
    </row>
    <row r="15" spans="1:6" s="18" customFormat="1" ht="19.5" customHeight="1">
      <c r="A15" s="21"/>
      <c r="B15" s="19"/>
      <c r="C15" s="20"/>
      <c r="D15" s="20"/>
      <c r="E15" s="20"/>
      <c r="F15" s="22"/>
    </row>
    <row r="16" spans="1:6" s="18" customFormat="1" ht="21.75" customHeight="1">
      <c r="A16" s="21"/>
      <c r="B16" s="19"/>
      <c r="C16" s="20"/>
      <c r="D16" s="20"/>
      <c r="E16" s="20"/>
      <c r="F16" s="22"/>
    </row>
    <row r="17" spans="1:6" s="18" customFormat="1" ht="19.5" customHeight="1">
      <c r="A17" s="23"/>
      <c r="B17" s="24"/>
      <c r="C17" s="25"/>
      <c r="D17" s="25"/>
      <c r="E17" s="25"/>
      <c r="F17" s="26"/>
    </row>
  </sheetData>
  <mergeCells count="4">
    <mergeCell ref="B2:F2"/>
    <mergeCell ref="B4:D4"/>
    <mergeCell ref="B5:D5"/>
    <mergeCell ref="B6:D6"/>
  </mergeCells>
  <phoneticPr fontId="0" type="noConversion"/>
  <pageMargins left="0.47013888888888888" right="0.47013888888888888" top="0.5" bottom="0.35138888888888886" header="0.51180555555555562" footer="0.1701388888888889"/>
  <pageSetup paperSize="9" firstPageNumber="0" orientation="landscape" horizontalDpi="300" verticalDpi="300" r:id="rId1"/>
  <headerFooter alignWithMargins="0">
    <oddFooter>&amp;L&amp;"Tahoma,Regular"&amp;8 02ae-BM/PM/HDCV/FSOFT v2/1&amp;C&amp;"Tahoma,Regular"&amp;8Internal use&amp;R&amp;"tahomaTahoma,Regular"&amp;8&amp;P/&amp;N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H81"/>
  <sheetViews>
    <sheetView zoomScale="85" zoomScaleNormal="85" workbookViewId="0"/>
  </sheetViews>
  <sheetFormatPr defaultColWidth="9" defaultRowHeight="13.2"/>
  <cols>
    <col min="1" max="1" width="7.109375" style="55" customWidth="1"/>
    <col min="2" max="2" width="14.77734375" style="55" customWidth="1"/>
    <col min="3" max="3" width="29.33203125" style="55" customWidth="1"/>
    <col min="4" max="4" width="34.77734375" style="29" customWidth="1"/>
    <col min="5" max="5" width="21" style="30" customWidth="1"/>
    <col min="6" max="6" width="12.33203125" style="29" customWidth="1"/>
    <col min="7" max="7" width="41.77734375" style="29" customWidth="1"/>
    <col min="8" max="8" width="51.33203125" style="29" customWidth="1"/>
    <col min="9" max="16384" width="9" style="6"/>
  </cols>
  <sheetData>
    <row r="2" spans="1:8" ht="24.6">
      <c r="A2" s="28"/>
      <c r="B2" s="28"/>
      <c r="C2" s="28"/>
      <c r="E2" s="31" t="s">
        <v>77</v>
      </c>
      <c r="F2" s="31"/>
      <c r="G2" s="32"/>
    </row>
    <row r="3" spans="1:8" ht="13.5" customHeight="1">
      <c r="A3" s="28"/>
      <c r="B3" s="28"/>
      <c r="C3" s="28"/>
      <c r="F3" s="33"/>
      <c r="G3" s="33"/>
    </row>
    <row r="4" spans="1:8" ht="14.25" customHeight="1">
      <c r="A4" s="293" t="s">
        <v>0</v>
      </c>
      <c r="B4" s="293"/>
      <c r="C4" s="293"/>
      <c r="D4" s="293"/>
      <c r="E4" s="275" t="str">
        <f>Cover!B4</f>
        <v>MentoringMe - Tutor Finder Platform</v>
      </c>
      <c r="F4" s="276"/>
      <c r="G4" s="276"/>
      <c r="H4" s="277"/>
    </row>
    <row r="5" spans="1:8" ht="14.25" customHeight="1">
      <c r="A5" s="293" t="s">
        <v>2</v>
      </c>
      <c r="B5" s="293"/>
      <c r="C5" s="293"/>
      <c r="D5" s="293"/>
      <c r="E5" s="275" t="str">
        <f>Cover!B5</f>
        <v>MentoringMe</v>
      </c>
      <c r="F5" s="276"/>
      <c r="G5" s="276"/>
      <c r="H5" s="277"/>
    </row>
    <row r="6" spans="1:8" ht="14.25" customHeight="1">
      <c r="A6" s="281" t="s">
        <v>72</v>
      </c>
      <c r="B6" s="282"/>
      <c r="C6" s="282"/>
      <c r="D6" s="283"/>
      <c r="E6" s="115">
        <v>100</v>
      </c>
      <c r="F6" s="116"/>
      <c r="G6" s="116"/>
      <c r="H6" s="117"/>
    </row>
    <row r="7" spans="1:8" s="34" customFormat="1" ht="40.200000000000003" customHeight="1">
      <c r="A7" s="292" t="s">
        <v>13</v>
      </c>
      <c r="B7" s="292"/>
      <c r="C7" s="292"/>
      <c r="D7" s="292"/>
      <c r="E7" s="278" t="s">
        <v>569</v>
      </c>
      <c r="F7" s="279"/>
      <c r="G7" s="279"/>
      <c r="H7" s="280"/>
    </row>
    <row r="8" spans="1:8">
      <c r="A8" s="35"/>
      <c r="B8" s="35"/>
      <c r="C8" s="35"/>
      <c r="D8" s="36"/>
      <c r="E8" s="37"/>
      <c r="F8" s="36"/>
      <c r="G8" s="36"/>
      <c r="H8" s="36"/>
    </row>
    <row r="9" spans="1:8" s="41" customFormat="1">
      <c r="A9" s="38"/>
      <c r="B9" s="38"/>
      <c r="C9" s="38"/>
      <c r="D9" s="39"/>
      <c r="E9" s="40"/>
      <c r="F9" s="39"/>
      <c r="G9" s="39"/>
      <c r="H9" s="39"/>
    </row>
    <row r="10" spans="1:8" s="49" customFormat="1" ht="24" customHeight="1">
      <c r="A10" s="42" t="s">
        <v>14</v>
      </c>
      <c r="B10" s="43" t="s">
        <v>15</v>
      </c>
      <c r="C10" s="44" t="s">
        <v>16</v>
      </c>
      <c r="D10" s="45" t="s">
        <v>17</v>
      </c>
      <c r="E10" s="46" t="s">
        <v>74</v>
      </c>
      <c r="F10" s="45" t="s">
        <v>18</v>
      </c>
      <c r="G10" s="47" t="s">
        <v>19</v>
      </c>
      <c r="H10" s="48" t="s">
        <v>20</v>
      </c>
    </row>
    <row r="11" spans="1:8">
      <c r="A11" s="103">
        <v>1</v>
      </c>
      <c r="B11" s="50"/>
      <c r="C11" s="284" t="s">
        <v>82</v>
      </c>
      <c r="D11" s="157" t="s">
        <v>94</v>
      </c>
      <c r="E11" s="51" t="s">
        <v>75</v>
      </c>
      <c r="F11" s="54" t="s">
        <v>233</v>
      </c>
      <c r="G11" s="52"/>
      <c r="H11" s="53"/>
    </row>
    <row r="12" spans="1:8">
      <c r="A12" s="103">
        <v>2</v>
      </c>
      <c r="B12" s="50"/>
      <c r="C12" s="285"/>
      <c r="D12" s="157" t="s">
        <v>96</v>
      </c>
      <c r="E12" s="51" t="s">
        <v>21</v>
      </c>
      <c r="F12" s="54" t="s">
        <v>234</v>
      </c>
      <c r="G12" s="52"/>
      <c r="H12" s="53"/>
    </row>
    <row r="13" spans="1:8">
      <c r="A13" s="103">
        <v>3</v>
      </c>
      <c r="B13" s="50"/>
      <c r="C13" s="285"/>
      <c r="D13" s="158" t="s">
        <v>97</v>
      </c>
      <c r="E13" s="51" t="s">
        <v>71</v>
      </c>
      <c r="F13" s="54" t="s">
        <v>235</v>
      </c>
      <c r="G13" s="52"/>
      <c r="H13" s="53"/>
    </row>
    <row r="14" spans="1:8">
      <c r="A14" s="103">
        <v>4</v>
      </c>
      <c r="B14" s="50"/>
      <c r="C14" s="286"/>
      <c r="D14" s="158" t="s">
        <v>98</v>
      </c>
      <c r="E14" s="51" t="s">
        <v>156</v>
      </c>
      <c r="F14" s="54" t="s">
        <v>236</v>
      </c>
      <c r="G14" s="52"/>
      <c r="H14" s="53"/>
    </row>
    <row r="15" spans="1:8">
      <c r="A15" s="103">
        <v>5</v>
      </c>
      <c r="B15" s="50"/>
      <c r="C15" s="294" t="s">
        <v>83</v>
      </c>
      <c r="D15" s="158" t="s">
        <v>152</v>
      </c>
      <c r="E15" s="51" t="s">
        <v>157</v>
      </c>
      <c r="F15" s="54" t="s">
        <v>237</v>
      </c>
      <c r="G15" s="169"/>
      <c r="H15" s="53"/>
    </row>
    <row r="16" spans="1:8">
      <c r="A16" s="103">
        <v>6</v>
      </c>
      <c r="B16" s="50"/>
      <c r="C16" s="295"/>
      <c r="D16" s="157" t="s">
        <v>153</v>
      </c>
      <c r="E16" s="51" t="s">
        <v>158</v>
      </c>
      <c r="F16" s="54" t="s">
        <v>238</v>
      </c>
      <c r="G16" s="170"/>
      <c r="H16" s="53"/>
    </row>
    <row r="17" spans="1:8">
      <c r="A17" s="103">
        <v>7</v>
      </c>
      <c r="B17" s="50"/>
      <c r="C17" s="287" t="s">
        <v>84</v>
      </c>
      <c r="D17" s="157" t="s">
        <v>99</v>
      </c>
      <c r="E17" s="51" t="s">
        <v>159</v>
      </c>
      <c r="F17" s="54" t="s">
        <v>239</v>
      </c>
      <c r="G17" s="54"/>
      <c r="H17" s="53"/>
    </row>
    <row r="18" spans="1:8">
      <c r="A18" s="103">
        <v>8</v>
      </c>
      <c r="B18" s="50"/>
      <c r="C18" s="296"/>
      <c r="D18" s="158" t="s">
        <v>95</v>
      </c>
      <c r="E18" s="51" t="s">
        <v>160</v>
      </c>
      <c r="F18" s="54" t="s">
        <v>240</v>
      </c>
      <c r="G18" s="54"/>
      <c r="H18" s="53"/>
    </row>
    <row r="19" spans="1:8">
      <c r="A19" s="103">
        <v>9</v>
      </c>
      <c r="B19" s="50"/>
      <c r="C19" s="297" t="s">
        <v>85</v>
      </c>
      <c r="D19" s="163" t="s">
        <v>100</v>
      </c>
      <c r="E19" s="51" t="s">
        <v>161</v>
      </c>
      <c r="F19" s="54" t="s">
        <v>241</v>
      </c>
      <c r="G19" s="54"/>
      <c r="H19" s="53"/>
    </row>
    <row r="20" spans="1:8">
      <c r="A20" s="103">
        <v>10</v>
      </c>
      <c r="B20" s="50"/>
      <c r="C20" s="298"/>
      <c r="D20" s="162" t="s">
        <v>101</v>
      </c>
      <c r="E20" s="51" t="s">
        <v>162</v>
      </c>
      <c r="F20" s="54" t="s">
        <v>242</v>
      </c>
      <c r="G20" s="54"/>
      <c r="H20" s="53"/>
    </row>
    <row r="21" spans="1:8">
      <c r="A21" s="103">
        <v>11</v>
      </c>
      <c r="B21" s="50"/>
      <c r="C21" s="298"/>
      <c r="D21" s="162" t="s">
        <v>102</v>
      </c>
      <c r="E21" s="51" t="s">
        <v>163</v>
      </c>
      <c r="F21" s="54" t="s">
        <v>243</v>
      </c>
      <c r="G21" s="54"/>
      <c r="H21" s="53"/>
    </row>
    <row r="22" spans="1:8">
      <c r="A22" s="103">
        <v>12</v>
      </c>
      <c r="B22" s="50"/>
      <c r="C22" s="298"/>
      <c r="D22" s="162" t="s">
        <v>103</v>
      </c>
      <c r="E22" s="51" t="s">
        <v>164</v>
      </c>
      <c r="F22" s="54" t="s">
        <v>244</v>
      </c>
      <c r="G22" s="54"/>
      <c r="H22" s="53"/>
    </row>
    <row r="23" spans="1:8">
      <c r="A23" s="103">
        <v>13</v>
      </c>
      <c r="B23" s="50"/>
      <c r="C23" s="298"/>
      <c r="D23" s="162" t="s">
        <v>104</v>
      </c>
      <c r="E23" s="51" t="s">
        <v>165</v>
      </c>
      <c r="F23" s="54" t="s">
        <v>245</v>
      </c>
      <c r="G23" s="54"/>
      <c r="H23" s="53"/>
    </row>
    <row r="24" spans="1:8">
      <c r="A24" s="103">
        <v>14</v>
      </c>
      <c r="B24" s="50"/>
      <c r="C24" s="299"/>
      <c r="D24" s="162" t="s">
        <v>105</v>
      </c>
      <c r="E24" s="51" t="s">
        <v>166</v>
      </c>
      <c r="F24" s="54" t="s">
        <v>246</v>
      </c>
      <c r="G24" s="54"/>
      <c r="H24" s="53"/>
    </row>
    <row r="25" spans="1:8">
      <c r="A25" s="103">
        <v>15</v>
      </c>
      <c r="B25" s="50"/>
      <c r="C25" s="300" t="s">
        <v>86</v>
      </c>
      <c r="D25" s="162" t="s">
        <v>106</v>
      </c>
      <c r="E25" s="51" t="s">
        <v>167</v>
      </c>
      <c r="F25" s="54" t="s">
        <v>247</v>
      </c>
      <c r="G25" s="54"/>
      <c r="H25" s="53"/>
    </row>
    <row r="26" spans="1:8">
      <c r="A26" s="103">
        <v>16</v>
      </c>
      <c r="B26" s="50"/>
      <c r="C26" s="301"/>
      <c r="D26" s="162" t="s">
        <v>107</v>
      </c>
      <c r="E26" s="51" t="s">
        <v>168</v>
      </c>
      <c r="F26" s="54" t="s">
        <v>248</v>
      </c>
      <c r="G26" s="54"/>
      <c r="H26" s="53"/>
    </row>
    <row r="27" spans="1:8">
      <c r="A27" s="103">
        <v>17</v>
      </c>
      <c r="B27" s="50"/>
      <c r="C27" s="301"/>
      <c r="D27" s="162" t="s">
        <v>108</v>
      </c>
      <c r="E27" s="51" t="s">
        <v>169</v>
      </c>
      <c r="F27" s="54" t="s">
        <v>249</v>
      </c>
      <c r="G27" s="54"/>
      <c r="H27" s="53"/>
    </row>
    <row r="28" spans="1:8">
      <c r="A28" s="103">
        <v>18</v>
      </c>
      <c r="B28" s="50"/>
      <c r="C28" s="302"/>
      <c r="D28" s="163" t="s">
        <v>109</v>
      </c>
      <c r="E28" s="51" t="s">
        <v>170</v>
      </c>
      <c r="F28" s="54" t="s">
        <v>250</v>
      </c>
      <c r="G28" s="54"/>
      <c r="H28" s="53"/>
    </row>
    <row r="29" spans="1:8">
      <c r="A29" s="103">
        <v>19</v>
      </c>
      <c r="B29" s="50"/>
      <c r="C29" s="304" t="s">
        <v>87</v>
      </c>
      <c r="D29" s="155" t="s">
        <v>154</v>
      </c>
      <c r="E29" s="51" t="s">
        <v>171</v>
      </c>
      <c r="F29" s="54" t="s">
        <v>251</v>
      </c>
      <c r="G29" s="54"/>
      <c r="H29" s="53"/>
    </row>
    <row r="30" spans="1:8">
      <c r="A30" s="103">
        <v>20</v>
      </c>
      <c r="B30" s="50"/>
      <c r="C30" s="305"/>
      <c r="D30" s="155" t="s">
        <v>110</v>
      </c>
      <c r="E30" s="51" t="s">
        <v>172</v>
      </c>
      <c r="F30" s="54" t="s">
        <v>252</v>
      </c>
      <c r="G30" s="54"/>
      <c r="H30" s="53"/>
    </row>
    <row r="31" spans="1:8">
      <c r="A31" s="103">
        <v>21</v>
      </c>
      <c r="B31" s="50"/>
      <c r="C31" s="305"/>
      <c r="D31" s="155" t="s">
        <v>111</v>
      </c>
      <c r="E31" s="51" t="s">
        <v>173</v>
      </c>
      <c r="F31" s="54" t="s">
        <v>253</v>
      </c>
      <c r="G31" s="54"/>
      <c r="H31" s="53"/>
    </row>
    <row r="32" spans="1:8">
      <c r="A32" s="103">
        <v>22</v>
      </c>
      <c r="B32" s="50"/>
      <c r="C32" s="306"/>
      <c r="D32" s="155" t="s">
        <v>112</v>
      </c>
      <c r="E32" s="51" t="s">
        <v>174</v>
      </c>
      <c r="F32" s="54" t="s">
        <v>254</v>
      </c>
      <c r="G32" s="54"/>
      <c r="H32" s="53"/>
    </row>
    <row r="33" spans="1:8">
      <c r="A33" s="103">
        <v>23</v>
      </c>
      <c r="B33" s="50"/>
      <c r="C33" s="307" t="s">
        <v>88</v>
      </c>
      <c r="D33" s="154" t="s">
        <v>113</v>
      </c>
      <c r="E33" s="51" t="s">
        <v>175</v>
      </c>
      <c r="F33" s="54" t="s">
        <v>255</v>
      </c>
      <c r="G33" s="54"/>
      <c r="H33" s="53"/>
    </row>
    <row r="34" spans="1:8">
      <c r="A34" s="103">
        <v>24</v>
      </c>
      <c r="B34" s="50"/>
      <c r="C34" s="308"/>
      <c r="D34" s="154" t="s">
        <v>114</v>
      </c>
      <c r="E34" s="51" t="s">
        <v>176</v>
      </c>
      <c r="F34" s="54" t="s">
        <v>256</v>
      </c>
      <c r="G34" s="54"/>
      <c r="H34" s="53"/>
    </row>
    <row r="35" spans="1:8">
      <c r="A35" s="103">
        <v>25</v>
      </c>
      <c r="B35" s="50"/>
      <c r="C35" s="308"/>
      <c r="D35" s="154" t="s">
        <v>115</v>
      </c>
      <c r="E35" s="51" t="s">
        <v>177</v>
      </c>
      <c r="F35" s="54" t="s">
        <v>257</v>
      </c>
      <c r="G35" s="54"/>
      <c r="H35" s="53"/>
    </row>
    <row r="36" spans="1:8">
      <c r="A36" s="103">
        <v>26</v>
      </c>
      <c r="B36" s="50"/>
      <c r="C36" s="308"/>
      <c r="D36" s="154" t="s">
        <v>116</v>
      </c>
      <c r="E36" s="51" t="s">
        <v>178</v>
      </c>
      <c r="F36" s="54" t="s">
        <v>258</v>
      </c>
      <c r="G36" s="54"/>
      <c r="H36" s="53"/>
    </row>
    <row r="37" spans="1:8">
      <c r="A37" s="103">
        <v>27</v>
      </c>
      <c r="B37" s="50"/>
      <c r="C37" s="308"/>
      <c r="D37" s="154" t="s">
        <v>117</v>
      </c>
      <c r="E37" s="51" t="s">
        <v>179</v>
      </c>
      <c r="F37" s="54" t="s">
        <v>259</v>
      </c>
      <c r="G37" s="54"/>
      <c r="H37" s="53"/>
    </row>
    <row r="38" spans="1:8">
      <c r="A38" s="103">
        <v>28</v>
      </c>
      <c r="B38" s="50"/>
      <c r="C38" s="308"/>
      <c r="D38" s="154" t="s">
        <v>118</v>
      </c>
      <c r="E38" s="51" t="s">
        <v>180</v>
      </c>
      <c r="F38" s="54" t="s">
        <v>260</v>
      </c>
      <c r="G38" s="54"/>
      <c r="H38" s="53"/>
    </row>
    <row r="39" spans="1:8">
      <c r="A39" s="103">
        <v>29</v>
      </c>
      <c r="B39" s="50"/>
      <c r="C39" s="309"/>
      <c r="D39" s="154" t="s">
        <v>119</v>
      </c>
      <c r="E39" s="51" t="s">
        <v>181</v>
      </c>
      <c r="F39" s="54" t="s">
        <v>261</v>
      </c>
      <c r="G39" s="54"/>
      <c r="H39" s="53"/>
    </row>
    <row r="40" spans="1:8">
      <c r="A40" s="103">
        <v>30</v>
      </c>
      <c r="B40" s="50"/>
      <c r="C40" s="287" t="s">
        <v>89</v>
      </c>
      <c r="D40" s="158" t="s">
        <v>120</v>
      </c>
      <c r="E40" s="51" t="s">
        <v>182</v>
      </c>
      <c r="F40" s="54" t="s">
        <v>262</v>
      </c>
      <c r="G40" s="54"/>
      <c r="H40" s="53"/>
    </row>
    <row r="41" spans="1:8">
      <c r="A41" s="103">
        <v>31</v>
      </c>
      <c r="B41" s="50"/>
      <c r="C41" s="288"/>
      <c r="D41" s="158" t="s">
        <v>121</v>
      </c>
      <c r="E41" s="51" t="s">
        <v>183</v>
      </c>
      <c r="F41" s="54" t="s">
        <v>263</v>
      </c>
      <c r="G41" s="54"/>
      <c r="H41" s="53"/>
    </row>
    <row r="42" spans="1:8">
      <c r="A42" s="103">
        <v>32</v>
      </c>
      <c r="B42" s="50"/>
      <c r="C42" s="296"/>
      <c r="D42" s="158" t="s">
        <v>122</v>
      </c>
      <c r="E42" s="51" t="s">
        <v>184</v>
      </c>
      <c r="F42" s="54" t="s">
        <v>264</v>
      </c>
      <c r="G42" s="54"/>
      <c r="H42" s="53"/>
    </row>
    <row r="43" spans="1:8">
      <c r="A43" s="103">
        <v>33</v>
      </c>
      <c r="B43" s="50"/>
      <c r="C43" s="310" t="s">
        <v>90</v>
      </c>
      <c r="D43" s="154" t="s">
        <v>123</v>
      </c>
      <c r="E43" s="51" t="s">
        <v>185</v>
      </c>
      <c r="F43" s="54" t="s">
        <v>265</v>
      </c>
      <c r="G43" s="54"/>
      <c r="H43" s="53"/>
    </row>
    <row r="44" spans="1:8">
      <c r="A44" s="103">
        <v>34</v>
      </c>
      <c r="B44" s="150"/>
      <c r="C44" s="311"/>
      <c r="D44" s="156" t="s">
        <v>134</v>
      </c>
      <c r="E44" s="51" t="s">
        <v>186</v>
      </c>
      <c r="F44" s="54" t="s">
        <v>266</v>
      </c>
      <c r="G44" s="152"/>
      <c r="H44" s="153"/>
    </row>
    <row r="45" spans="1:8">
      <c r="A45" s="103">
        <v>35</v>
      </c>
      <c r="B45" s="50"/>
      <c r="C45" s="311"/>
      <c r="D45" s="155" t="s">
        <v>124</v>
      </c>
      <c r="E45" s="51" t="s">
        <v>187</v>
      </c>
      <c r="F45" s="54" t="s">
        <v>267</v>
      </c>
      <c r="G45" s="54"/>
      <c r="H45" s="53"/>
    </row>
    <row r="46" spans="1:8">
      <c r="A46" s="103">
        <v>36</v>
      </c>
      <c r="B46" s="150"/>
      <c r="C46" s="311"/>
      <c r="D46" s="156" t="s">
        <v>125</v>
      </c>
      <c r="E46" s="51" t="s">
        <v>188</v>
      </c>
      <c r="F46" s="54" t="s">
        <v>268</v>
      </c>
      <c r="G46" s="152"/>
      <c r="H46" s="153"/>
    </row>
    <row r="47" spans="1:8">
      <c r="A47" s="103">
        <v>37</v>
      </c>
      <c r="B47" s="150"/>
      <c r="C47" s="311"/>
      <c r="D47" s="156" t="s">
        <v>128</v>
      </c>
      <c r="E47" s="51" t="s">
        <v>189</v>
      </c>
      <c r="F47" s="54" t="s">
        <v>269</v>
      </c>
      <c r="G47" s="152"/>
      <c r="H47" s="153"/>
    </row>
    <row r="48" spans="1:8">
      <c r="A48" s="103">
        <v>38</v>
      </c>
      <c r="B48" s="150"/>
      <c r="C48" s="311"/>
      <c r="D48" s="156" t="s">
        <v>130</v>
      </c>
      <c r="E48" s="51" t="s">
        <v>190</v>
      </c>
      <c r="F48" s="54" t="s">
        <v>270</v>
      </c>
      <c r="G48" s="152"/>
      <c r="H48" s="153"/>
    </row>
    <row r="49" spans="1:8">
      <c r="A49" s="103">
        <v>39</v>
      </c>
      <c r="B49" s="150"/>
      <c r="C49" s="311"/>
      <c r="D49" s="156" t="s">
        <v>131</v>
      </c>
      <c r="E49" s="51" t="s">
        <v>191</v>
      </c>
      <c r="F49" s="54" t="s">
        <v>271</v>
      </c>
      <c r="G49" s="152"/>
      <c r="H49" s="153"/>
    </row>
    <row r="50" spans="1:8">
      <c r="A50" s="103">
        <v>40</v>
      </c>
      <c r="B50" s="150"/>
      <c r="C50" s="311"/>
      <c r="D50" s="156" t="s">
        <v>132</v>
      </c>
      <c r="E50" s="51" t="s">
        <v>192</v>
      </c>
      <c r="F50" s="54" t="s">
        <v>272</v>
      </c>
      <c r="G50" s="152"/>
      <c r="H50" s="153"/>
    </row>
    <row r="51" spans="1:8">
      <c r="A51" s="103">
        <v>41</v>
      </c>
      <c r="B51" s="150"/>
      <c r="C51" s="311"/>
      <c r="D51" s="156" t="s">
        <v>133</v>
      </c>
      <c r="E51" s="51" t="s">
        <v>193</v>
      </c>
      <c r="F51" s="54" t="s">
        <v>273</v>
      </c>
      <c r="G51" s="152"/>
      <c r="H51" s="153"/>
    </row>
    <row r="52" spans="1:8">
      <c r="A52" s="103">
        <v>42</v>
      </c>
      <c r="B52" s="150"/>
      <c r="C52" s="311"/>
      <c r="D52" s="156" t="s">
        <v>127</v>
      </c>
      <c r="E52" s="51" t="s">
        <v>194</v>
      </c>
      <c r="F52" s="54" t="s">
        <v>274</v>
      </c>
      <c r="G52" s="152"/>
      <c r="H52" s="153"/>
    </row>
    <row r="53" spans="1:8">
      <c r="A53" s="103">
        <v>43</v>
      </c>
      <c r="B53" s="150"/>
      <c r="C53" s="311"/>
      <c r="D53" s="156" t="s">
        <v>129</v>
      </c>
      <c r="E53" s="51" t="s">
        <v>195</v>
      </c>
      <c r="F53" s="54" t="s">
        <v>275</v>
      </c>
      <c r="G53" s="152"/>
      <c r="H53" s="153"/>
    </row>
    <row r="54" spans="1:8">
      <c r="A54" s="103">
        <v>44</v>
      </c>
      <c r="B54" s="150"/>
      <c r="C54" s="312"/>
      <c r="D54" s="156" t="s">
        <v>126</v>
      </c>
      <c r="E54" s="51" t="s">
        <v>196</v>
      </c>
      <c r="F54" s="54" t="s">
        <v>276</v>
      </c>
      <c r="G54" s="152"/>
      <c r="H54" s="153"/>
    </row>
    <row r="55" spans="1:8">
      <c r="A55" s="103">
        <v>45</v>
      </c>
      <c r="B55" s="150"/>
      <c r="C55" s="300" t="s">
        <v>91</v>
      </c>
      <c r="D55" s="159" t="s">
        <v>135</v>
      </c>
      <c r="E55" s="51" t="s">
        <v>197</v>
      </c>
      <c r="F55" s="54" t="s">
        <v>277</v>
      </c>
      <c r="G55" s="152"/>
      <c r="H55" s="153"/>
    </row>
    <row r="56" spans="1:8">
      <c r="A56" s="103">
        <v>46</v>
      </c>
      <c r="B56" s="150"/>
      <c r="C56" s="301"/>
      <c r="D56" s="159" t="s">
        <v>136</v>
      </c>
      <c r="E56" s="51" t="s">
        <v>198</v>
      </c>
      <c r="F56" s="54" t="s">
        <v>278</v>
      </c>
      <c r="G56" s="152"/>
      <c r="H56" s="153"/>
    </row>
    <row r="57" spans="1:8">
      <c r="A57" s="103">
        <v>47</v>
      </c>
      <c r="B57" s="150"/>
      <c r="C57" s="301"/>
      <c r="D57" s="159" t="s">
        <v>137</v>
      </c>
      <c r="E57" s="51" t="s">
        <v>199</v>
      </c>
      <c r="F57" s="54" t="s">
        <v>279</v>
      </c>
      <c r="G57" s="152"/>
      <c r="H57" s="153"/>
    </row>
    <row r="58" spans="1:8">
      <c r="A58" s="103">
        <v>48</v>
      </c>
      <c r="B58" s="150"/>
      <c r="C58" s="301"/>
      <c r="D58" s="160" t="s">
        <v>138</v>
      </c>
      <c r="E58" s="51" t="s">
        <v>200</v>
      </c>
      <c r="F58" s="54" t="s">
        <v>280</v>
      </c>
      <c r="G58" s="152"/>
      <c r="H58" s="153"/>
    </row>
    <row r="59" spans="1:8">
      <c r="A59" s="103">
        <v>49</v>
      </c>
      <c r="B59" s="150"/>
      <c r="C59" s="301"/>
      <c r="D59" s="159" t="s">
        <v>139</v>
      </c>
      <c r="E59" s="51" t="s">
        <v>201</v>
      </c>
      <c r="F59" s="54" t="s">
        <v>281</v>
      </c>
      <c r="G59" s="152"/>
      <c r="H59" s="153"/>
    </row>
    <row r="60" spans="1:8">
      <c r="A60" s="103">
        <v>50</v>
      </c>
      <c r="B60" s="150"/>
      <c r="C60" s="301"/>
      <c r="D60" s="159" t="s">
        <v>140</v>
      </c>
      <c r="E60" s="51" t="s">
        <v>202</v>
      </c>
      <c r="F60" s="54" t="s">
        <v>282</v>
      </c>
      <c r="G60" s="152"/>
      <c r="H60" s="153"/>
    </row>
    <row r="61" spans="1:8">
      <c r="A61" s="103">
        <v>51</v>
      </c>
      <c r="B61" s="150"/>
      <c r="C61" s="301"/>
      <c r="D61" s="159" t="s">
        <v>141</v>
      </c>
      <c r="E61" s="51" t="s">
        <v>203</v>
      </c>
      <c r="F61" s="54" t="s">
        <v>283</v>
      </c>
      <c r="G61" s="152"/>
      <c r="H61" s="153"/>
    </row>
    <row r="62" spans="1:8">
      <c r="A62" s="103">
        <v>52</v>
      </c>
      <c r="B62" s="150"/>
      <c r="C62" s="301"/>
      <c r="D62" s="159" t="s">
        <v>142</v>
      </c>
      <c r="E62" s="51" t="s">
        <v>204</v>
      </c>
      <c r="F62" s="54" t="s">
        <v>284</v>
      </c>
      <c r="G62" s="152"/>
      <c r="H62" s="153"/>
    </row>
    <row r="63" spans="1:8">
      <c r="A63" s="103">
        <v>53</v>
      </c>
      <c r="B63" s="150"/>
      <c r="C63" s="301"/>
      <c r="D63" s="159" t="s">
        <v>143</v>
      </c>
      <c r="E63" s="51" t="s">
        <v>205</v>
      </c>
      <c r="F63" s="54" t="s">
        <v>285</v>
      </c>
      <c r="G63" s="152"/>
      <c r="H63" s="153"/>
    </row>
    <row r="64" spans="1:8">
      <c r="A64" s="103">
        <v>54</v>
      </c>
      <c r="B64" s="150"/>
      <c r="C64" s="301"/>
      <c r="D64" s="160" t="s">
        <v>144</v>
      </c>
      <c r="E64" s="51" t="s">
        <v>206</v>
      </c>
      <c r="F64" s="54" t="s">
        <v>286</v>
      </c>
      <c r="G64" s="152"/>
      <c r="H64" s="153"/>
    </row>
    <row r="65" spans="1:8">
      <c r="A65" s="103">
        <v>55</v>
      </c>
      <c r="B65" s="150"/>
      <c r="C65" s="301"/>
      <c r="D65" s="160" t="s">
        <v>145</v>
      </c>
      <c r="E65" s="51" t="s">
        <v>207</v>
      </c>
      <c r="F65" s="54" t="s">
        <v>287</v>
      </c>
      <c r="G65" s="152"/>
      <c r="H65" s="153"/>
    </row>
    <row r="66" spans="1:8">
      <c r="A66" s="103">
        <v>56</v>
      </c>
      <c r="B66" s="150"/>
      <c r="C66" s="302"/>
      <c r="D66" s="160" t="s">
        <v>155</v>
      </c>
      <c r="E66" s="51" t="s">
        <v>208</v>
      </c>
      <c r="F66" s="54" t="s">
        <v>288</v>
      </c>
      <c r="G66" s="152"/>
      <c r="H66" s="153"/>
    </row>
    <row r="67" spans="1:8">
      <c r="A67" s="103">
        <v>57</v>
      </c>
      <c r="B67" s="150"/>
      <c r="C67" s="285" t="s">
        <v>92</v>
      </c>
      <c r="D67" s="161" t="s">
        <v>146</v>
      </c>
      <c r="E67" s="51" t="s">
        <v>209</v>
      </c>
      <c r="F67" s="54" t="s">
        <v>289</v>
      </c>
      <c r="G67" s="152"/>
      <c r="H67" s="153"/>
    </row>
    <row r="68" spans="1:8">
      <c r="A68" s="103">
        <v>58</v>
      </c>
      <c r="B68" s="150"/>
      <c r="C68" s="286"/>
      <c r="D68" s="161" t="s">
        <v>147</v>
      </c>
      <c r="E68" s="51" t="s">
        <v>210</v>
      </c>
      <c r="F68" s="54" t="s">
        <v>290</v>
      </c>
      <c r="G68" s="152"/>
      <c r="H68" s="153"/>
    </row>
    <row r="69" spans="1:8">
      <c r="A69" s="103">
        <v>59</v>
      </c>
      <c r="B69" s="150"/>
      <c r="C69" s="294" t="s">
        <v>93</v>
      </c>
      <c r="D69" s="161" t="s">
        <v>148</v>
      </c>
      <c r="E69" s="51" t="s">
        <v>211</v>
      </c>
      <c r="F69" s="54" t="s">
        <v>291</v>
      </c>
      <c r="G69" s="152"/>
      <c r="H69" s="153"/>
    </row>
    <row r="70" spans="1:8">
      <c r="A70" s="103">
        <v>60</v>
      </c>
      <c r="B70" s="150"/>
      <c r="C70" s="303"/>
      <c r="D70" s="161" t="s">
        <v>149</v>
      </c>
      <c r="E70" s="51" t="s">
        <v>212</v>
      </c>
      <c r="F70" s="54" t="s">
        <v>292</v>
      </c>
      <c r="G70" s="152"/>
      <c r="H70" s="153"/>
    </row>
    <row r="71" spans="1:8">
      <c r="A71" s="103">
        <v>61</v>
      </c>
      <c r="B71" s="150"/>
      <c r="C71" s="303"/>
      <c r="D71" s="161" t="s">
        <v>150</v>
      </c>
      <c r="E71" s="51" t="s">
        <v>213</v>
      </c>
      <c r="F71" s="54" t="s">
        <v>293</v>
      </c>
      <c r="G71" s="152"/>
      <c r="H71" s="153"/>
    </row>
    <row r="72" spans="1:8">
      <c r="A72" s="103">
        <v>62</v>
      </c>
      <c r="B72" s="150"/>
      <c r="C72" s="295"/>
      <c r="D72" s="161" t="s">
        <v>151</v>
      </c>
      <c r="E72" s="51" t="s">
        <v>214</v>
      </c>
      <c r="F72" s="54" t="s">
        <v>294</v>
      </c>
      <c r="G72" s="152"/>
      <c r="H72" s="153"/>
    </row>
    <row r="73" spans="1:8">
      <c r="A73" s="103">
        <v>63</v>
      </c>
      <c r="B73" s="150"/>
      <c r="C73" s="287" t="s">
        <v>375</v>
      </c>
      <c r="D73" s="161" t="s">
        <v>376</v>
      </c>
      <c r="E73" s="51" t="s">
        <v>377</v>
      </c>
      <c r="F73" s="54" t="s">
        <v>378</v>
      </c>
      <c r="G73" s="152"/>
      <c r="H73" s="153"/>
    </row>
    <row r="74" spans="1:8">
      <c r="A74" s="103">
        <v>64</v>
      </c>
      <c r="B74" s="150"/>
      <c r="C74" s="288"/>
      <c r="D74" s="161" t="s">
        <v>379</v>
      </c>
      <c r="E74" s="51" t="s">
        <v>380</v>
      </c>
      <c r="F74" s="54" t="s">
        <v>381</v>
      </c>
      <c r="G74" s="152"/>
      <c r="H74" s="153"/>
    </row>
    <row r="75" spans="1:8">
      <c r="A75" s="103">
        <v>65</v>
      </c>
      <c r="B75" s="150"/>
      <c r="C75" s="289" t="s">
        <v>382</v>
      </c>
      <c r="D75" s="161" t="s">
        <v>383</v>
      </c>
      <c r="E75" s="51" t="s">
        <v>384</v>
      </c>
      <c r="F75" s="54" t="s">
        <v>385</v>
      </c>
      <c r="G75" s="152"/>
      <c r="H75" s="153"/>
    </row>
    <row r="76" spans="1:8">
      <c r="A76" s="103">
        <v>66</v>
      </c>
      <c r="B76" s="150"/>
      <c r="C76" s="290"/>
      <c r="D76" s="161" t="s">
        <v>386</v>
      </c>
      <c r="E76" s="51" t="s">
        <v>387</v>
      </c>
      <c r="F76" s="54" t="s">
        <v>388</v>
      </c>
      <c r="G76" s="152"/>
      <c r="H76" s="153"/>
    </row>
    <row r="77" spans="1:8">
      <c r="A77" s="103">
        <v>67</v>
      </c>
      <c r="B77" s="150"/>
      <c r="C77" s="290"/>
      <c r="D77" s="161" t="s">
        <v>389</v>
      </c>
      <c r="E77" s="51" t="s">
        <v>390</v>
      </c>
      <c r="F77" s="54" t="s">
        <v>391</v>
      </c>
      <c r="G77" s="152"/>
      <c r="H77" s="153"/>
    </row>
    <row r="78" spans="1:8">
      <c r="A78" s="103">
        <v>68</v>
      </c>
      <c r="B78" s="150"/>
      <c r="C78" s="290"/>
      <c r="D78" s="161" t="s">
        <v>392</v>
      </c>
      <c r="E78" s="51" t="s">
        <v>393</v>
      </c>
      <c r="F78" s="54" t="s">
        <v>394</v>
      </c>
      <c r="G78" s="152"/>
      <c r="H78" s="153"/>
    </row>
    <row r="79" spans="1:8">
      <c r="A79" s="103">
        <v>69</v>
      </c>
      <c r="B79" s="150"/>
      <c r="C79" s="291"/>
      <c r="D79" s="161" t="s">
        <v>395</v>
      </c>
      <c r="E79" s="51" t="s">
        <v>396</v>
      </c>
      <c r="F79" s="54" t="s">
        <v>397</v>
      </c>
      <c r="G79" s="152"/>
      <c r="H79" s="153"/>
    </row>
    <row r="80" spans="1:8">
      <c r="A80" s="103"/>
      <c r="B80" s="150"/>
      <c r="C80" s="150"/>
      <c r="D80" s="151"/>
      <c r="E80" s="151"/>
      <c r="F80" s="152"/>
      <c r="G80" s="152"/>
      <c r="H80" s="153"/>
    </row>
    <row r="81" spans="1:8">
      <c r="A81" s="144"/>
      <c r="B81" s="145"/>
      <c r="C81" s="145"/>
      <c r="D81" s="146"/>
      <c r="E81" s="147"/>
      <c r="F81" s="148"/>
      <c r="G81" s="148"/>
      <c r="H81" s="149"/>
    </row>
  </sheetData>
  <mergeCells count="21">
    <mergeCell ref="C73:C74"/>
    <mergeCell ref="C75:C79"/>
    <mergeCell ref="A7:D7"/>
    <mergeCell ref="A4:D4"/>
    <mergeCell ref="A5:D5"/>
    <mergeCell ref="C15:C16"/>
    <mergeCell ref="C17:C18"/>
    <mergeCell ref="C19:C24"/>
    <mergeCell ref="C25:C28"/>
    <mergeCell ref="C67:C68"/>
    <mergeCell ref="C69:C72"/>
    <mergeCell ref="C29:C32"/>
    <mergeCell ref="C33:C39"/>
    <mergeCell ref="C40:C42"/>
    <mergeCell ref="C43:C54"/>
    <mergeCell ref="C55:C66"/>
    <mergeCell ref="E4:H4"/>
    <mergeCell ref="E5:H5"/>
    <mergeCell ref="E7:H7"/>
    <mergeCell ref="A6:D6"/>
    <mergeCell ref="C11:C14"/>
  </mergeCells>
  <phoneticPr fontId="0" type="noConversion"/>
  <pageMargins left="0.65" right="0.65" top="0.75" bottom="0.75" header="0.5" footer="0.5"/>
  <pageSetup paperSize="9" firstPageNumber="0" orientation="landscape" horizontalDpi="300" verticalDpi="300"/>
  <headerFooter alignWithMargins="0">
    <oddFooter>&amp;L&amp;"Tahoma,Regular"&amp;8 02ae-BM/PM/HDCV/FSOFT v2/1&amp;C&amp;"Tahoma,Regular"&amp;8Internal use&amp;R&amp;"Tahoma,Regular"&amp;8&amp;P/&amp;N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I87"/>
  <sheetViews>
    <sheetView zoomScale="85" zoomScaleNormal="85" workbookViewId="0"/>
  </sheetViews>
  <sheetFormatPr defaultColWidth="9" defaultRowHeight="13.2"/>
  <cols>
    <col min="1" max="1" width="15.33203125" style="6" customWidth="1"/>
    <col min="2" max="2" width="26.6640625" style="6" customWidth="1"/>
    <col min="3" max="3" width="28.33203125" style="6" customWidth="1"/>
    <col min="4" max="4" width="9.6640625" style="6" customWidth="1"/>
    <col min="5" max="5" width="9.77734375" style="6" customWidth="1"/>
    <col min="6" max="8" width="5.109375" style="6" customWidth="1"/>
    <col min="9" max="9" width="21" style="6" customWidth="1"/>
    <col min="10" max="10" width="33.109375" style="6" customWidth="1"/>
    <col min="11" max="17" width="9" style="6" customWidth="1"/>
    <col min="18" max="16384" width="9" style="6"/>
  </cols>
  <sheetData>
    <row r="2" spans="1:9" ht="25.5" customHeight="1">
      <c r="A2" s="319" t="s">
        <v>22</v>
      </c>
      <c r="B2" s="319"/>
      <c r="C2" s="319"/>
      <c r="D2" s="319"/>
      <c r="E2" s="319"/>
      <c r="F2" s="319"/>
      <c r="G2" s="319"/>
      <c r="H2" s="319"/>
      <c r="I2" s="319"/>
    </row>
    <row r="3" spans="1:9" ht="14.25" customHeight="1">
      <c r="A3" s="56"/>
      <c r="B3" s="57"/>
      <c r="C3" s="57"/>
      <c r="D3" s="57"/>
      <c r="E3" s="57"/>
      <c r="F3" s="57"/>
      <c r="G3" s="57"/>
      <c r="H3" s="57"/>
      <c r="I3" s="58"/>
    </row>
    <row r="4" spans="1:9" ht="13.5" customHeight="1">
      <c r="A4" s="114" t="s">
        <v>0</v>
      </c>
      <c r="B4" s="316" t="str">
        <f>Cover!B4</f>
        <v>MentoringMe - Tutor Finder Platform</v>
      </c>
      <c r="C4" s="316"/>
      <c r="D4" s="317" t="s">
        <v>1</v>
      </c>
      <c r="E4" s="317"/>
      <c r="F4" s="320" t="s">
        <v>568</v>
      </c>
      <c r="G4" s="321"/>
      <c r="H4" s="321"/>
      <c r="I4" s="322"/>
    </row>
    <row r="5" spans="1:9" ht="13.5" customHeight="1">
      <c r="A5" s="114" t="s">
        <v>2</v>
      </c>
      <c r="B5" s="316" t="str">
        <f>Cover!B5</f>
        <v>MentoringMe</v>
      </c>
      <c r="C5" s="316"/>
      <c r="D5" s="317" t="s">
        <v>3</v>
      </c>
      <c r="E5" s="317"/>
      <c r="F5" s="320" t="s">
        <v>232</v>
      </c>
      <c r="G5" s="321"/>
      <c r="H5" s="321"/>
      <c r="I5" s="322"/>
    </row>
    <row r="6" spans="1:9" ht="12.75" customHeight="1">
      <c r="A6" s="118" t="s">
        <v>4</v>
      </c>
      <c r="B6" s="316" t="str">
        <f>Cover!B6</f>
        <v>MentoringMe_UnitTest_v1.0</v>
      </c>
      <c r="C6" s="316"/>
      <c r="D6" s="317" t="s">
        <v>5</v>
      </c>
      <c r="E6" s="317"/>
      <c r="F6" s="313" t="s">
        <v>81</v>
      </c>
      <c r="G6" s="314"/>
      <c r="H6" s="314"/>
      <c r="I6" s="315"/>
    </row>
    <row r="7" spans="1:9" ht="15.75" customHeight="1">
      <c r="A7" s="118" t="s">
        <v>23</v>
      </c>
      <c r="B7" s="318"/>
      <c r="C7" s="318"/>
      <c r="D7" s="318"/>
      <c r="E7" s="318"/>
      <c r="F7" s="318"/>
      <c r="G7" s="318"/>
      <c r="H7" s="318"/>
      <c r="I7" s="318"/>
    </row>
    <row r="8" spans="1:9" ht="14.25" customHeight="1">
      <c r="A8" s="59"/>
      <c r="B8" s="60"/>
      <c r="C8" s="57"/>
      <c r="D8" s="57"/>
      <c r="E8" s="57"/>
      <c r="F8" s="57"/>
      <c r="G8" s="57"/>
      <c r="H8" s="57"/>
      <c r="I8" s="58"/>
    </row>
    <row r="9" spans="1:9">
      <c r="A9" s="59"/>
      <c r="B9" s="60"/>
      <c r="C9" s="57"/>
      <c r="D9" s="57"/>
      <c r="E9" s="57"/>
      <c r="F9" s="57"/>
      <c r="G9" s="57"/>
      <c r="H9" s="57"/>
      <c r="I9" s="58"/>
    </row>
    <row r="10" spans="1:9">
      <c r="A10" s="61"/>
      <c r="B10" s="61"/>
      <c r="C10" s="61"/>
      <c r="D10" s="61"/>
      <c r="E10" s="61"/>
      <c r="F10" s="61"/>
      <c r="G10" s="61"/>
      <c r="H10" s="61"/>
      <c r="I10" s="61"/>
    </row>
    <row r="11" spans="1:9" ht="14.25" customHeight="1">
      <c r="A11" s="62" t="s">
        <v>14</v>
      </c>
      <c r="B11" s="63" t="s">
        <v>76</v>
      </c>
      <c r="C11" s="64" t="s">
        <v>24</v>
      </c>
      <c r="D11" s="63" t="s">
        <v>25</v>
      </c>
      <c r="E11" s="65" t="s">
        <v>26</v>
      </c>
      <c r="F11" s="65" t="s">
        <v>53</v>
      </c>
      <c r="G11" s="65" t="s">
        <v>55</v>
      </c>
      <c r="H11" s="65" t="s">
        <v>54</v>
      </c>
      <c r="I11" s="66" t="s">
        <v>27</v>
      </c>
    </row>
    <row r="12" spans="1:9">
      <c r="A12" s="67">
        <v>1</v>
      </c>
      <c r="B12" s="51" t="s">
        <v>75</v>
      </c>
      <c r="C12" s="68">
        <f>'Function 1'!A7</f>
        <v>7</v>
      </c>
      <c r="D12" s="68">
        <f>'Function 1'!C7</f>
        <v>0</v>
      </c>
      <c r="E12" s="68">
        <f>'Function 1'!F7</f>
        <v>0</v>
      </c>
      <c r="F12" s="68">
        <f>'Function 1'!L7</f>
        <v>4</v>
      </c>
      <c r="G12" s="68">
        <f>'Function 1'!M7</f>
        <v>3</v>
      </c>
      <c r="H12" s="68">
        <f>'Function 1'!N7</f>
        <v>0</v>
      </c>
      <c r="I12" s="68">
        <f>'Function 1'!O7</f>
        <v>7</v>
      </c>
    </row>
    <row r="13" spans="1:9">
      <c r="A13" s="67">
        <v>2</v>
      </c>
      <c r="B13" s="51" t="s">
        <v>21</v>
      </c>
      <c r="C13" s="68">
        <f>'Function 2'!A7</f>
        <v>7</v>
      </c>
      <c r="D13" s="68">
        <f>'Function 2'!C7</f>
        <v>0</v>
      </c>
      <c r="E13" s="68">
        <f>'Function 2'!F7</f>
        <v>0</v>
      </c>
      <c r="F13" s="68">
        <f>'Function 2'!L7</f>
        <v>3</v>
      </c>
      <c r="G13" s="68">
        <f>'Function 2'!M7</f>
        <v>4</v>
      </c>
      <c r="H13" s="68">
        <f>'Function 2'!N7</f>
        <v>0</v>
      </c>
      <c r="I13" s="68">
        <f>'Function 2'!O7</f>
        <v>7</v>
      </c>
    </row>
    <row r="14" spans="1:9">
      <c r="A14" s="67">
        <v>3</v>
      </c>
      <c r="B14" s="51" t="s">
        <v>71</v>
      </c>
      <c r="C14" s="68">
        <f>'Function 3'!A7</f>
        <v>2</v>
      </c>
      <c r="D14" s="68">
        <f>'Function 3'!C7</f>
        <v>0</v>
      </c>
      <c r="E14" s="68">
        <f>'Function 3'!F7</f>
        <v>0</v>
      </c>
      <c r="F14" s="68">
        <f>'Function 3'!L7</f>
        <v>1</v>
      </c>
      <c r="G14" s="68">
        <f>'Function 3'!M7</f>
        <v>1</v>
      </c>
      <c r="H14" s="68">
        <f>'Function 3'!N7</f>
        <v>0</v>
      </c>
      <c r="I14" s="68">
        <f>'Function 3'!O7</f>
        <v>2</v>
      </c>
    </row>
    <row r="15" spans="1:9">
      <c r="A15" s="67">
        <v>4</v>
      </c>
      <c r="B15" s="51" t="s">
        <v>156</v>
      </c>
      <c r="C15" s="68">
        <f>'Function 4'!A7</f>
        <v>7</v>
      </c>
      <c r="D15" s="68">
        <f>'Function 4'!C7</f>
        <v>0</v>
      </c>
      <c r="E15" s="68">
        <f>'Function 4'!F7</f>
        <v>0</v>
      </c>
      <c r="F15" s="68">
        <f>'Function 4'!L7</f>
        <v>3</v>
      </c>
      <c r="G15" s="68">
        <f>'Function 4'!M7</f>
        <v>4</v>
      </c>
      <c r="H15" s="68">
        <f>'Function 4'!N7</f>
        <v>0</v>
      </c>
      <c r="I15" s="68">
        <f>'Function 4'!O7</f>
        <v>7</v>
      </c>
    </row>
    <row r="16" spans="1:9">
      <c r="A16" s="67">
        <v>5</v>
      </c>
      <c r="B16" s="51" t="s">
        <v>157</v>
      </c>
      <c r="C16" s="68">
        <f>'Function 5'!A7</f>
        <v>18</v>
      </c>
      <c r="D16" s="68">
        <f>'Function 5'!C7</f>
        <v>0</v>
      </c>
      <c r="E16" s="68">
        <f>'Function 5'!F7</f>
        <v>0</v>
      </c>
      <c r="F16" s="68">
        <f>'Function 5'!L7</f>
        <v>3</v>
      </c>
      <c r="G16" s="68">
        <f>'Function 5'!M7</f>
        <v>10</v>
      </c>
      <c r="H16" s="68">
        <f>'Function 5'!N7</f>
        <v>5</v>
      </c>
      <c r="I16" s="68">
        <f>'Function 5'!O7</f>
        <v>18</v>
      </c>
    </row>
    <row r="17" spans="1:9">
      <c r="A17" s="67">
        <v>6</v>
      </c>
      <c r="B17" s="51" t="s">
        <v>158</v>
      </c>
      <c r="C17" s="68">
        <f>'Function 6'!A7</f>
        <v>25</v>
      </c>
      <c r="D17" s="68">
        <f>'Function 6'!C7</f>
        <v>0</v>
      </c>
      <c r="E17" s="68">
        <f>'Function 6'!F7</f>
        <v>0</v>
      </c>
      <c r="F17" s="68">
        <f>'Function 6'!L7</f>
        <v>6</v>
      </c>
      <c r="G17" s="68">
        <f>'Function 6'!M7</f>
        <v>13</v>
      </c>
      <c r="H17" s="68">
        <f>'Function 6'!N7</f>
        <v>6</v>
      </c>
      <c r="I17" s="68">
        <f>'Function 6'!O7</f>
        <v>25</v>
      </c>
    </row>
    <row r="18" spans="1:9">
      <c r="A18" s="67">
        <v>7</v>
      </c>
      <c r="B18" s="51" t="s">
        <v>159</v>
      </c>
      <c r="C18" s="68">
        <f>'Function 7'!A7</f>
        <v>2</v>
      </c>
      <c r="D18" s="68">
        <f>'Function 7'!C7</f>
        <v>0</v>
      </c>
      <c r="E18" s="68">
        <f>'Function 7'!F7</f>
        <v>0</v>
      </c>
      <c r="F18" s="68">
        <f>'Function 7'!L7</f>
        <v>1</v>
      </c>
      <c r="G18" s="68">
        <f>'Function 7'!M7</f>
        <v>1</v>
      </c>
      <c r="H18" s="68">
        <f>'Function 7'!N7</f>
        <v>0</v>
      </c>
      <c r="I18" s="68">
        <f>'Function 7'!O7</f>
        <v>2</v>
      </c>
    </row>
    <row r="19" spans="1:9">
      <c r="A19" s="67">
        <v>8</v>
      </c>
      <c r="B19" s="51" t="s">
        <v>160</v>
      </c>
      <c r="C19" s="68">
        <f>'Function 8'!A7</f>
        <v>7</v>
      </c>
      <c r="D19" s="68">
        <f>'Function 8'!C7</f>
        <v>0</v>
      </c>
      <c r="E19" s="68">
        <f>'Function 8'!F7</f>
        <v>0</v>
      </c>
      <c r="F19" s="68">
        <f>'Function 8'!L7</f>
        <v>3</v>
      </c>
      <c r="G19" s="68">
        <f>'Function 8'!M7</f>
        <v>4</v>
      </c>
      <c r="H19" s="68">
        <f>'Function 8'!N7</f>
        <v>0</v>
      </c>
      <c r="I19" s="68">
        <f>'Function 8'!O7</f>
        <v>7</v>
      </c>
    </row>
    <row r="20" spans="1:9">
      <c r="A20" s="67">
        <v>9</v>
      </c>
      <c r="B20" s="51" t="s">
        <v>161</v>
      </c>
      <c r="C20" s="68">
        <f>'Function 9'!A7</f>
        <v>15</v>
      </c>
      <c r="D20" s="68">
        <f>'Function 9'!C7</f>
        <v>0</v>
      </c>
      <c r="E20" s="68">
        <f>'Function 9'!F7</f>
        <v>0</v>
      </c>
      <c r="F20" s="68">
        <f>'Function 9'!L7</f>
        <v>5</v>
      </c>
      <c r="G20" s="68">
        <f>'Function 9'!M7</f>
        <v>6</v>
      </c>
      <c r="H20" s="68">
        <f>'Function 9'!N7</f>
        <v>4</v>
      </c>
      <c r="I20" s="68">
        <f>'Function 9'!O7</f>
        <v>15</v>
      </c>
    </row>
    <row r="21" spans="1:9">
      <c r="A21" s="67">
        <v>10</v>
      </c>
      <c r="B21" s="51" t="s">
        <v>162</v>
      </c>
      <c r="C21" s="68">
        <f>'Function 10'!A7</f>
        <v>7</v>
      </c>
      <c r="D21" s="68">
        <f>'Function 10'!C7</f>
        <v>0</v>
      </c>
      <c r="E21" s="68">
        <f>'Function 10'!F7</f>
        <v>0</v>
      </c>
      <c r="F21" s="68">
        <f>'Function 10'!L7</f>
        <v>2</v>
      </c>
      <c r="G21" s="68">
        <f>'Function 10'!M7</f>
        <v>3</v>
      </c>
      <c r="H21" s="68">
        <f>'Function 10'!N7</f>
        <v>2</v>
      </c>
      <c r="I21" s="68">
        <f>'Function 10'!O7</f>
        <v>7</v>
      </c>
    </row>
    <row r="22" spans="1:9">
      <c r="A22" s="67">
        <v>11</v>
      </c>
      <c r="B22" s="51" t="s">
        <v>163</v>
      </c>
      <c r="C22" s="68">
        <f>'Function 11'!A7</f>
        <v>7</v>
      </c>
      <c r="D22" s="68">
        <f>'Function 11'!C7</f>
        <v>0</v>
      </c>
      <c r="E22" s="68">
        <f>'Function 11'!F7</f>
        <v>0</v>
      </c>
      <c r="F22" s="68">
        <f>'Function 11'!L7</f>
        <v>2</v>
      </c>
      <c r="G22" s="68">
        <f>'Function 11'!M7</f>
        <v>3</v>
      </c>
      <c r="H22" s="68">
        <f>'Function 11'!N7</f>
        <v>2</v>
      </c>
      <c r="I22" s="68">
        <f>'Function 11'!O7</f>
        <v>7</v>
      </c>
    </row>
    <row r="23" spans="1:9">
      <c r="A23" s="67">
        <v>12</v>
      </c>
      <c r="B23" s="51" t="s">
        <v>164</v>
      </c>
      <c r="C23" s="68">
        <f>'Function 12'!A7</f>
        <v>15</v>
      </c>
      <c r="D23" s="68">
        <f>'Function 12'!C7</f>
        <v>0</v>
      </c>
      <c r="E23" s="68">
        <f>'Function 12'!F7</f>
        <v>0</v>
      </c>
      <c r="F23" s="68">
        <f>'Function 12'!L7</f>
        <v>5</v>
      </c>
      <c r="G23" s="68">
        <f>'Function 12'!M7</f>
        <v>6</v>
      </c>
      <c r="H23" s="68">
        <f>'Function 12'!N7</f>
        <v>4</v>
      </c>
      <c r="I23" s="68">
        <f>'Function 12'!O7</f>
        <v>15</v>
      </c>
    </row>
    <row r="24" spans="1:9">
      <c r="A24" s="67">
        <v>13</v>
      </c>
      <c r="B24" s="51" t="s">
        <v>165</v>
      </c>
      <c r="C24" s="68">
        <f>'Function 13'!A7</f>
        <v>7</v>
      </c>
      <c r="D24" s="68">
        <f>'Function 13'!C7</f>
        <v>0</v>
      </c>
      <c r="E24" s="68">
        <f>'Function 13'!F7</f>
        <v>0</v>
      </c>
      <c r="F24" s="68">
        <f>'Function 13'!L7</f>
        <v>2</v>
      </c>
      <c r="G24" s="68">
        <f>'Function 13'!M7</f>
        <v>3</v>
      </c>
      <c r="H24" s="68">
        <f>'Function 13'!N7</f>
        <v>2</v>
      </c>
      <c r="I24" s="68">
        <f>'Function 13'!O7</f>
        <v>7</v>
      </c>
    </row>
    <row r="25" spans="1:9">
      <c r="A25" s="67">
        <v>14</v>
      </c>
      <c r="B25" s="51" t="s">
        <v>166</v>
      </c>
      <c r="C25" s="68">
        <f>'Function 14'!A7</f>
        <v>7</v>
      </c>
      <c r="D25" s="68">
        <f>'Function 14'!C7</f>
        <v>0</v>
      </c>
      <c r="E25" s="68">
        <f>'Function 14'!F7</f>
        <v>0</v>
      </c>
      <c r="F25" s="68">
        <f>'Function 14'!L7</f>
        <v>2</v>
      </c>
      <c r="G25" s="68">
        <f>'Function 14'!M7</f>
        <v>3</v>
      </c>
      <c r="H25" s="68">
        <f>'Function 14'!N7</f>
        <v>2</v>
      </c>
      <c r="I25" s="68">
        <f>'Function 14'!O7</f>
        <v>7</v>
      </c>
    </row>
    <row r="26" spans="1:9">
      <c r="A26" s="67">
        <v>15</v>
      </c>
      <c r="B26" s="51" t="s">
        <v>167</v>
      </c>
      <c r="C26" s="68">
        <f>'Function 15'!A7</f>
        <v>15</v>
      </c>
      <c r="D26" s="68">
        <f>'Function 15'!C7</f>
        <v>0</v>
      </c>
      <c r="E26" s="68">
        <f>'Function 15'!F7</f>
        <v>0</v>
      </c>
      <c r="F26" s="68">
        <f>'Function 15'!L7</f>
        <v>6</v>
      </c>
      <c r="G26" s="68">
        <f>'Function 15'!M7</f>
        <v>5</v>
      </c>
      <c r="H26" s="68">
        <f>'Function 15'!N7</f>
        <v>4</v>
      </c>
      <c r="I26" s="68">
        <f>'Function 15'!O7</f>
        <v>15</v>
      </c>
    </row>
    <row r="27" spans="1:9">
      <c r="A27" s="67">
        <v>16</v>
      </c>
      <c r="B27" s="51" t="s">
        <v>168</v>
      </c>
      <c r="C27" s="68">
        <f>'Function 16'!A7</f>
        <v>15</v>
      </c>
      <c r="D27" s="68">
        <f>'Function 16'!C7</f>
        <v>0</v>
      </c>
      <c r="E27" s="68">
        <f>'Function 16'!F7</f>
        <v>0</v>
      </c>
      <c r="F27" s="68">
        <f>'Function 16'!L7</f>
        <v>7</v>
      </c>
      <c r="G27" s="68">
        <f>'Function 16'!M7</f>
        <v>5</v>
      </c>
      <c r="H27" s="68">
        <f>'Function 16'!N7</f>
        <v>3</v>
      </c>
      <c r="I27" s="68">
        <f>'Function 16'!O7</f>
        <v>15</v>
      </c>
    </row>
    <row r="28" spans="1:9">
      <c r="A28" s="67">
        <v>17</v>
      </c>
      <c r="B28" s="51" t="s">
        <v>169</v>
      </c>
      <c r="C28" s="68">
        <f>'Function 17'!A7</f>
        <v>7</v>
      </c>
      <c r="D28" s="68">
        <f>'Function 17'!C7</f>
        <v>0</v>
      </c>
      <c r="E28" s="68">
        <f>'Function 17'!F7</f>
        <v>0</v>
      </c>
      <c r="F28" s="68">
        <f>'Function 17'!L7</f>
        <v>3</v>
      </c>
      <c r="G28" s="68">
        <f>'Function 17'!M7</f>
        <v>3</v>
      </c>
      <c r="H28" s="68">
        <f>'Function 17'!N7</f>
        <v>1</v>
      </c>
      <c r="I28" s="68">
        <f>'Function 17'!O7</f>
        <v>7</v>
      </c>
    </row>
    <row r="29" spans="1:9">
      <c r="A29" s="67">
        <v>18</v>
      </c>
      <c r="B29" s="51" t="s">
        <v>170</v>
      </c>
      <c r="C29" s="68">
        <f>'Function 18'!A7</f>
        <v>7</v>
      </c>
      <c r="D29" s="68">
        <f>'Function 18'!C7</f>
        <v>0</v>
      </c>
      <c r="E29" s="68">
        <f>'Function 18'!F7</f>
        <v>0</v>
      </c>
      <c r="F29" s="68">
        <f>'Function 18'!L7</f>
        <v>3</v>
      </c>
      <c r="G29" s="68">
        <f>'Function 18'!M7</f>
        <v>3</v>
      </c>
      <c r="H29" s="68">
        <f>'Function 18'!N7</f>
        <v>1</v>
      </c>
      <c r="I29" s="68">
        <f>'Function 18'!O7</f>
        <v>7</v>
      </c>
    </row>
    <row r="30" spans="1:9">
      <c r="A30" s="67">
        <v>19</v>
      </c>
      <c r="B30" s="51" t="s">
        <v>171</v>
      </c>
      <c r="C30" s="68">
        <f>'Function 19'!A7</f>
        <v>11</v>
      </c>
      <c r="D30" s="68">
        <f>'Function 19'!C7</f>
        <v>0</v>
      </c>
      <c r="E30" s="68">
        <f>'Function 19'!F7</f>
        <v>0</v>
      </c>
      <c r="F30" s="68">
        <f>'Function 19'!L7</f>
        <v>5</v>
      </c>
      <c r="G30" s="68">
        <f>'Function 19'!M7</f>
        <v>2</v>
      </c>
      <c r="H30" s="68">
        <f>'Function 19'!N7</f>
        <v>4</v>
      </c>
      <c r="I30" s="68">
        <f>'Function 19'!O7</f>
        <v>11</v>
      </c>
    </row>
    <row r="31" spans="1:9">
      <c r="A31" s="67">
        <v>20</v>
      </c>
      <c r="B31" s="51" t="s">
        <v>172</v>
      </c>
      <c r="C31" s="68">
        <f>'Function 21'!A7</f>
        <v>4</v>
      </c>
      <c r="D31" s="68">
        <f>'Function 21'!C7</f>
        <v>0</v>
      </c>
      <c r="E31" s="68">
        <f>'Function 21'!F7</f>
        <v>0</v>
      </c>
      <c r="F31" s="68">
        <f>'Function 21'!L7</f>
        <v>1</v>
      </c>
      <c r="G31" s="68">
        <f>'Function 21'!M7</f>
        <v>3</v>
      </c>
      <c r="H31" s="68">
        <f>'Function 21'!N7</f>
        <v>0</v>
      </c>
      <c r="I31" s="68">
        <f>'Function 21'!O7</f>
        <v>4</v>
      </c>
    </row>
    <row r="32" spans="1:9">
      <c r="A32" s="67">
        <v>21</v>
      </c>
      <c r="B32" s="51" t="s">
        <v>173</v>
      </c>
      <c r="C32" s="68">
        <f>'Function 22'!A7</f>
        <v>17</v>
      </c>
      <c r="D32" s="68">
        <f>'Function 22'!C7</f>
        <v>0</v>
      </c>
      <c r="E32" s="68">
        <f>'Function 22'!F7</f>
        <v>0</v>
      </c>
      <c r="F32" s="68">
        <f>'Function 22'!L7</f>
        <v>3</v>
      </c>
      <c r="G32" s="68">
        <f>'Function 22'!M7</f>
        <v>14</v>
      </c>
      <c r="H32" s="68">
        <f>'Function 22'!N7</f>
        <v>0</v>
      </c>
      <c r="I32" s="68">
        <f>'Function 22'!O7</f>
        <v>17</v>
      </c>
    </row>
    <row r="33" spans="1:9">
      <c r="A33" s="67">
        <v>22</v>
      </c>
      <c r="B33" s="51" t="s">
        <v>174</v>
      </c>
      <c r="C33" s="68">
        <f>'Function 23'!A7</f>
        <v>3</v>
      </c>
      <c r="D33" s="68">
        <f>'Function 23'!C7</f>
        <v>0</v>
      </c>
      <c r="E33" s="68">
        <f>'Function 23'!F7</f>
        <v>0</v>
      </c>
      <c r="F33" s="68">
        <f>'Function 23'!L7</f>
        <v>1</v>
      </c>
      <c r="G33" s="68">
        <f>'Function 23'!M7</f>
        <v>1</v>
      </c>
      <c r="H33" s="68">
        <f>'Function 23'!N7</f>
        <v>1</v>
      </c>
      <c r="I33" s="68">
        <f>'Function 23'!O7</f>
        <v>3</v>
      </c>
    </row>
    <row r="34" spans="1:9">
      <c r="A34" s="67">
        <v>23</v>
      </c>
      <c r="B34" s="51" t="s">
        <v>175</v>
      </c>
      <c r="C34" s="68">
        <f>'Function 24'!A7</f>
        <v>4</v>
      </c>
      <c r="D34" s="68">
        <f>'Function 24'!C7</f>
        <v>0</v>
      </c>
      <c r="E34" s="68">
        <f>'Function 24'!F7</f>
        <v>0</v>
      </c>
      <c r="F34" s="68">
        <f>'Function 24'!L7</f>
        <v>1</v>
      </c>
      <c r="G34" s="68">
        <f>'Function 24'!M7</f>
        <v>2</v>
      </c>
      <c r="H34" s="68">
        <f>'Function 24'!N7</f>
        <v>1</v>
      </c>
      <c r="I34" s="68">
        <f>'Function 24'!O7</f>
        <v>4</v>
      </c>
    </row>
    <row r="35" spans="1:9">
      <c r="A35" s="67">
        <v>24</v>
      </c>
      <c r="B35" s="51" t="s">
        <v>176</v>
      </c>
      <c r="C35" s="68">
        <f>'Function 25'!A7</f>
        <v>4</v>
      </c>
      <c r="D35" s="68">
        <f>'Function 25'!C7</f>
        <v>0</v>
      </c>
      <c r="E35" s="68">
        <f>'Function 25'!F7</f>
        <v>0</v>
      </c>
      <c r="F35" s="68">
        <f>'Function 25'!L7</f>
        <v>1</v>
      </c>
      <c r="G35" s="68">
        <f>'Function 25'!M7</f>
        <v>2</v>
      </c>
      <c r="H35" s="68">
        <f>'Function 25'!N7</f>
        <v>1</v>
      </c>
      <c r="I35" s="68">
        <f>'Function 25'!O7</f>
        <v>4</v>
      </c>
    </row>
    <row r="36" spans="1:9">
      <c r="A36" s="67">
        <v>25</v>
      </c>
      <c r="B36" s="51" t="s">
        <v>177</v>
      </c>
      <c r="C36" s="68">
        <f>'Function 26'!A7</f>
        <v>4</v>
      </c>
      <c r="D36" s="68">
        <f>'Function 26'!C7</f>
        <v>0</v>
      </c>
      <c r="E36" s="68">
        <f>'Function 26'!F7</f>
        <v>0</v>
      </c>
      <c r="F36" s="68">
        <f>'Function 26'!L7</f>
        <v>1</v>
      </c>
      <c r="G36" s="68">
        <f>'Function 26'!M7</f>
        <v>2</v>
      </c>
      <c r="H36" s="68">
        <f>'Function 26'!N7</f>
        <v>1</v>
      </c>
      <c r="I36" s="68">
        <f>'Function 26'!O7</f>
        <v>4</v>
      </c>
    </row>
    <row r="37" spans="1:9">
      <c r="A37" s="67">
        <v>26</v>
      </c>
      <c r="B37" s="51" t="s">
        <v>178</v>
      </c>
      <c r="C37" s="68">
        <f>'Function 27'!A7</f>
        <v>6</v>
      </c>
      <c r="D37" s="68">
        <f>'Function 27'!C7</f>
        <v>0</v>
      </c>
      <c r="E37" s="68">
        <f>'Function 27'!F7</f>
        <v>0</v>
      </c>
      <c r="F37" s="68">
        <f>'Function 27'!L7</f>
        <v>1</v>
      </c>
      <c r="G37" s="68">
        <f>'Function 27'!M7</f>
        <v>5</v>
      </c>
      <c r="H37" s="68">
        <f>'Function 27'!N7</f>
        <v>0</v>
      </c>
      <c r="I37" s="68">
        <f>'Function 27'!O7</f>
        <v>6</v>
      </c>
    </row>
    <row r="38" spans="1:9">
      <c r="A38" s="67">
        <v>27</v>
      </c>
      <c r="B38" s="51" t="s">
        <v>179</v>
      </c>
      <c r="C38" s="68">
        <f>'Function 28'!A7</f>
        <v>8</v>
      </c>
      <c r="D38" s="68">
        <f>'Function 28'!C7</f>
        <v>0</v>
      </c>
      <c r="E38" s="68">
        <f>'Function 28'!F7</f>
        <v>0</v>
      </c>
      <c r="F38" s="68">
        <f>'Function 28'!L7</f>
        <v>2</v>
      </c>
      <c r="G38" s="68">
        <f>'Function 28'!M7</f>
        <v>5</v>
      </c>
      <c r="H38" s="68">
        <f>'Function 28'!N7</f>
        <v>1</v>
      </c>
      <c r="I38" s="68">
        <f>'Function 28'!O7</f>
        <v>8</v>
      </c>
    </row>
    <row r="39" spans="1:9">
      <c r="A39" s="67">
        <v>28</v>
      </c>
      <c r="B39" s="51" t="s">
        <v>180</v>
      </c>
      <c r="C39" s="68">
        <f>'Function 29'!A7</f>
        <v>4</v>
      </c>
      <c r="D39" s="68">
        <f>'Function 29'!C7</f>
        <v>0</v>
      </c>
      <c r="E39" s="68">
        <f>'Function 29'!F7</f>
        <v>0</v>
      </c>
      <c r="F39" s="68">
        <f>'Function 29'!L7</f>
        <v>1</v>
      </c>
      <c r="G39" s="68">
        <f>'Function 29'!M7</f>
        <v>3</v>
      </c>
      <c r="H39" s="68">
        <f>'Function 29'!N7</f>
        <v>0</v>
      </c>
      <c r="I39" s="68">
        <f>'Function 29'!O7</f>
        <v>4</v>
      </c>
    </row>
    <row r="40" spans="1:9">
      <c r="A40" s="67">
        <v>29</v>
      </c>
      <c r="B40" s="51" t="s">
        <v>181</v>
      </c>
      <c r="C40" s="68">
        <f>'Function 30'!A7</f>
        <v>4</v>
      </c>
      <c r="D40" s="68">
        <f>'Function 30'!C7</f>
        <v>0</v>
      </c>
      <c r="E40" s="68">
        <f>'Function 30'!F7</f>
        <v>0</v>
      </c>
      <c r="F40" s="68">
        <f>'Function 30'!L7</f>
        <v>1</v>
      </c>
      <c r="G40" s="68">
        <f>'Function 30'!M7</f>
        <v>3</v>
      </c>
      <c r="H40" s="68">
        <f>'Function 30'!N7</f>
        <v>0</v>
      </c>
      <c r="I40" s="68">
        <f>'Function 30'!O7</f>
        <v>4</v>
      </c>
    </row>
    <row r="41" spans="1:9">
      <c r="A41" s="67">
        <v>30</v>
      </c>
      <c r="B41" s="51" t="s">
        <v>182</v>
      </c>
      <c r="C41" s="68">
        <f>'Function 31'!A7</f>
        <v>12</v>
      </c>
      <c r="D41" s="68">
        <f>'Function 31'!C7</f>
        <v>0</v>
      </c>
      <c r="E41" s="68">
        <f>'Function 31'!F7</f>
        <v>0</v>
      </c>
      <c r="F41" s="68">
        <f>'Function 31'!L7</f>
        <v>1</v>
      </c>
      <c r="G41" s="68">
        <f>'Function 31'!M7</f>
        <v>7</v>
      </c>
      <c r="H41" s="68">
        <f>'Function 31'!N7</f>
        <v>4</v>
      </c>
      <c r="I41" s="68">
        <f>'Function 31'!O7</f>
        <v>12</v>
      </c>
    </row>
    <row r="42" spans="1:9">
      <c r="A42" s="67">
        <v>31</v>
      </c>
      <c r="B42" s="51" t="s">
        <v>183</v>
      </c>
      <c r="C42" s="68">
        <f>'Function 32'!A7</f>
        <v>9</v>
      </c>
      <c r="D42" s="68">
        <f>'Function 32'!C7</f>
        <v>0</v>
      </c>
      <c r="E42" s="68">
        <f>'Function 32'!F7</f>
        <v>0</v>
      </c>
      <c r="F42" s="68">
        <f>'Function 32'!L7</f>
        <v>2</v>
      </c>
      <c r="G42" s="68">
        <f>'Function 32'!M7</f>
        <v>6</v>
      </c>
      <c r="H42" s="68">
        <f>'Function 32'!N7</f>
        <v>1</v>
      </c>
      <c r="I42" s="68">
        <f>'Function 32'!O7</f>
        <v>9</v>
      </c>
    </row>
    <row r="43" spans="1:9">
      <c r="A43" s="67">
        <v>32</v>
      </c>
      <c r="B43" s="51" t="s">
        <v>184</v>
      </c>
      <c r="C43" s="68">
        <f>'Function 33'!A7</f>
        <v>16</v>
      </c>
      <c r="D43" s="68">
        <f>'Function 33'!C7</f>
        <v>0</v>
      </c>
      <c r="E43" s="68">
        <f>'Function 33'!F7</f>
        <v>0</v>
      </c>
      <c r="F43" s="68">
        <f>'Function 33'!L7</f>
        <v>3</v>
      </c>
      <c r="G43" s="68">
        <f>'Function 33'!M7</f>
        <v>8</v>
      </c>
      <c r="H43" s="68">
        <f>'Function 33'!N7</f>
        <v>5</v>
      </c>
      <c r="I43" s="68">
        <f>'Function 33'!O7</f>
        <v>16</v>
      </c>
    </row>
    <row r="44" spans="1:9">
      <c r="A44" s="67">
        <v>33</v>
      </c>
      <c r="B44" s="51" t="s">
        <v>185</v>
      </c>
      <c r="C44" s="68">
        <f>'Function 34'!A7</f>
        <v>9</v>
      </c>
      <c r="D44" s="68">
        <f>'Function 34'!C7</f>
        <v>0</v>
      </c>
      <c r="E44" s="68">
        <f>'Function 34'!F7</f>
        <v>0</v>
      </c>
      <c r="F44" s="68">
        <f>'Function 34'!L7</f>
        <v>4</v>
      </c>
      <c r="G44" s="68">
        <f>'Function 34'!M7</f>
        <v>1</v>
      </c>
      <c r="H44" s="68">
        <f>'Function 34'!N7</f>
        <v>4</v>
      </c>
      <c r="I44" s="68">
        <f>'Function 34'!O7</f>
        <v>9</v>
      </c>
    </row>
    <row r="45" spans="1:9">
      <c r="A45" s="67">
        <v>34</v>
      </c>
      <c r="B45" s="51" t="s">
        <v>186</v>
      </c>
      <c r="C45" s="68">
        <f>'Function 35'!A7</f>
        <v>3</v>
      </c>
      <c r="D45" s="68">
        <f>'Function 35'!C7</f>
        <v>0</v>
      </c>
      <c r="E45" s="68">
        <f>'Function 35'!F7</f>
        <v>0</v>
      </c>
      <c r="F45" s="68">
        <f>'Function 35'!L7</f>
        <v>2</v>
      </c>
      <c r="G45" s="68">
        <f>'Function 35'!M7</f>
        <v>1</v>
      </c>
      <c r="H45" s="68">
        <f>'Function 35'!N7</f>
        <v>0</v>
      </c>
      <c r="I45" s="68">
        <f>'Function 35'!O7</f>
        <v>3</v>
      </c>
    </row>
    <row r="46" spans="1:9">
      <c r="A46" s="67">
        <v>35</v>
      </c>
      <c r="B46" s="51" t="s">
        <v>187</v>
      </c>
      <c r="C46" s="68">
        <f>'Function 37'!A7</f>
        <v>4</v>
      </c>
      <c r="D46" s="68">
        <f>'Function 37'!C7</f>
        <v>0</v>
      </c>
      <c r="E46" s="68">
        <f>'Function 37'!F7</f>
        <v>0</v>
      </c>
      <c r="F46" s="68">
        <f>'Function 37'!L7</f>
        <v>1</v>
      </c>
      <c r="G46" s="68">
        <f>'Function 37'!M7</f>
        <v>3</v>
      </c>
      <c r="H46" s="68">
        <f>'Function 37'!N7</f>
        <v>0</v>
      </c>
      <c r="I46" s="68">
        <f>'Function 37'!O7</f>
        <v>4</v>
      </c>
    </row>
    <row r="47" spans="1:9">
      <c r="A47" s="67">
        <v>36</v>
      </c>
      <c r="B47" s="51" t="s">
        <v>188</v>
      </c>
      <c r="C47" s="68">
        <f>'Function 38'!A7</f>
        <v>11</v>
      </c>
      <c r="D47" s="68">
        <f>'Function 38'!C7</f>
        <v>0</v>
      </c>
      <c r="E47" s="68">
        <f>'Function 38'!F7</f>
        <v>0</v>
      </c>
      <c r="F47" s="68">
        <f>'Function 38'!L7</f>
        <v>1</v>
      </c>
      <c r="G47" s="68">
        <f>'Function 38'!M7</f>
        <v>10</v>
      </c>
      <c r="H47" s="68">
        <f>'Function 38'!N7</f>
        <v>0</v>
      </c>
      <c r="I47" s="68">
        <f>'Function 38'!O7</f>
        <v>11</v>
      </c>
    </row>
    <row r="48" spans="1:9">
      <c r="A48" s="67">
        <v>37</v>
      </c>
      <c r="B48" s="51" t="s">
        <v>189</v>
      </c>
      <c r="C48" s="68">
        <f>'Function 39'!A7</f>
        <v>9</v>
      </c>
      <c r="D48" s="68">
        <f>'Function 39'!C7</f>
        <v>0</v>
      </c>
      <c r="E48" s="68">
        <f>'Function 39'!F7</f>
        <v>0</v>
      </c>
      <c r="F48" s="68">
        <f>'Function 39'!L7</f>
        <v>2</v>
      </c>
      <c r="G48" s="68">
        <f>'Function 39'!M7</f>
        <v>7</v>
      </c>
      <c r="H48" s="68">
        <f>'Function 39'!N7</f>
        <v>0</v>
      </c>
      <c r="I48" s="68">
        <f>'Function 39'!O7</f>
        <v>9</v>
      </c>
    </row>
    <row r="49" spans="1:9">
      <c r="A49" s="67">
        <v>38</v>
      </c>
      <c r="B49" s="51" t="s">
        <v>190</v>
      </c>
      <c r="C49" s="68">
        <f>'Function 40'!A7</f>
        <v>6</v>
      </c>
      <c r="D49" s="68">
        <f>'Function 40'!C7</f>
        <v>0</v>
      </c>
      <c r="E49" s="68">
        <f>'Function 40'!F7</f>
        <v>0</v>
      </c>
      <c r="F49" s="68">
        <f>'Function 40'!L7</f>
        <v>1</v>
      </c>
      <c r="G49" s="68">
        <f>'Function 40'!M7</f>
        <v>4</v>
      </c>
      <c r="H49" s="68">
        <f>'Function 40'!N7</f>
        <v>1</v>
      </c>
      <c r="I49" s="68">
        <f>'Function 40'!O7</f>
        <v>6</v>
      </c>
    </row>
    <row r="50" spans="1:9">
      <c r="A50" s="67">
        <v>39</v>
      </c>
      <c r="B50" s="51" t="s">
        <v>191</v>
      </c>
      <c r="C50" s="68">
        <f>'Function 41'!A7</f>
        <v>6</v>
      </c>
      <c r="D50" s="68">
        <f>'Function 41'!C7</f>
        <v>0</v>
      </c>
      <c r="E50" s="68">
        <f>'Function 41'!F7</f>
        <v>0</v>
      </c>
      <c r="F50" s="68">
        <f>'Function 41'!L7</f>
        <v>1</v>
      </c>
      <c r="G50" s="68">
        <f>'Function 41'!M7</f>
        <v>5</v>
      </c>
      <c r="H50" s="68">
        <f>'Function 41'!N7</f>
        <v>0</v>
      </c>
      <c r="I50" s="68">
        <f>'Function 41'!O7</f>
        <v>6</v>
      </c>
    </row>
    <row r="51" spans="1:9">
      <c r="A51" s="67">
        <v>40</v>
      </c>
      <c r="B51" s="51" t="s">
        <v>192</v>
      </c>
      <c r="C51" s="68">
        <f>'Function 42'!A7</f>
        <v>5</v>
      </c>
      <c r="D51" s="68">
        <f>'Function 42'!C7</f>
        <v>0</v>
      </c>
      <c r="E51" s="68">
        <f>'Function 42'!F7</f>
        <v>0</v>
      </c>
      <c r="F51" s="68">
        <f>'Function 42'!L7</f>
        <v>1</v>
      </c>
      <c r="G51" s="68">
        <f>'Function 42'!M7</f>
        <v>4</v>
      </c>
      <c r="H51" s="68">
        <f>'Function 42'!N7</f>
        <v>0</v>
      </c>
      <c r="I51" s="68">
        <f>'Function 42'!O7</f>
        <v>5</v>
      </c>
    </row>
    <row r="52" spans="1:9">
      <c r="A52" s="67">
        <v>41</v>
      </c>
      <c r="B52" s="51" t="s">
        <v>193</v>
      </c>
      <c r="C52" s="68">
        <f>'Function 43'!A7</f>
        <v>6</v>
      </c>
      <c r="D52" s="68">
        <f>'Function 43'!C7</f>
        <v>0</v>
      </c>
      <c r="E52" s="68">
        <f>'Function 43'!F7</f>
        <v>0</v>
      </c>
      <c r="F52" s="68">
        <f>'Function 43'!L7</f>
        <v>1</v>
      </c>
      <c r="G52" s="68">
        <f>'Function 43'!M7</f>
        <v>5</v>
      </c>
      <c r="H52" s="68">
        <f>'Function 43'!N7</f>
        <v>0</v>
      </c>
      <c r="I52" s="68">
        <f>'Function 43'!O7</f>
        <v>6</v>
      </c>
    </row>
    <row r="53" spans="1:9">
      <c r="A53" s="67">
        <v>42</v>
      </c>
      <c r="B53" s="51" t="s">
        <v>194</v>
      </c>
      <c r="C53" s="68">
        <f>'Function 44'!A7</f>
        <v>5</v>
      </c>
      <c r="D53" s="68">
        <f>'Function 44'!C7</f>
        <v>0</v>
      </c>
      <c r="E53" s="68">
        <f>'Function 44'!F7</f>
        <v>0</v>
      </c>
      <c r="F53" s="68">
        <f>'Function 44'!L7</f>
        <v>1</v>
      </c>
      <c r="G53" s="68">
        <f>'Function 44'!M7</f>
        <v>4</v>
      </c>
      <c r="H53" s="68">
        <f>'Function 44'!N7</f>
        <v>0</v>
      </c>
      <c r="I53" s="68">
        <f>'Function 44'!O7</f>
        <v>5</v>
      </c>
    </row>
    <row r="54" spans="1:9">
      <c r="A54" s="67">
        <v>43</v>
      </c>
      <c r="B54" s="51" t="s">
        <v>195</v>
      </c>
      <c r="C54" s="68">
        <f>'Function 45'!A7</f>
        <v>5</v>
      </c>
      <c r="D54" s="68">
        <f>'Function 45'!C7</f>
        <v>0</v>
      </c>
      <c r="E54" s="68">
        <f>'Function 45'!F7</f>
        <v>0</v>
      </c>
      <c r="F54" s="68">
        <f>'Function 45'!L7</f>
        <v>1</v>
      </c>
      <c r="G54" s="68">
        <f>'Function 45'!M7</f>
        <v>4</v>
      </c>
      <c r="H54" s="68">
        <f>'Function 45'!N7</f>
        <v>0</v>
      </c>
      <c r="I54" s="68">
        <f>'Function 45'!O7</f>
        <v>5</v>
      </c>
    </row>
    <row r="55" spans="1:9">
      <c r="A55" s="67">
        <v>44</v>
      </c>
      <c r="B55" s="51" t="s">
        <v>196</v>
      </c>
      <c r="C55" s="68">
        <f>'Function 46'!A7</f>
        <v>4</v>
      </c>
      <c r="D55" s="68">
        <f>'Function 46'!C7</f>
        <v>0</v>
      </c>
      <c r="E55" s="68">
        <f>'Function 46'!F7</f>
        <v>0</v>
      </c>
      <c r="F55" s="68">
        <f>'Function 46'!L7</f>
        <v>1</v>
      </c>
      <c r="G55" s="68">
        <f>'Function 46'!M7</f>
        <v>3</v>
      </c>
      <c r="H55" s="68">
        <f>'Function 46'!N7</f>
        <v>0</v>
      </c>
      <c r="I55" s="68">
        <f>'Function 46'!O7</f>
        <v>4</v>
      </c>
    </row>
    <row r="56" spans="1:9">
      <c r="A56" s="67">
        <v>45</v>
      </c>
      <c r="B56" s="51" t="s">
        <v>197</v>
      </c>
      <c r="C56" s="68">
        <f>'Function 47'!A7</f>
        <v>20</v>
      </c>
      <c r="D56" s="68">
        <f>'Function 47'!C7</f>
        <v>0</v>
      </c>
      <c r="E56" s="68">
        <f>'Function 47'!F7</f>
        <v>0</v>
      </c>
      <c r="F56" s="68">
        <f>'Function 47'!L7</f>
        <v>7</v>
      </c>
      <c r="G56" s="68">
        <f>'Function 47'!M7</f>
        <v>7</v>
      </c>
      <c r="H56" s="68">
        <f>'Function 47'!N7</f>
        <v>6</v>
      </c>
      <c r="I56" s="68">
        <f>'Function 47'!O7</f>
        <v>20</v>
      </c>
    </row>
    <row r="57" spans="1:9">
      <c r="A57" s="67">
        <v>46</v>
      </c>
      <c r="B57" s="51" t="s">
        <v>198</v>
      </c>
      <c r="C57" s="68">
        <f>'Function 48'!A7</f>
        <v>15</v>
      </c>
      <c r="D57" s="68">
        <f>'Function 48'!C7</f>
        <v>0</v>
      </c>
      <c r="E57" s="68">
        <f>'Function 48'!F7</f>
        <v>0</v>
      </c>
      <c r="F57" s="68">
        <f>'Function 48'!L7</f>
        <v>7</v>
      </c>
      <c r="G57" s="68">
        <f>'Function 48'!M7</f>
        <v>7</v>
      </c>
      <c r="H57" s="68">
        <f>'Function 48'!N7</f>
        <v>3</v>
      </c>
      <c r="I57" s="68">
        <f>'Function 48'!O7</f>
        <v>15</v>
      </c>
    </row>
    <row r="58" spans="1:9">
      <c r="A58" s="67">
        <v>47</v>
      </c>
      <c r="B58" s="51" t="s">
        <v>199</v>
      </c>
      <c r="C58" s="68">
        <f>'Function 49'!A7</f>
        <v>12</v>
      </c>
      <c r="D58" s="68">
        <f>'Function 49'!C7</f>
        <v>0</v>
      </c>
      <c r="E58" s="68">
        <f>'Function 49'!F7</f>
        <v>0</v>
      </c>
      <c r="F58" s="68">
        <f>'Function 49'!L7</f>
        <v>6</v>
      </c>
      <c r="G58" s="68">
        <f>'Function 49'!M7</f>
        <v>3</v>
      </c>
      <c r="H58" s="68">
        <f>'Function 49'!N7</f>
        <v>3</v>
      </c>
      <c r="I58" s="68">
        <f>'Function 49'!O7</f>
        <v>12</v>
      </c>
    </row>
    <row r="59" spans="1:9">
      <c r="A59" s="67">
        <v>48</v>
      </c>
      <c r="B59" s="51" t="s">
        <v>200</v>
      </c>
      <c r="C59" s="68">
        <f>'Function 50'!A7</f>
        <v>7</v>
      </c>
      <c r="D59" s="68">
        <f>'Function 50'!C7</f>
        <v>0</v>
      </c>
      <c r="E59" s="68">
        <f>'Function 50'!F7</f>
        <v>0</v>
      </c>
      <c r="F59" s="68">
        <f>'Function 50'!L7</f>
        <v>2</v>
      </c>
      <c r="G59" s="68">
        <f>'Function 50'!M7</f>
        <v>3</v>
      </c>
      <c r="H59" s="68">
        <f>'Function 50'!N7</f>
        <v>2</v>
      </c>
      <c r="I59" s="68">
        <f>'Function 50'!O7</f>
        <v>7</v>
      </c>
    </row>
    <row r="60" spans="1:9">
      <c r="A60" s="67">
        <v>49</v>
      </c>
      <c r="B60" s="51" t="s">
        <v>201</v>
      </c>
      <c r="C60" s="68">
        <f>'Function 51'!A7</f>
        <v>7</v>
      </c>
      <c r="D60" s="68">
        <f>'Function 51'!C7</f>
        <v>0</v>
      </c>
      <c r="E60" s="68">
        <f>'Function 51'!F7</f>
        <v>0</v>
      </c>
      <c r="F60" s="68">
        <f>'Function 51'!L7</f>
        <v>2</v>
      </c>
      <c r="G60" s="68">
        <f>'Function 51'!M7</f>
        <v>3</v>
      </c>
      <c r="H60" s="68">
        <f>'Function 51'!N7</f>
        <v>2</v>
      </c>
      <c r="I60" s="68">
        <f>'Function 51'!O7</f>
        <v>7</v>
      </c>
    </row>
    <row r="61" spans="1:9">
      <c r="A61" s="67">
        <v>50</v>
      </c>
      <c r="B61" s="51" t="s">
        <v>202</v>
      </c>
      <c r="C61" s="68">
        <f>'Function 52'!A7</f>
        <v>7</v>
      </c>
      <c r="D61" s="68">
        <f>'Function 52'!C7</f>
        <v>0</v>
      </c>
      <c r="E61" s="68">
        <f>'Function 52'!F7</f>
        <v>0</v>
      </c>
      <c r="F61" s="68">
        <f>'Function 52'!L7</f>
        <v>2</v>
      </c>
      <c r="G61" s="68">
        <f>'Function 52'!M7</f>
        <v>3</v>
      </c>
      <c r="H61" s="68">
        <f>'Function 52'!N7</f>
        <v>2</v>
      </c>
      <c r="I61" s="68">
        <f>'Function 52'!O7</f>
        <v>7</v>
      </c>
    </row>
    <row r="62" spans="1:9">
      <c r="A62" s="67">
        <v>51</v>
      </c>
      <c r="B62" s="51" t="s">
        <v>203</v>
      </c>
      <c r="C62" s="68">
        <f>'Function 53'!A7</f>
        <v>7</v>
      </c>
      <c r="D62" s="68">
        <f>'Function 53'!C7</f>
        <v>0</v>
      </c>
      <c r="E62" s="68">
        <f>'Function 53'!F7</f>
        <v>0</v>
      </c>
      <c r="F62" s="68">
        <f>'Function 53'!L7</f>
        <v>2</v>
      </c>
      <c r="G62" s="68">
        <f>'Function 53'!M7</f>
        <v>3</v>
      </c>
      <c r="H62" s="68">
        <f>'Function 53'!N7</f>
        <v>2</v>
      </c>
      <c r="I62" s="68">
        <f>'Function 53'!O7</f>
        <v>7</v>
      </c>
    </row>
    <row r="63" spans="1:9">
      <c r="A63" s="67">
        <v>52</v>
      </c>
      <c r="B63" s="51" t="s">
        <v>204</v>
      </c>
      <c r="C63" s="68">
        <f>'Function 54'!A7</f>
        <v>7</v>
      </c>
      <c r="D63" s="68">
        <f>'Function 54'!C7</f>
        <v>0</v>
      </c>
      <c r="E63" s="68">
        <f>'Function 54'!F7</f>
        <v>0</v>
      </c>
      <c r="F63" s="68">
        <f>'Function 54'!L7</f>
        <v>2</v>
      </c>
      <c r="G63" s="68">
        <f>'Function 54'!M7</f>
        <v>3</v>
      </c>
      <c r="H63" s="68">
        <f>'Function 54'!N7</f>
        <v>2</v>
      </c>
      <c r="I63" s="68">
        <f>'Function 54'!O7</f>
        <v>7</v>
      </c>
    </row>
    <row r="64" spans="1:9">
      <c r="A64" s="67">
        <v>53</v>
      </c>
      <c r="B64" s="51" t="s">
        <v>205</v>
      </c>
      <c r="C64" s="68">
        <f>'Function 55'!A7</f>
        <v>15</v>
      </c>
      <c r="D64" s="68">
        <f>'Function 55'!C7</f>
        <v>0</v>
      </c>
      <c r="E64" s="68">
        <f>'Function 55'!F7</f>
        <v>0</v>
      </c>
      <c r="F64" s="68">
        <f>'Function 55'!L7</f>
        <v>7</v>
      </c>
      <c r="G64" s="68">
        <f>'Function 55'!M7</f>
        <v>7</v>
      </c>
      <c r="H64" s="68">
        <f>'Function 55'!N7</f>
        <v>3</v>
      </c>
      <c r="I64" s="68">
        <f>'Function 55'!O7</f>
        <v>15</v>
      </c>
    </row>
    <row r="65" spans="1:9">
      <c r="A65" s="67">
        <v>54</v>
      </c>
      <c r="B65" s="51" t="s">
        <v>206</v>
      </c>
      <c r="C65" s="68">
        <f>'Function 56'!A7</f>
        <v>15</v>
      </c>
      <c r="D65" s="68">
        <f>'Function 56'!C7</f>
        <v>0</v>
      </c>
      <c r="E65" s="68">
        <f>'Function 56'!F7</f>
        <v>0</v>
      </c>
      <c r="F65" s="68">
        <f>'Function 56'!L7</f>
        <v>6</v>
      </c>
      <c r="G65" s="68">
        <f>'Function 56'!M7</f>
        <v>5</v>
      </c>
      <c r="H65" s="68">
        <f>'Function 56'!N7</f>
        <v>4</v>
      </c>
      <c r="I65" s="68">
        <f>'Function 56'!O7</f>
        <v>15</v>
      </c>
    </row>
    <row r="66" spans="1:9">
      <c r="A66" s="67">
        <v>55</v>
      </c>
      <c r="B66" s="51" t="s">
        <v>207</v>
      </c>
      <c r="C66" s="68">
        <f>'Function 57'!A7</f>
        <v>15</v>
      </c>
      <c r="D66" s="68">
        <f>'Function 57'!C7</f>
        <v>0</v>
      </c>
      <c r="E66" s="68">
        <f>'Function 57'!F7</f>
        <v>0</v>
      </c>
      <c r="F66" s="68">
        <f>'Function 57'!L7</f>
        <v>6</v>
      </c>
      <c r="G66" s="68">
        <f>'Function 57'!M7</f>
        <v>8</v>
      </c>
      <c r="H66" s="68">
        <f>'Function 57'!N7</f>
        <v>1</v>
      </c>
      <c r="I66" s="68">
        <f>'Function 57'!O7</f>
        <v>15</v>
      </c>
    </row>
    <row r="67" spans="1:9">
      <c r="A67" s="67">
        <v>56</v>
      </c>
      <c r="B67" s="51" t="s">
        <v>208</v>
      </c>
      <c r="C67" s="68">
        <f>'Function 58'!A7</f>
        <v>22</v>
      </c>
      <c r="D67" s="68">
        <f>'Function 58'!C7</f>
        <v>0</v>
      </c>
      <c r="E67" s="68">
        <f>'Function 58'!F7</f>
        <v>0</v>
      </c>
      <c r="F67" s="68">
        <f>'Function 58'!L7</f>
        <v>7</v>
      </c>
      <c r="G67" s="68">
        <f>'Function 58'!M7</f>
        <v>7</v>
      </c>
      <c r="H67" s="68">
        <f>'Function 58'!N7</f>
        <v>3</v>
      </c>
      <c r="I67" s="68">
        <f>'Function 58'!O7</f>
        <v>22</v>
      </c>
    </row>
    <row r="68" spans="1:9">
      <c r="A68" s="67">
        <v>57</v>
      </c>
      <c r="B68" s="51" t="s">
        <v>209</v>
      </c>
      <c r="C68" s="68">
        <f>'Function 60'!A7</f>
        <v>3</v>
      </c>
      <c r="D68" s="68">
        <f>'Function 60'!C7</f>
        <v>0</v>
      </c>
      <c r="E68" s="68">
        <f>'Function 60'!F7</f>
        <v>0</v>
      </c>
      <c r="F68" s="68">
        <f>'Function 60'!L7</f>
        <v>1</v>
      </c>
      <c r="G68" s="68">
        <f>'Function 60'!M7</f>
        <v>2</v>
      </c>
      <c r="H68" s="68">
        <f>'Function 60'!N7</f>
        <v>0</v>
      </c>
      <c r="I68" s="68">
        <f>'Function 60'!O7</f>
        <v>3</v>
      </c>
    </row>
    <row r="69" spans="1:9">
      <c r="A69" s="67">
        <v>58</v>
      </c>
      <c r="B69" s="51" t="s">
        <v>210</v>
      </c>
      <c r="C69" s="68">
        <f>'Function 61'!A7</f>
        <v>4</v>
      </c>
      <c r="D69" s="68">
        <f>'Function 61'!C7</f>
        <v>0</v>
      </c>
      <c r="E69" s="68">
        <f>'Function 61'!F7</f>
        <v>0</v>
      </c>
      <c r="F69" s="68">
        <f>'Function 61'!L7</f>
        <v>2</v>
      </c>
      <c r="G69" s="68">
        <f>'Function 61'!M7</f>
        <v>2</v>
      </c>
      <c r="H69" s="68">
        <f>'Function 61'!N7</f>
        <v>0</v>
      </c>
      <c r="I69" s="68">
        <f>'Function 61'!O7</f>
        <v>4</v>
      </c>
    </row>
    <row r="70" spans="1:9">
      <c r="A70" s="67">
        <v>59</v>
      </c>
      <c r="B70" s="51" t="s">
        <v>211</v>
      </c>
      <c r="C70" s="68">
        <f>'Function 63'!A7</f>
        <v>4</v>
      </c>
      <c r="D70" s="68">
        <f>'Function 63'!C7</f>
        <v>0</v>
      </c>
      <c r="E70" s="68">
        <f>'Function 63'!F7</f>
        <v>0</v>
      </c>
      <c r="F70" s="68">
        <f>'Function 63'!L7</f>
        <v>2</v>
      </c>
      <c r="G70" s="68">
        <f>'Function 63'!M7</f>
        <v>2</v>
      </c>
      <c r="H70" s="68">
        <f>'Function 63'!N7</f>
        <v>0</v>
      </c>
      <c r="I70" s="68">
        <f>'Function 63'!O7</f>
        <v>4</v>
      </c>
    </row>
    <row r="71" spans="1:9">
      <c r="A71" s="67">
        <v>60</v>
      </c>
      <c r="B71" s="51" t="s">
        <v>212</v>
      </c>
      <c r="C71" s="68">
        <f>'Function 64'!A7</f>
        <v>5</v>
      </c>
      <c r="D71" s="68">
        <f>'Function 64'!C7</f>
        <v>0</v>
      </c>
      <c r="E71" s="68">
        <f>'Function 64'!F7</f>
        <v>0</v>
      </c>
      <c r="F71" s="68">
        <f>'Function 64'!L7</f>
        <v>2</v>
      </c>
      <c r="G71" s="68">
        <f>'Function 64'!M7</f>
        <v>3</v>
      </c>
      <c r="H71" s="68">
        <f>'Function 64'!N7</f>
        <v>0</v>
      </c>
      <c r="I71" s="68">
        <f>'Function 64'!O7</f>
        <v>5</v>
      </c>
    </row>
    <row r="72" spans="1:9">
      <c r="A72" s="67">
        <v>61</v>
      </c>
      <c r="B72" s="51" t="s">
        <v>213</v>
      </c>
      <c r="C72" s="68">
        <f>'Function 65'!A7</f>
        <v>5</v>
      </c>
      <c r="D72" s="68">
        <f>'Function 65'!C7</f>
        <v>0</v>
      </c>
      <c r="E72" s="68">
        <f>'Function 65'!F7</f>
        <v>0</v>
      </c>
      <c r="F72" s="68">
        <f>'Function 65'!L7</f>
        <v>2</v>
      </c>
      <c r="G72" s="68">
        <f>'Function 65'!M7</f>
        <v>3</v>
      </c>
      <c r="H72" s="68">
        <f>'Function 65'!N7</f>
        <v>0</v>
      </c>
      <c r="I72" s="68">
        <f>'Function 65'!O7</f>
        <v>5</v>
      </c>
    </row>
    <row r="73" spans="1:9">
      <c r="A73" s="67">
        <v>62</v>
      </c>
      <c r="B73" s="51" t="s">
        <v>214</v>
      </c>
      <c r="C73" s="68">
        <f>'Function 66'!A7</f>
        <v>8</v>
      </c>
      <c r="D73" s="68">
        <f>'Function 66'!C7</f>
        <v>0</v>
      </c>
      <c r="E73" s="68">
        <f>'Function 66'!F7</f>
        <v>0</v>
      </c>
      <c r="F73" s="68">
        <f>'Function 66'!L7</f>
        <v>2</v>
      </c>
      <c r="G73" s="68">
        <f>'Function 66'!M7</f>
        <v>4</v>
      </c>
      <c r="H73" s="68">
        <f>'Function 66'!N7</f>
        <v>2</v>
      </c>
      <c r="I73" s="68">
        <f>'Function 66'!O7</f>
        <v>8</v>
      </c>
    </row>
    <row r="74" spans="1:9">
      <c r="A74" s="67">
        <v>63</v>
      </c>
      <c r="B74" s="51" t="s">
        <v>377</v>
      </c>
      <c r="C74" s="68">
        <f>'Function 68'!A7</f>
        <v>13</v>
      </c>
      <c r="D74" s="68">
        <f>'Function 68'!C7</f>
        <v>0</v>
      </c>
      <c r="E74" s="68">
        <f>'Function 68'!F7</f>
        <v>0</v>
      </c>
      <c r="F74" s="68">
        <f>'Function 68'!L7</f>
        <v>10</v>
      </c>
      <c r="G74" s="68">
        <f>'Function 68'!M7</f>
        <v>3</v>
      </c>
      <c r="H74" s="68">
        <f>'Function 68'!N7</f>
        <v>0</v>
      </c>
      <c r="I74" s="68">
        <f>'Function 68'!O7</f>
        <v>13</v>
      </c>
    </row>
    <row r="75" spans="1:9">
      <c r="A75" s="67">
        <v>64</v>
      </c>
      <c r="B75" s="51" t="s">
        <v>380</v>
      </c>
      <c r="C75" s="68">
        <f>'Function 69'!A7</f>
        <v>32</v>
      </c>
      <c r="D75" s="68">
        <f>'Function 69'!C7</f>
        <v>0</v>
      </c>
      <c r="E75" s="68">
        <f>'Function 69'!F7</f>
        <v>0</v>
      </c>
      <c r="F75" s="68">
        <f>'Function 69'!L7</f>
        <v>19</v>
      </c>
      <c r="G75" s="68">
        <f>'Function 69'!M7</f>
        <v>12</v>
      </c>
      <c r="H75" s="68">
        <f>'Function 69'!N7</f>
        <v>1</v>
      </c>
      <c r="I75" s="68">
        <f>'Function 69'!O7</f>
        <v>32</v>
      </c>
    </row>
    <row r="76" spans="1:9">
      <c r="A76" s="67">
        <v>65</v>
      </c>
      <c r="B76" s="51" t="s">
        <v>384</v>
      </c>
      <c r="C76" s="68">
        <f>'Function 71'!A7</f>
        <v>5</v>
      </c>
      <c r="D76" s="68">
        <f>'Function 71'!C7</f>
        <v>0</v>
      </c>
      <c r="E76" s="68">
        <f>'Function 71'!F7</f>
        <v>0</v>
      </c>
      <c r="F76" s="68">
        <f>'Function 71'!L7</f>
        <v>1</v>
      </c>
      <c r="G76" s="68">
        <f>'Function 71'!M7</f>
        <v>4</v>
      </c>
      <c r="H76" s="68">
        <f>'Function 71'!N7</f>
        <v>0</v>
      </c>
      <c r="I76" s="68">
        <f>'Function 71'!O7</f>
        <v>5</v>
      </c>
    </row>
    <row r="77" spans="1:9">
      <c r="A77" s="67">
        <v>66</v>
      </c>
      <c r="B77" s="51" t="s">
        <v>387</v>
      </c>
      <c r="C77" s="68">
        <f>'Function 72'!A7</f>
        <v>5</v>
      </c>
      <c r="D77" s="68">
        <f>'Function 72'!C7</f>
        <v>0</v>
      </c>
      <c r="E77" s="68">
        <f>'Function 72'!F7</f>
        <v>0</v>
      </c>
      <c r="F77" s="68">
        <f>'Function 72'!L7</f>
        <v>1</v>
      </c>
      <c r="G77" s="68">
        <f>'Function 72'!M7</f>
        <v>4</v>
      </c>
      <c r="H77" s="68">
        <f>'Function 72'!N7</f>
        <v>0</v>
      </c>
      <c r="I77" s="68">
        <f>'Function 72'!O7</f>
        <v>5</v>
      </c>
    </row>
    <row r="78" spans="1:9">
      <c r="A78" s="67">
        <v>67</v>
      </c>
      <c r="B78" s="51" t="s">
        <v>390</v>
      </c>
      <c r="C78" s="68">
        <f>'Function 74'!A7</f>
        <v>5</v>
      </c>
      <c r="D78" s="68">
        <f>'Function 74'!C7</f>
        <v>0</v>
      </c>
      <c r="E78" s="68">
        <f>'Function 74'!F7</f>
        <v>0</v>
      </c>
      <c r="F78" s="68">
        <f>'Function 74'!L7</f>
        <v>3</v>
      </c>
      <c r="G78" s="68">
        <f>'Function 74'!M7</f>
        <v>2</v>
      </c>
      <c r="H78" s="68">
        <f>'Function 74'!N7</f>
        <v>0</v>
      </c>
      <c r="I78" s="68">
        <f>'Function 74'!O7</f>
        <v>5</v>
      </c>
    </row>
    <row r="79" spans="1:9">
      <c r="A79" s="67">
        <v>68</v>
      </c>
      <c r="B79" s="51" t="s">
        <v>393</v>
      </c>
      <c r="C79" s="68">
        <f>'Function 75'!A7</f>
        <v>5</v>
      </c>
      <c r="D79" s="68">
        <f>'Function 75'!C7</f>
        <v>0</v>
      </c>
      <c r="E79" s="68">
        <f>'Function 75'!F7</f>
        <v>0</v>
      </c>
      <c r="F79" s="68">
        <f>'Function 75'!L7</f>
        <v>3</v>
      </c>
      <c r="G79" s="68">
        <f>'Function 75'!M7</f>
        <v>2</v>
      </c>
      <c r="H79" s="68">
        <f>'Function 75'!N7</f>
        <v>0</v>
      </c>
      <c r="I79" s="68">
        <f>'Function 75'!O7</f>
        <v>5</v>
      </c>
    </row>
    <row r="80" spans="1:9">
      <c r="A80" s="67">
        <v>69</v>
      </c>
      <c r="B80" s="51" t="s">
        <v>396</v>
      </c>
      <c r="C80" s="68">
        <f>'Function 76'!A7</f>
        <v>15</v>
      </c>
      <c r="D80" s="68">
        <f>'Function 76'!C7</f>
        <v>0</v>
      </c>
      <c r="E80" s="68">
        <f>'Function 76'!F7</f>
        <v>0</v>
      </c>
      <c r="F80" s="68">
        <f>'Function 76'!L7</f>
        <v>4</v>
      </c>
      <c r="G80" s="68">
        <f>'Function 76'!M7</f>
        <v>9</v>
      </c>
      <c r="H80" s="68">
        <f>'Function 76'!N7</f>
        <v>2</v>
      </c>
      <c r="I80" s="68">
        <f>'Function 76'!O7</f>
        <v>15</v>
      </c>
    </row>
    <row r="81" spans="1:9" ht="13.8">
      <c r="A81" s="69"/>
      <c r="B81" s="107" t="s">
        <v>28</v>
      </c>
      <c r="C81" s="70">
        <f t="shared" ref="C81:I81" si="0">SUM(C10:C80)</f>
        <v>614</v>
      </c>
      <c r="D81" s="70">
        <f t="shared" si="0"/>
        <v>0</v>
      </c>
      <c r="E81" s="70">
        <f t="shared" si="0"/>
        <v>0</v>
      </c>
      <c r="F81" s="70">
        <f t="shared" si="0"/>
        <v>210</v>
      </c>
      <c r="G81" s="70">
        <f t="shared" si="0"/>
        <v>305</v>
      </c>
      <c r="H81" s="70">
        <f t="shared" si="0"/>
        <v>98</v>
      </c>
      <c r="I81" s="70">
        <f t="shared" si="0"/>
        <v>614</v>
      </c>
    </row>
    <row r="82" spans="1:9">
      <c r="A82" s="71"/>
      <c r="B82" s="61"/>
      <c r="C82" s="72"/>
      <c r="D82" s="73"/>
      <c r="E82" s="73"/>
      <c r="F82" s="73"/>
      <c r="G82" s="73"/>
      <c r="H82" s="73"/>
      <c r="I82" s="73"/>
    </row>
    <row r="83" spans="1:9">
      <c r="A83" s="61"/>
      <c r="B83" s="119" t="s">
        <v>29</v>
      </c>
      <c r="C83" s="61"/>
      <c r="D83" s="120">
        <f>(C81+D81)*100/(I81)</f>
        <v>100</v>
      </c>
      <c r="E83" s="61" t="s">
        <v>30</v>
      </c>
      <c r="F83" s="61"/>
      <c r="G83" s="61"/>
      <c r="H83" s="61"/>
      <c r="I83" s="74"/>
    </row>
    <row r="84" spans="1:9">
      <c r="A84" s="61"/>
      <c r="B84" s="119" t="s">
        <v>31</v>
      </c>
      <c r="C84" s="61"/>
      <c r="D84" s="120">
        <f>C81*100/(I81)</f>
        <v>100</v>
      </c>
      <c r="E84" s="61" t="s">
        <v>30</v>
      </c>
      <c r="F84" s="61"/>
      <c r="G84" s="61"/>
      <c r="H84" s="61"/>
      <c r="I84" s="74"/>
    </row>
    <row r="85" spans="1:9">
      <c r="B85" s="119" t="s">
        <v>32</v>
      </c>
      <c r="C85" s="61"/>
      <c r="D85" s="120">
        <f>F81*100/I81</f>
        <v>34.20195439739414</v>
      </c>
      <c r="E85" s="61" t="s">
        <v>30</v>
      </c>
    </row>
    <row r="86" spans="1:9">
      <c r="B86" s="119" t="s">
        <v>33</v>
      </c>
      <c r="D86" s="120">
        <f>G81*100/I81</f>
        <v>49.674267100977197</v>
      </c>
      <c r="E86" s="61" t="s">
        <v>30</v>
      </c>
    </row>
    <row r="87" spans="1:9">
      <c r="B87" s="119" t="s">
        <v>34</v>
      </c>
      <c r="D87" s="120">
        <f>H81*100/I81</f>
        <v>15.960912052117264</v>
      </c>
      <c r="E87" s="61" t="s">
        <v>30</v>
      </c>
    </row>
  </sheetData>
  <mergeCells count="11">
    <mergeCell ref="F6:I6"/>
    <mergeCell ref="B6:C6"/>
    <mergeCell ref="D6:E6"/>
    <mergeCell ref="B7:I7"/>
    <mergeCell ref="A2:I2"/>
    <mergeCell ref="B4:C4"/>
    <mergeCell ref="D4:E4"/>
    <mergeCell ref="B5:C5"/>
    <mergeCell ref="D5:E5"/>
    <mergeCell ref="F4:I4"/>
    <mergeCell ref="F5:I5"/>
  </mergeCells>
  <phoneticPr fontId="0" type="noConversion"/>
  <pageMargins left="0.65" right="0.65" top="0.75" bottom="0.75" header="0.5" footer="0.5"/>
  <pageSetup firstPageNumber="0" orientation="landscape" horizontalDpi="300" verticalDpi="300"/>
  <headerFooter alignWithMargins="0">
    <oddFooter>&amp;L&amp;"Tahoma,Regular"&amp;8 02ae-BM/PM/HDCV/FSOFT v2/1&amp;C&amp;"Tahoma,Regular"&amp;8Internal use&amp;R&amp;"Tahoma,Regular"&amp;8&amp;P/&amp;N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E5982-7511-47DF-8FD6-CCCFE7CA5212}">
  <sheetPr codeName="Sheet6"/>
  <dimension ref="A1:AF30"/>
  <sheetViews>
    <sheetView zoomScale="90" zoomScaleNormal="90" workbookViewId="0">
      <pane ySplit="9" topLeftCell="A10" activePane="bottomLeft" state="frozen"/>
      <selection activeCell="C5" sqref="C5:T5"/>
      <selection pane="bottomLeft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75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94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70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COUNTIF(F27:HI27,"P")</f>
        <v>7</v>
      </c>
      <c r="B7" s="340"/>
      <c r="C7" s="341">
        <f>COUNTIF(F27:HI27,"F")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COUNTIF(E26:HI26,"N")</f>
        <v>4</v>
      </c>
      <c r="M7" s="113">
        <f>COUNTIF(E26:HI26,"A")</f>
        <v>3</v>
      </c>
      <c r="N7" s="113">
        <f>COUNTIF(E26:HI26,"B")</f>
        <v>0</v>
      </c>
      <c r="O7" s="344">
        <f>COUNTA(E9:HL9)</f>
        <v>7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82"/>
      <c r="N9" s="83"/>
      <c r="O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N11" s="79"/>
    </row>
    <row r="12" spans="1:32" ht="13.5" customHeight="1">
      <c r="A12" s="124"/>
      <c r="B12" s="85" t="s">
        <v>324</v>
      </c>
      <c r="C12" s="86"/>
      <c r="D12" s="87"/>
      <c r="E12" s="90"/>
      <c r="F12" s="108"/>
      <c r="G12" s="108"/>
      <c r="H12" s="108"/>
      <c r="I12" s="108"/>
      <c r="J12" s="108"/>
      <c r="K12" s="108"/>
      <c r="L12" s="108"/>
    </row>
    <row r="13" spans="1:32" ht="13.5" customHeight="1">
      <c r="A13" s="124"/>
      <c r="B13" s="85"/>
      <c r="C13" s="86"/>
      <c r="D13" s="87">
        <v>1</v>
      </c>
      <c r="E13" s="90"/>
      <c r="F13" s="108" t="s">
        <v>73</v>
      </c>
      <c r="G13" s="108" t="s">
        <v>73</v>
      </c>
      <c r="H13" s="108"/>
      <c r="I13" s="108"/>
      <c r="J13" s="108"/>
      <c r="K13" s="108"/>
      <c r="L13" s="108"/>
    </row>
    <row r="14" spans="1:32" ht="13.5" customHeight="1">
      <c r="A14" s="124"/>
      <c r="B14" s="85"/>
      <c r="C14" s="86"/>
      <c r="D14" s="87">
        <v>-1</v>
      </c>
      <c r="E14" s="90"/>
      <c r="F14" s="108"/>
      <c r="G14" s="108"/>
      <c r="H14" s="108" t="s">
        <v>73</v>
      </c>
      <c r="I14" s="108"/>
      <c r="J14" s="108"/>
      <c r="K14" s="108"/>
      <c r="L14" s="108"/>
    </row>
    <row r="15" spans="1:32" ht="13.5" customHeight="1">
      <c r="A15" s="124"/>
      <c r="B15" s="85"/>
      <c r="C15" s="86"/>
      <c r="D15" s="87" t="s">
        <v>325</v>
      </c>
      <c r="E15" s="90"/>
      <c r="F15" s="108"/>
      <c r="G15" s="108"/>
      <c r="H15" s="108"/>
      <c r="I15" s="108" t="s">
        <v>73</v>
      </c>
      <c r="J15" s="108"/>
      <c r="K15" s="108"/>
      <c r="L15" s="108"/>
    </row>
    <row r="16" spans="1:32" ht="13.5" customHeight="1">
      <c r="A16" s="124"/>
      <c r="B16" s="85"/>
      <c r="C16" s="86"/>
      <c r="D16" s="87" t="s">
        <v>326</v>
      </c>
      <c r="E16" s="90"/>
      <c r="F16" s="108"/>
      <c r="G16" s="108"/>
      <c r="H16" s="108"/>
      <c r="I16" s="108"/>
      <c r="J16" s="108" t="s">
        <v>73</v>
      </c>
      <c r="K16" s="108"/>
      <c r="L16" s="108"/>
    </row>
    <row r="17" spans="1:12" ht="13.5" customHeight="1">
      <c r="A17" s="124"/>
      <c r="B17" s="132"/>
      <c r="C17" s="133"/>
      <c r="D17" s="87">
        <v>102</v>
      </c>
      <c r="E17" s="90"/>
      <c r="F17" s="110"/>
      <c r="G17" s="110"/>
      <c r="H17" s="110"/>
      <c r="I17" s="110"/>
      <c r="J17" s="110"/>
      <c r="K17" s="108" t="s">
        <v>73</v>
      </c>
      <c r="L17" s="110"/>
    </row>
    <row r="18" spans="1:12" ht="13.5" customHeight="1" thickBot="1">
      <c r="A18" s="124"/>
      <c r="B18" s="132"/>
      <c r="C18" s="133"/>
      <c r="D18" s="87">
        <v>91709</v>
      </c>
      <c r="E18" s="90"/>
      <c r="F18" s="110"/>
      <c r="G18" s="110"/>
      <c r="H18" s="110"/>
      <c r="I18" s="110"/>
      <c r="J18" s="110"/>
      <c r="K18" s="110"/>
      <c r="L18" s="108" t="s">
        <v>73</v>
      </c>
    </row>
    <row r="19" spans="1:12" ht="13.5" customHeight="1">
      <c r="A19" s="130" t="s">
        <v>69</v>
      </c>
      <c r="B19" s="91" t="s">
        <v>70</v>
      </c>
      <c r="C19" s="92"/>
      <c r="D19" s="93"/>
      <c r="E19" s="94"/>
      <c r="F19" s="110"/>
      <c r="G19" s="110"/>
      <c r="H19" s="110"/>
      <c r="I19" s="110"/>
      <c r="J19" s="110"/>
      <c r="K19" s="110"/>
      <c r="L19" s="110"/>
    </row>
    <row r="20" spans="1:12" ht="13.5" customHeight="1">
      <c r="A20" s="129"/>
      <c r="B20" s="95"/>
      <c r="C20" s="111"/>
      <c r="D20" s="97" t="s">
        <v>470</v>
      </c>
      <c r="E20" s="99"/>
      <c r="F20" s="108" t="s">
        <v>73</v>
      </c>
      <c r="G20" s="108"/>
      <c r="H20" s="108"/>
      <c r="I20" s="108"/>
      <c r="J20" s="108"/>
      <c r="K20" s="108"/>
      <c r="L20" s="108"/>
    </row>
    <row r="21" spans="1:12" ht="13.5" customHeight="1">
      <c r="A21" s="129"/>
      <c r="B21" s="95"/>
      <c r="C21" s="96"/>
      <c r="D21" s="97" t="s">
        <v>327</v>
      </c>
      <c r="E21" s="98"/>
      <c r="F21" s="108"/>
      <c r="G21" s="108"/>
      <c r="H21" s="108"/>
      <c r="I21" s="108" t="s">
        <v>73</v>
      </c>
      <c r="J21" s="108" t="s">
        <v>73</v>
      </c>
      <c r="K21" s="108"/>
      <c r="L21" s="108"/>
    </row>
    <row r="22" spans="1:12" ht="13.5" customHeight="1">
      <c r="A22" s="129"/>
      <c r="B22" s="95"/>
      <c r="C22" s="96"/>
      <c r="D22" s="97" t="s">
        <v>329</v>
      </c>
      <c r="E22" s="98"/>
      <c r="F22" s="108"/>
      <c r="G22" s="108"/>
      <c r="H22" s="108" t="s">
        <v>73</v>
      </c>
      <c r="I22" s="108"/>
      <c r="J22" s="108"/>
      <c r="K22" s="108"/>
      <c r="L22" s="108"/>
    </row>
    <row r="23" spans="1:12" ht="13.5" customHeight="1">
      <c r="A23" s="129"/>
      <c r="B23" s="95"/>
      <c r="C23" s="96"/>
      <c r="D23" s="97" t="s">
        <v>328</v>
      </c>
      <c r="E23" s="98"/>
      <c r="F23" s="108"/>
      <c r="G23" s="108" t="s">
        <v>73</v>
      </c>
      <c r="H23" s="108"/>
      <c r="I23" s="108"/>
      <c r="J23" s="108"/>
      <c r="K23" s="108"/>
      <c r="L23" s="108"/>
    </row>
    <row r="24" spans="1:12" ht="13.5" customHeight="1">
      <c r="A24" s="125"/>
      <c r="B24" s="92"/>
      <c r="C24" s="168"/>
      <c r="D24" s="93" t="s">
        <v>330</v>
      </c>
      <c r="E24" s="94"/>
      <c r="F24" s="110"/>
      <c r="G24" s="110"/>
      <c r="H24" s="110"/>
      <c r="I24" s="110"/>
      <c r="J24" s="110"/>
      <c r="K24" s="108" t="s">
        <v>73</v>
      </c>
      <c r="L24" s="110"/>
    </row>
    <row r="25" spans="1:12" ht="13.5" customHeight="1" thickBot="1">
      <c r="A25" s="125"/>
      <c r="B25" s="92"/>
      <c r="C25" s="168"/>
      <c r="D25" s="93" t="s">
        <v>331</v>
      </c>
      <c r="E25" s="94"/>
      <c r="F25" s="110"/>
      <c r="G25" s="110"/>
      <c r="H25" s="110"/>
      <c r="I25" s="110"/>
      <c r="J25" s="110"/>
      <c r="K25" s="110"/>
      <c r="L25" s="108" t="s">
        <v>73</v>
      </c>
    </row>
    <row r="26" spans="1:12" ht="13.5" customHeight="1" thickTop="1">
      <c r="A26" s="166" t="s">
        <v>51</v>
      </c>
      <c r="B26" s="323" t="s">
        <v>52</v>
      </c>
      <c r="C26" s="324"/>
      <c r="D26" s="324"/>
      <c r="E26" s="164"/>
      <c r="F26" s="122" t="s">
        <v>55</v>
      </c>
      <c r="G26" s="122" t="s">
        <v>53</v>
      </c>
      <c r="H26" s="122" t="s">
        <v>53</v>
      </c>
      <c r="I26" s="122" t="s">
        <v>55</v>
      </c>
      <c r="J26" s="122" t="s">
        <v>55</v>
      </c>
      <c r="K26" s="122" t="s">
        <v>53</v>
      </c>
      <c r="L26" s="122" t="s">
        <v>53</v>
      </c>
    </row>
    <row r="27" spans="1:12" ht="13.5" customHeight="1">
      <c r="A27" s="125"/>
      <c r="B27" s="325" t="s">
        <v>56</v>
      </c>
      <c r="C27" s="326"/>
      <c r="D27" s="326"/>
      <c r="E27" s="100"/>
      <c r="F27" s="112" t="s">
        <v>57</v>
      </c>
      <c r="G27" s="112" t="s">
        <v>57</v>
      </c>
      <c r="H27" s="112" t="s">
        <v>57</v>
      </c>
      <c r="I27" s="112" t="s">
        <v>57</v>
      </c>
      <c r="J27" s="112" t="s">
        <v>57</v>
      </c>
      <c r="K27" s="112" t="s">
        <v>57</v>
      </c>
      <c r="L27" s="112" t="s">
        <v>57</v>
      </c>
    </row>
    <row r="28" spans="1:12" ht="52.2">
      <c r="A28" s="125"/>
      <c r="B28" s="327" t="s">
        <v>58</v>
      </c>
      <c r="C28" s="328"/>
      <c r="D28" s="328"/>
      <c r="E28" s="101"/>
      <c r="F28" s="165">
        <v>44618</v>
      </c>
      <c r="G28" s="165">
        <v>44618</v>
      </c>
      <c r="H28" s="165">
        <v>44618</v>
      </c>
      <c r="I28" s="165">
        <v>44618</v>
      </c>
      <c r="J28" s="165">
        <v>44618</v>
      </c>
      <c r="K28" s="165">
        <v>44618</v>
      </c>
      <c r="L28" s="165">
        <v>44618</v>
      </c>
    </row>
    <row r="29" spans="1:12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2" ht="10.8" thickTop="1">
      <c r="A30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6:L26" xr:uid="{3B329E2E-DE34-4C6B-BE2C-DDC0C9DAB6DE}">
      <formula1>"N,A,B, "</formula1>
    </dataValidation>
    <dataValidation type="list" allowBlank="1" showInputMessage="1" showErrorMessage="1" sqref="F27:L27" xr:uid="{2D479E89-387B-4BD3-A6A6-B12BD9C4C51C}">
      <formula1>"P,F, "</formula1>
    </dataValidation>
    <dataValidation type="list" allowBlank="1" showInputMessage="1" showErrorMessage="1" sqref="F10:L25" xr:uid="{60EC60A6-1529-4DC5-8139-855CA44FA536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FE3B-697C-4EA6-8151-6216EAC4CF08}">
  <sheetPr codeName="Sheet7"/>
  <dimension ref="A1:AF29"/>
  <sheetViews>
    <sheetView zoomScale="90" zoomScaleNormal="90" workbookViewId="0">
      <pane ySplit="9" topLeftCell="A10" activePane="bottomLeft" state="frozen"/>
      <selection activeCell="C5" sqref="C5:T5"/>
      <selection pane="bottomLeft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21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96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70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COUNTIF(F26:HI26,"P")</f>
        <v>7</v>
      </c>
      <c r="B7" s="340"/>
      <c r="C7" s="341">
        <f>COUNTIF(F26:HI26,"F")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COUNTIF(E25:HI25,"N")</f>
        <v>3</v>
      </c>
      <c r="M7" s="113">
        <f>COUNTIF(E25:HI25,"A")</f>
        <v>4</v>
      </c>
      <c r="N7" s="113">
        <f>COUNTIF(E25:HI25,"B")</f>
        <v>0</v>
      </c>
      <c r="O7" s="344">
        <f>COUNTA(E9:HL9)</f>
        <v>7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82"/>
      <c r="N9" s="83"/>
      <c r="O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N11" s="79"/>
    </row>
    <row r="12" spans="1:32" ht="13.5" customHeight="1">
      <c r="A12" s="124"/>
      <c r="B12" s="85" t="s">
        <v>337</v>
      </c>
      <c r="C12" s="86"/>
      <c r="D12" s="87"/>
      <c r="E12" s="90"/>
      <c r="F12" s="108"/>
      <c r="G12" s="108"/>
      <c r="H12" s="108"/>
      <c r="I12" s="108"/>
      <c r="J12" s="108"/>
      <c r="K12" s="108"/>
      <c r="L12" s="108"/>
    </row>
    <row r="13" spans="1:32" ht="13.5" customHeight="1">
      <c r="A13" s="124"/>
      <c r="B13" s="85"/>
      <c r="C13" s="86"/>
      <c r="D13" s="87">
        <v>1</v>
      </c>
      <c r="E13" s="90"/>
      <c r="F13" s="108"/>
      <c r="G13" s="108" t="s">
        <v>73</v>
      </c>
      <c r="H13" s="108"/>
      <c r="I13" s="108"/>
      <c r="J13" s="108"/>
      <c r="K13" s="108"/>
      <c r="L13" s="108"/>
    </row>
    <row r="14" spans="1:32" ht="13.5" customHeight="1">
      <c r="A14" s="124"/>
      <c r="B14" s="85"/>
      <c r="C14" s="86"/>
      <c r="D14" s="87">
        <v>-1</v>
      </c>
      <c r="E14" s="90"/>
      <c r="F14" s="108"/>
      <c r="G14" s="108"/>
      <c r="H14" s="108" t="s">
        <v>73</v>
      </c>
      <c r="I14" s="108"/>
      <c r="J14" s="108"/>
      <c r="K14" s="108"/>
      <c r="L14" s="108"/>
    </row>
    <row r="15" spans="1:32" ht="13.5" customHeight="1">
      <c r="A15" s="124"/>
      <c r="B15" s="85"/>
      <c r="C15" s="86"/>
      <c r="D15" s="87" t="s">
        <v>325</v>
      </c>
      <c r="E15" s="90"/>
      <c r="F15" s="108"/>
      <c r="G15" s="108"/>
      <c r="H15" s="108"/>
      <c r="I15" s="108" t="s">
        <v>73</v>
      </c>
      <c r="J15" s="108"/>
      <c r="K15" s="108"/>
      <c r="L15" s="108"/>
    </row>
    <row r="16" spans="1:32" ht="13.5" customHeight="1">
      <c r="A16" s="124"/>
      <c r="B16" s="85"/>
      <c r="C16" s="86"/>
      <c r="D16" s="87" t="s">
        <v>326</v>
      </c>
      <c r="E16" s="90"/>
      <c r="F16" s="108"/>
      <c r="G16" s="108"/>
      <c r="H16" s="108"/>
      <c r="I16" s="108"/>
      <c r="J16" s="108" t="s">
        <v>73</v>
      </c>
      <c r="K16" s="108"/>
      <c r="L16" s="108"/>
    </row>
    <row r="17" spans="1:12" ht="13.5" customHeight="1">
      <c r="A17" s="124"/>
      <c r="B17" s="132"/>
      <c r="C17" s="133"/>
      <c r="D17" s="87">
        <v>9</v>
      </c>
      <c r="E17" s="90"/>
      <c r="F17" s="110"/>
      <c r="G17" s="110"/>
      <c r="H17" s="110"/>
      <c r="I17" s="110"/>
      <c r="J17" s="110"/>
      <c r="K17" s="108" t="s">
        <v>73</v>
      </c>
      <c r="L17" s="108"/>
    </row>
    <row r="18" spans="1:12" ht="13.5" customHeight="1" thickBot="1">
      <c r="A18" s="124"/>
      <c r="B18" s="132"/>
      <c r="C18" s="133"/>
      <c r="D18" s="87" t="s">
        <v>332</v>
      </c>
      <c r="E18" s="90"/>
      <c r="F18" s="110"/>
      <c r="G18" s="110"/>
      <c r="H18" s="110"/>
      <c r="I18" s="110"/>
      <c r="J18" s="110"/>
      <c r="K18" s="110"/>
      <c r="L18" s="108" t="s">
        <v>73</v>
      </c>
    </row>
    <row r="19" spans="1:12" ht="13.5" customHeight="1">
      <c r="A19" s="130" t="s">
        <v>69</v>
      </c>
      <c r="B19" s="91" t="s">
        <v>70</v>
      </c>
      <c r="C19" s="92"/>
      <c r="D19" s="93"/>
      <c r="E19" s="94"/>
      <c r="F19" s="110"/>
      <c r="G19" s="110"/>
      <c r="H19" s="110"/>
      <c r="I19" s="110"/>
      <c r="J19" s="110"/>
      <c r="K19" s="110"/>
      <c r="L19" s="110"/>
    </row>
    <row r="20" spans="1:12" ht="13.5" customHeight="1">
      <c r="A20" s="129"/>
      <c r="B20" s="95"/>
      <c r="C20" s="111"/>
      <c r="D20" s="97" t="s">
        <v>470</v>
      </c>
      <c r="E20" s="99"/>
      <c r="F20" s="108" t="s">
        <v>73</v>
      </c>
      <c r="G20" s="108"/>
      <c r="H20" s="108"/>
      <c r="I20" s="108"/>
      <c r="J20" s="108"/>
      <c r="K20" s="108"/>
      <c r="L20" s="108"/>
    </row>
    <row r="21" spans="1:12" ht="13.5" customHeight="1">
      <c r="A21" s="129"/>
      <c r="B21" s="95"/>
      <c r="C21" s="96"/>
      <c r="D21" s="97" t="s">
        <v>333</v>
      </c>
      <c r="E21" s="98"/>
      <c r="F21" s="108"/>
      <c r="G21" s="108"/>
      <c r="H21" s="108"/>
      <c r="I21" s="108" t="s">
        <v>73</v>
      </c>
      <c r="J21" s="108" t="s">
        <v>73</v>
      </c>
      <c r="K21" s="108"/>
      <c r="L21" s="108" t="s">
        <v>73</v>
      </c>
    </row>
    <row r="22" spans="1:12" ht="13.5" customHeight="1">
      <c r="A22" s="129"/>
      <c r="B22" s="95"/>
      <c r="C22" s="96"/>
      <c r="D22" s="97" t="s">
        <v>334</v>
      </c>
      <c r="E22" s="98"/>
      <c r="F22" s="108"/>
      <c r="G22" s="108"/>
      <c r="H22" s="108" t="s">
        <v>73</v>
      </c>
      <c r="I22" s="108"/>
      <c r="J22" s="108"/>
      <c r="K22" s="108"/>
      <c r="L22" s="108"/>
    </row>
    <row r="23" spans="1:12" ht="13.5" customHeight="1">
      <c r="A23" s="129"/>
      <c r="B23" s="95"/>
      <c r="C23" s="96"/>
      <c r="D23" s="97" t="s">
        <v>335</v>
      </c>
      <c r="E23" s="98"/>
      <c r="F23" s="108"/>
      <c r="G23" s="108" t="s">
        <v>73</v>
      </c>
      <c r="H23" s="108"/>
      <c r="I23" s="108"/>
      <c r="J23" s="108"/>
      <c r="K23" s="108"/>
      <c r="L23" s="108"/>
    </row>
    <row r="24" spans="1:12" ht="13.5" customHeight="1" thickBot="1">
      <c r="A24" s="125"/>
      <c r="B24" s="92"/>
      <c r="C24" s="168"/>
      <c r="D24" s="97" t="s">
        <v>336</v>
      </c>
      <c r="E24" s="94"/>
      <c r="F24" s="110"/>
      <c r="G24" s="110"/>
      <c r="H24" s="110"/>
      <c r="I24" s="110"/>
      <c r="J24" s="110"/>
      <c r="K24" s="108" t="s">
        <v>73</v>
      </c>
      <c r="L24" s="108"/>
    </row>
    <row r="25" spans="1:12" ht="13.5" customHeight="1" thickTop="1">
      <c r="A25" s="166" t="s">
        <v>51</v>
      </c>
      <c r="B25" s="323" t="s">
        <v>52</v>
      </c>
      <c r="C25" s="324"/>
      <c r="D25" s="324"/>
      <c r="E25" s="164"/>
      <c r="F25" s="122" t="s">
        <v>55</v>
      </c>
      <c r="G25" s="122" t="s">
        <v>53</v>
      </c>
      <c r="H25" s="122" t="s">
        <v>53</v>
      </c>
      <c r="I25" s="122" t="s">
        <v>55</v>
      </c>
      <c r="J25" s="122" t="s">
        <v>55</v>
      </c>
      <c r="K25" s="122" t="s">
        <v>53</v>
      </c>
      <c r="L25" s="122" t="s">
        <v>55</v>
      </c>
    </row>
    <row r="26" spans="1:12" ht="13.5" customHeight="1">
      <c r="A26" s="125"/>
      <c r="B26" s="325" t="s">
        <v>56</v>
      </c>
      <c r="C26" s="326"/>
      <c r="D26" s="326"/>
      <c r="E26" s="100"/>
      <c r="F26" s="112" t="s">
        <v>57</v>
      </c>
      <c r="G26" s="112" t="s">
        <v>57</v>
      </c>
      <c r="H26" s="112" t="s">
        <v>57</v>
      </c>
      <c r="I26" s="112" t="s">
        <v>57</v>
      </c>
      <c r="J26" s="112" t="s">
        <v>57</v>
      </c>
      <c r="K26" s="112" t="s">
        <v>57</v>
      </c>
      <c r="L26" s="112" t="s">
        <v>57</v>
      </c>
    </row>
    <row r="27" spans="1:12" ht="52.2">
      <c r="A27" s="125"/>
      <c r="B27" s="327" t="s">
        <v>58</v>
      </c>
      <c r="C27" s="328"/>
      <c r="D27" s="328"/>
      <c r="E27" s="101"/>
      <c r="F27" s="165">
        <v>44618</v>
      </c>
      <c r="G27" s="165">
        <v>44618</v>
      </c>
      <c r="H27" s="165">
        <v>44618</v>
      </c>
      <c r="I27" s="165">
        <v>44618</v>
      </c>
      <c r="J27" s="165">
        <v>44618</v>
      </c>
      <c r="K27" s="165">
        <v>44618</v>
      </c>
      <c r="L27" s="165">
        <v>44618</v>
      </c>
    </row>
    <row r="28" spans="1:12" ht="10.8" thickBot="1">
      <c r="A28" s="126"/>
      <c r="B28" s="329" t="s">
        <v>59</v>
      </c>
      <c r="C28" s="330"/>
      <c r="D28" s="330"/>
      <c r="E28" s="127"/>
      <c r="F28" s="128"/>
      <c r="G28" s="128"/>
      <c r="H28" s="128"/>
      <c r="I28" s="128"/>
      <c r="J28" s="128"/>
      <c r="K28" s="128"/>
      <c r="L28" s="128"/>
    </row>
    <row r="29" spans="1:12" ht="10.8" thickTop="1">
      <c r="A29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5:D25"/>
    <mergeCell ref="B26:D26"/>
    <mergeCell ref="B27:D27"/>
    <mergeCell ref="B28:D28"/>
    <mergeCell ref="A6:B6"/>
    <mergeCell ref="C6:E6"/>
  </mergeCells>
  <phoneticPr fontId="33" type="noConversion"/>
  <dataValidations count="3">
    <dataValidation type="list" allowBlank="1" showInputMessage="1" showErrorMessage="1" sqref="F10:L24" xr:uid="{734D8300-593A-42CC-B374-F96BDAD152B7}">
      <formula1>"O, "</formula1>
    </dataValidation>
    <dataValidation type="list" allowBlank="1" showInputMessage="1" showErrorMessage="1" sqref="F26:L26" xr:uid="{49BDC71F-6687-49F6-BA7C-58E715F830D9}">
      <formula1>"P,F, "</formula1>
    </dataValidation>
    <dataValidation type="list" allowBlank="1" showInputMessage="1" showErrorMessage="1" sqref="F25:L25" xr:uid="{BE8BE096-298F-48DB-9E8E-6FCEAD1C8F4A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EA4D-3E8C-4CFA-9A45-AF659B8BB389}">
  <sheetPr codeName="Sheet8"/>
  <dimension ref="A1:AF19"/>
  <sheetViews>
    <sheetView zoomScale="90" zoomScaleNormal="90" workbookViewId="0">
      <pane ySplit="9" topLeftCell="A10" activePane="bottomLeft" state="frozen"/>
      <selection activeCell="C5" sqref="C5:T5"/>
      <selection pane="bottomLeft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71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97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20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COUNTIF(F16:HD16,"P")</f>
        <v>2</v>
      </c>
      <c r="B7" s="340"/>
      <c r="C7" s="341">
        <f>COUNTIF(F16:HD16,"F")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COUNTIF(E15:HD15,"N")</f>
        <v>1</v>
      </c>
      <c r="M7" s="113">
        <f>COUNTIF(E15:HD15,"A")</f>
        <v>1</v>
      </c>
      <c r="N7" s="113">
        <f>COUNTIF(E15:HD15,"B")</f>
        <v>0</v>
      </c>
      <c r="O7" s="344">
        <f>COUNTA(E9:HG9)</f>
        <v>2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82"/>
      <c r="I9" s="83"/>
      <c r="J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</row>
    <row r="11" spans="1:32" ht="13.5" customHeight="1" thickBot="1">
      <c r="A11" s="124"/>
      <c r="B11" s="85"/>
      <c r="C11" s="86"/>
      <c r="D11" s="87" t="s">
        <v>452</v>
      </c>
      <c r="E11" s="88"/>
      <c r="F11" s="108"/>
      <c r="G11" s="108" t="s">
        <v>73</v>
      </c>
      <c r="I11" s="79"/>
    </row>
    <row r="12" spans="1:32" ht="13.5" customHeight="1">
      <c r="A12" s="130" t="s">
        <v>69</v>
      </c>
      <c r="B12" s="91" t="s">
        <v>70</v>
      </c>
      <c r="C12" s="92"/>
      <c r="D12" s="93"/>
      <c r="E12" s="94"/>
      <c r="F12" s="110"/>
      <c r="G12" s="110"/>
    </row>
    <row r="13" spans="1:32" ht="13.5" customHeight="1">
      <c r="A13" s="129"/>
      <c r="B13" s="95"/>
      <c r="C13" s="111"/>
      <c r="D13" s="97" t="s">
        <v>470</v>
      </c>
      <c r="E13" s="99"/>
      <c r="F13" s="108" t="s">
        <v>73</v>
      </c>
      <c r="G13" s="108"/>
    </row>
    <row r="14" spans="1:32" ht="13.5" customHeight="1" thickBot="1">
      <c r="A14" s="125"/>
      <c r="B14" s="92"/>
      <c r="C14" s="168"/>
      <c r="D14" s="97" t="s">
        <v>342</v>
      </c>
      <c r="E14" s="94"/>
      <c r="F14" s="110"/>
      <c r="G14" s="108" t="s">
        <v>73</v>
      </c>
    </row>
    <row r="15" spans="1:32" ht="13.5" customHeight="1" thickTop="1">
      <c r="A15" s="166" t="s">
        <v>51</v>
      </c>
      <c r="B15" s="323" t="s">
        <v>52</v>
      </c>
      <c r="C15" s="324"/>
      <c r="D15" s="324"/>
      <c r="E15" s="164"/>
      <c r="F15" s="122" t="s">
        <v>55</v>
      </c>
      <c r="G15" s="122" t="s">
        <v>53</v>
      </c>
    </row>
    <row r="16" spans="1:32" ht="13.5" customHeight="1">
      <c r="A16" s="125"/>
      <c r="B16" s="325" t="s">
        <v>56</v>
      </c>
      <c r="C16" s="326"/>
      <c r="D16" s="326"/>
      <c r="E16" s="100"/>
      <c r="F16" s="112" t="s">
        <v>57</v>
      </c>
      <c r="G16" s="112" t="s">
        <v>57</v>
      </c>
    </row>
    <row r="17" spans="1:7" ht="52.2">
      <c r="A17" s="125"/>
      <c r="B17" s="327" t="s">
        <v>58</v>
      </c>
      <c r="C17" s="328"/>
      <c r="D17" s="328"/>
      <c r="E17" s="101"/>
      <c r="F17" s="165">
        <v>44618</v>
      </c>
      <c r="G17" s="165">
        <v>44618</v>
      </c>
    </row>
    <row r="18" spans="1:7" ht="10.8" thickBot="1">
      <c r="A18" s="126"/>
      <c r="B18" s="329" t="s">
        <v>59</v>
      </c>
      <c r="C18" s="330"/>
      <c r="D18" s="330"/>
      <c r="E18" s="127"/>
      <c r="F18" s="128"/>
      <c r="G18" s="128"/>
    </row>
    <row r="19" spans="1:7" ht="10.8" thickTop="1">
      <c r="A19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15:D15"/>
    <mergeCell ref="B16:D16"/>
    <mergeCell ref="B17:D17"/>
    <mergeCell ref="B18:D18"/>
    <mergeCell ref="A6:B6"/>
    <mergeCell ref="C6:E6"/>
  </mergeCells>
  <dataValidations count="3">
    <dataValidation type="list" allowBlank="1" showInputMessage="1" showErrorMessage="1" sqref="F15:G15" xr:uid="{D10A2692-BF7F-4999-9837-199100AEAD97}">
      <formula1>"N,A,B, "</formula1>
    </dataValidation>
    <dataValidation type="list" allowBlank="1" showInputMessage="1" showErrorMessage="1" sqref="F16:G16" xr:uid="{D507129C-1FA2-4B5C-B847-48676E49DD49}">
      <formula1>"P,F, "</formula1>
    </dataValidation>
    <dataValidation type="list" allowBlank="1" showInputMessage="1" showErrorMessage="1" sqref="F10:G14" xr:uid="{3758F4D4-73C0-4FAA-AE0E-079DE10FF854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8E688-592B-407C-8526-E09D44C85BEE}">
  <sheetPr codeName="Sheet9"/>
  <dimension ref="A1:AF29"/>
  <sheetViews>
    <sheetView zoomScale="90" zoomScaleNormal="90" workbookViewId="0">
      <pane ySplit="9" topLeftCell="A10" activePane="bottomLeft" state="frozen"/>
      <selection activeCell="C5" sqref="C5:T5"/>
      <selection pane="bottomLeft" activeCell="A10" sqref="A10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156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98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70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COUNTIF(F26:HI26,"P")</f>
        <v>7</v>
      </c>
      <c r="B7" s="340"/>
      <c r="C7" s="341">
        <f>COUNTIF(F26:HI26,"F")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COUNTIF(E25:HI25,"N")</f>
        <v>3</v>
      </c>
      <c r="M7" s="113">
        <f>COUNTIF(E25:HI25,"A")</f>
        <v>4</v>
      </c>
      <c r="N7" s="113">
        <f>COUNTIF(E25:HI25,"B")</f>
        <v>0</v>
      </c>
      <c r="O7" s="344">
        <f>COUNTA(E9:HL9)</f>
        <v>7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82"/>
      <c r="N9" s="83"/>
      <c r="O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N11" s="79"/>
    </row>
    <row r="12" spans="1:32" ht="13.5" customHeight="1">
      <c r="A12" s="124"/>
      <c r="B12" s="85" t="s">
        <v>324</v>
      </c>
      <c r="C12" s="86"/>
      <c r="D12" s="87"/>
      <c r="E12" s="90"/>
      <c r="F12" s="108"/>
      <c r="G12" s="108"/>
      <c r="H12" s="108"/>
      <c r="I12" s="108"/>
      <c r="J12" s="108"/>
      <c r="K12" s="108"/>
      <c r="L12" s="108"/>
    </row>
    <row r="13" spans="1:32" ht="13.5" customHeight="1">
      <c r="A13" s="124"/>
      <c r="B13" s="85"/>
      <c r="C13" s="86"/>
      <c r="D13" s="87">
        <v>102</v>
      </c>
      <c r="E13" s="90"/>
      <c r="F13" s="108"/>
      <c r="G13" s="108" t="s">
        <v>73</v>
      </c>
      <c r="H13" s="108"/>
      <c r="I13" s="108"/>
      <c r="J13" s="108"/>
      <c r="K13" s="108"/>
      <c r="L13" s="108"/>
    </row>
    <row r="14" spans="1:32" ht="13.5" customHeight="1">
      <c r="A14" s="124"/>
      <c r="B14" s="85"/>
      <c r="C14" s="86"/>
      <c r="D14" s="87">
        <v>-1</v>
      </c>
      <c r="E14" s="90"/>
      <c r="F14" s="108"/>
      <c r="G14" s="108"/>
      <c r="H14" s="108" t="s">
        <v>73</v>
      </c>
      <c r="I14" s="108"/>
      <c r="J14" s="108"/>
      <c r="K14" s="108"/>
      <c r="L14" s="108"/>
    </row>
    <row r="15" spans="1:32" ht="13.5" customHeight="1">
      <c r="A15" s="124"/>
      <c r="B15" s="85"/>
      <c r="C15" s="86"/>
      <c r="D15" s="87" t="s">
        <v>325</v>
      </c>
      <c r="E15" s="90"/>
      <c r="F15" s="108"/>
      <c r="G15" s="108"/>
      <c r="H15" s="108"/>
      <c r="I15" s="108" t="s">
        <v>73</v>
      </c>
      <c r="J15" s="108"/>
      <c r="K15" s="108"/>
      <c r="L15" s="108"/>
    </row>
    <row r="16" spans="1:32" ht="13.5" customHeight="1">
      <c r="A16" s="124"/>
      <c r="B16" s="85"/>
      <c r="C16" s="86"/>
      <c r="D16" s="87" t="s">
        <v>326</v>
      </c>
      <c r="E16" s="90"/>
      <c r="F16" s="108"/>
      <c r="G16" s="108"/>
      <c r="H16" s="108"/>
      <c r="I16" s="108"/>
      <c r="J16" s="108" t="s">
        <v>73</v>
      </c>
      <c r="K16" s="108"/>
      <c r="L16" s="108"/>
    </row>
    <row r="17" spans="1:12" ht="13.5" customHeight="1">
      <c r="A17" s="124"/>
      <c r="B17" s="132"/>
      <c r="C17" s="133"/>
      <c r="D17" s="87">
        <v>917</v>
      </c>
      <c r="E17" s="90"/>
      <c r="F17" s="110"/>
      <c r="G17" s="110"/>
      <c r="H17" s="110"/>
      <c r="I17" s="110"/>
      <c r="J17" s="110"/>
      <c r="K17" s="108" t="s">
        <v>73</v>
      </c>
      <c r="L17" s="108"/>
    </row>
    <row r="18" spans="1:12" ht="13.5" customHeight="1" thickBot="1">
      <c r="A18" s="124"/>
      <c r="B18" s="132"/>
      <c r="C18" s="133"/>
      <c r="D18" s="87" t="s">
        <v>332</v>
      </c>
      <c r="E18" s="90"/>
      <c r="F18" s="110"/>
      <c r="G18" s="110"/>
      <c r="H18" s="110"/>
      <c r="I18" s="110"/>
      <c r="J18" s="110"/>
      <c r="K18" s="110"/>
      <c r="L18" s="108" t="s">
        <v>73</v>
      </c>
    </row>
    <row r="19" spans="1:12" ht="13.5" customHeight="1">
      <c r="A19" s="130" t="s">
        <v>69</v>
      </c>
      <c r="B19" s="91" t="s">
        <v>70</v>
      </c>
      <c r="C19" s="92"/>
      <c r="D19" s="93"/>
      <c r="E19" s="94"/>
      <c r="F19" s="110"/>
      <c r="G19" s="110"/>
      <c r="H19" s="110"/>
      <c r="I19" s="110"/>
      <c r="J19" s="110"/>
      <c r="K19" s="110"/>
      <c r="L19" s="110"/>
    </row>
    <row r="20" spans="1:12" ht="13.5" customHeight="1">
      <c r="A20" s="129"/>
      <c r="B20" s="95"/>
      <c r="C20" s="111"/>
      <c r="D20" s="97" t="s">
        <v>470</v>
      </c>
      <c r="E20" s="99"/>
      <c r="F20" s="108" t="s">
        <v>73</v>
      </c>
      <c r="G20" s="108"/>
      <c r="H20" s="108"/>
      <c r="I20" s="108"/>
      <c r="J20" s="108"/>
      <c r="K20" s="108"/>
      <c r="L20" s="108"/>
    </row>
    <row r="21" spans="1:12" ht="13.5" customHeight="1">
      <c r="A21" s="129"/>
      <c r="B21" s="95"/>
      <c r="C21" s="96"/>
      <c r="D21" s="97" t="s">
        <v>339</v>
      </c>
      <c r="E21" s="98"/>
      <c r="F21" s="108"/>
      <c r="G21" s="108"/>
      <c r="H21" s="108"/>
      <c r="I21" s="108" t="s">
        <v>73</v>
      </c>
      <c r="J21" s="108" t="s">
        <v>73</v>
      </c>
      <c r="K21" s="108"/>
      <c r="L21" s="108" t="s">
        <v>73</v>
      </c>
    </row>
    <row r="22" spans="1:12" ht="13.5" customHeight="1">
      <c r="A22" s="129"/>
      <c r="B22" s="95"/>
      <c r="C22" s="96"/>
      <c r="D22" s="97" t="s">
        <v>338</v>
      </c>
      <c r="E22" s="98"/>
      <c r="F22" s="108"/>
      <c r="G22" s="108"/>
      <c r="H22" s="108" t="s">
        <v>73</v>
      </c>
      <c r="I22" s="108"/>
      <c r="J22" s="108"/>
      <c r="K22" s="108"/>
      <c r="L22" s="108"/>
    </row>
    <row r="23" spans="1:12" ht="13.5" customHeight="1">
      <c r="A23" s="129"/>
      <c r="B23" s="95"/>
      <c r="C23" s="96"/>
      <c r="D23" s="97" t="s">
        <v>340</v>
      </c>
      <c r="E23" s="98"/>
      <c r="F23" s="108"/>
      <c r="G23" s="108" t="s">
        <v>73</v>
      </c>
      <c r="H23" s="108"/>
      <c r="I23" s="108"/>
      <c r="J23" s="108"/>
      <c r="K23" s="108"/>
      <c r="L23" s="108"/>
    </row>
    <row r="24" spans="1:12" ht="13.5" customHeight="1" thickBot="1">
      <c r="A24" s="125"/>
      <c r="B24" s="92"/>
      <c r="C24" s="168"/>
      <c r="D24" s="97" t="s">
        <v>341</v>
      </c>
      <c r="E24" s="94"/>
      <c r="F24" s="110"/>
      <c r="G24" s="110"/>
      <c r="H24" s="110"/>
      <c r="I24" s="110"/>
      <c r="J24" s="110"/>
      <c r="K24" s="108" t="s">
        <v>73</v>
      </c>
      <c r="L24" s="108"/>
    </row>
    <row r="25" spans="1:12" ht="13.5" customHeight="1" thickTop="1">
      <c r="A25" s="166" t="s">
        <v>51</v>
      </c>
      <c r="B25" s="323" t="s">
        <v>52</v>
      </c>
      <c r="C25" s="324"/>
      <c r="D25" s="324"/>
      <c r="E25" s="164"/>
      <c r="F25" s="122" t="s">
        <v>55</v>
      </c>
      <c r="G25" s="122" t="s">
        <v>53</v>
      </c>
      <c r="H25" s="122" t="s">
        <v>53</v>
      </c>
      <c r="I25" s="122" t="s">
        <v>55</v>
      </c>
      <c r="J25" s="122" t="s">
        <v>55</v>
      </c>
      <c r="K25" s="122" t="s">
        <v>53</v>
      </c>
      <c r="L25" s="122" t="s">
        <v>55</v>
      </c>
    </row>
    <row r="26" spans="1:12" ht="13.5" customHeight="1">
      <c r="A26" s="125"/>
      <c r="B26" s="325" t="s">
        <v>56</v>
      </c>
      <c r="C26" s="326"/>
      <c r="D26" s="326"/>
      <c r="E26" s="100"/>
      <c r="F26" s="112" t="s">
        <v>57</v>
      </c>
      <c r="G26" s="112" t="s">
        <v>57</v>
      </c>
      <c r="H26" s="112" t="s">
        <v>57</v>
      </c>
      <c r="I26" s="112" t="s">
        <v>57</v>
      </c>
      <c r="J26" s="112" t="s">
        <v>57</v>
      </c>
      <c r="K26" s="112" t="s">
        <v>57</v>
      </c>
      <c r="L26" s="112" t="s">
        <v>57</v>
      </c>
    </row>
    <row r="27" spans="1:12" ht="52.2">
      <c r="A27" s="125"/>
      <c r="B27" s="327" t="s">
        <v>58</v>
      </c>
      <c r="C27" s="328"/>
      <c r="D27" s="328"/>
      <c r="E27" s="101"/>
      <c r="F27" s="165">
        <v>44618</v>
      </c>
      <c r="G27" s="165">
        <v>44618</v>
      </c>
      <c r="H27" s="165">
        <v>44618</v>
      </c>
      <c r="I27" s="165">
        <v>44618</v>
      </c>
      <c r="J27" s="165">
        <v>44618</v>
      </c>
      <c r="K27" s="165">
        <v>44618</v>
      </c>
      <c r="L27" s="165">
        <v>44618</v>
      </c>
    </row>
    <row r="28" spans="1:12" ht="10.8" thickBot="1">
      <c r="A28" s="126"/>
      <c r="B28" s="329" t="s">
        <v>59</v>
      </c>
      <c r="C28" s="330"/>
      <c r="D28" s="330"/>
      <c r="E28" s="127"/>
      <c r="F28" s="128"/>
      <c r="G28" s="128"/>
      <c r="H28" s="128"/>
      <c r="I28" s="128"/>
      <c r="J28" s="128"/>
      <c r="K28" s="128"/>
      <c r="L28" s="128"/>
    </row>
    <row r="29" spans="1:12" ht="10.8" thickTop="1">
      <c r="A29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5:D25"/>
    <mergeCell ref="B26:D26"/>
    <mergeCell ref="B27:D27"/>
    <mergeCell ref="B28:D28"/>
    <mergeCell ref="A6:B6"/>
    <mergeCell ref="C6:E6"/>
  </mergeCells>
  <phoneticPr fontId="33" type="noConversion"/>
  <dataValidations count="3">
    <dataValidation type="list" allowBlank="1" showInputMessage="1" showErrorMessage="1" sqref="F10:L24" xr:uid="{E1EE935C-3315-419D-8A43-2743A494A7DA}">
      <formula1>"O, "</formula1>
    </dataValidation>
    <dataValidation type="list" allowBlank="1" showInputMessage="1" showErrorMessage="1" sqref="F26:L26" xr:uid="{0CB74C39-D2B5-4B9F-90EB-299DDF4905E2}">
      <formula1>"P,F, "</formula1>
    </dataValidation>
    <dataValidation type="list" allowBlank="1" showInputMessage="1" showErrorMessage="1" sqref="F25:L25" xr:uid="{C67AB8C4-E257-42BC-8B0A-5EC560C4DFDD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Z41"/>
  <sheetViews>
    <sheetView zoomScale="90" zoomScaleNormal="90" workbookViewId="0">
      <pane ySplit="9" topLeftCell="A10" activePane="bottomLeft" state="frozen"/>
      <selection activeCell="C5" sqref="C5:T5"/>
      <selection pane="bottomLeft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2" width="2.77734375" style="77" customWidth="1"/>
    <col min="23" max="23" width="2.77734375" style="77" bestFit="1" customWidth="1"/>
    <col min="24" max="24" width="2.77734375" style="77" customWidth="1"/>
    <col min="25" max="16384" width="9" style="77"/>
  </cols>
  <sheetData>
    <row r="1" spans="1:26" ht="13.5" customHeight="1" thickBot="1">
      <c r="A1" s="75"/>
      <c r="B1" s="76"/>
    </row>
    <row r="2" spans="1:26" ht="13.5" customHeight="1">
      <c r="A2" s="357" t="s">
        <v>60</v>
      </c>
      <c r="B2" s="358"/>
      <c r="C2" s="359" t="s">
        <v>157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152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4"/>
      <c r="Y2" s="79"/>
    </row>
    <row r="3" spans="1:26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3"/>
    </row>
    <row r="4" spans="1:26" ht="13.5" customHeight="1">
      <c r="A4" s="346" t="s">
        <v>63</v>
      </c>
      <c r="B4" s="347"/>
      <c r="C4" s="348">
        <v>100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-8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54"/>
      <c r="Y4" s="79"/>
    </row>
    <row r="5" spans="1:26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</row>
    <row r="6" spans="1:26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8"/>
      <c r="Y6" s="79"/>
    </row>
    <row r="7" spans="1:26" ht="13.5" customHeight="1" thickBot="1">
      <c r="A7" s="339">
        <f>COUNTIF(F38:HT38,"P")</f>
        <v>18</v>
      </c>
      <c r="B7" s="340"/>
      <c r="C7" s="341">
        <f>COUNTIF(F38:HT38,"F")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COUNTIF(E37:HT37,"N")</f>
        <v>3</v>
      </c>
      <c r="M7" s="113">
        <f>COUNTIF(E37:HT37,"A")</f>
        <v>10</v>
      </c>
      <c r="N7" s="113">
        <f>COUNTIF(E37:HT37,"B")</f>
        <v>5</v>
      </c>
      <c r="O7" s="344">
        <f>COUNTA(E9:HW9)</f>
        <v>18</v>
      </c>
      <c r="P7" s="342"/>
      <c r="Q7" s="342"/>
      <c r="R7" s="342"/>
      <c r="S7" s="342"/>
      <c r="T7" s="342"/>
      <c r="U7" s="342"/>
      <c r="V7" s="342"/>
      <c r="W7" s="345"/>
      <c r="X7" s="80"/>
    </row>
    <row r="8" spans="1:26" ht="10.8" thickBot="1"/>
    <row r="9" spans="1:26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139" t="s">
        <v>230</v>
      </c>
      <c r="V9" s="139" t="s">
        <v>231</v>
      </c>
      <c r="W9" s="139" t="s">
        <v>316</v>
      </c>
      <c r="X9" s="82"/>
      <c r="Y9" s="83"/>
      <c r="Z9" s="84"/>
    </row>
    <row r="10" spans="1:26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</row>
    <row r="11" spans="1:26" ht="13.5" customHeight="1">
      <c r="A11" s="124"/>
      <c r="B11" s="85"/>
      <c r="C11" s="86"/>
      <c r="D11" s="87" t="s">
        <v>452</v>
      </c>
      <c r="E11" s="88"/>
      <c r="F11" s="108" t="s">
        <v>73</v>
      </c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R11" s="108" t="s">
        <v>73</v>
      </c>
      <c r="S11" s="108" t="s">
        <v>73</v>
      </c>
      <c r="T11" s="108" t="s">
        <v>73</v>
      </c>
      <c r="U11" s="108" t="s">
        <v>73</v>
      </c>
      <c r="V11" s="108" t="s">
        <v>73</v>
      </c>
      <c r="W11" s="108"/>
      <c r="Y11" s="79"/>
    </row>
    <row r="12" spans="1:26" ht="13.5" customHeight="1">
      <c r="A12" s="124"/>
      <c r="B12" s="85"/>
      <c r="C12" s="86"/>
      <c r="D12" s="87" t="s">
        <v>296</v>
      </c>
      <c r="E12" s="88"/>
      <c r="F12" s="108"/>
      <c r="G12" s="108"/>
      <c r="H12" s="108"/>
      <c r="I12" s="108" t="s">
        <v>73</v>
      </c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 t="s">
        <v>73</v>
      </c>
      <c r="V12" s="108"/>
      <c r="W12" s="108" t="s">
        <v>73</v>
      </c>
    </row>
    <row r="13" spans="1:26" ht="13.5" customHeight="1">
      <c r="A13" s="124"/>
      <c r="B13" s="85"/>
      <c r="C13" s="86"/>
      <c r="D13" s="87" t="s">
        <v>297</v>
      </c>
      <c r="E13" s="89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 t="s">
        <v>73</v>
      </c>
      <c r="W13" s="108"/>
    </row>
    <row r="14" spans="1:26" ht="13.5" customHeight="1">
      <c r="A14" s="124"/>
      <c r="B14" s="85" t="s">
        <v>216</v>
      </c>
      <c r="C14" s="86"/>
      <c r="D14" s="87"/>
      <c r="E14" s="90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</row>
    <row r="15" spans="1:26" ht="13.5" customHeight="1">
      <c r="A15" s="124"/>
      <c r="B15" s="85"/>
      <c r="C15" s="86"/>
      <c r="D15" s="87" t="s">
        <v>218</v>
      </c>
      <c r="E15" s="90"/>
      <c r="F15" s="108" t="s">
        <v>73</v>
      </c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</row>
    <row r="16" spans="1:26" ht="13.5" customHeight="1">
      <c r="A16" s="124"/>
      <c r="B16" s="85"/>
      <c r="C16" s="86"/>
      <c r="D16" s="87" t="s">
        <v>219</v>
      </c>
      <c r="E16" s="90"/>
      <c r="F16" s="108"/>
      <c r="G16" s="108" t="s">
        <v>73</v>
      </c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</row>
    <row r="17" spans="1:24" ht="13.5" customHeight="1">
      <c r="A17" s="124"/>
      <c r="B17" s="85"/>
      <c r="C17" s="86"/>
      <c r="D17" s="87" t="s">
        <v>220</v>
      </c>
      <c r="E17" s="90"/>
      <c r="F17" s="108"/>
      <c r="G17" s="108"/>
      <c r="H17" s="108" t="s">
        <v>73</v>
      </c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</row>
    <row r="18" spans="1:24" ht="13.5" customHeight="1">
      <c r="A18" s="124"/>
      <c r="B18" s="85"/>
      <c r="C18" s="86"/>
      <c r="D18" s="87" t="s">
        <v>222</v>
      </c>
      <c r="E18" s="90"/>
      <c r="F18" s="108"/>
      <c r="G18" s="108"/>
      <c r="H18" s="108"/>
      <c r="I18" s="108" t="s">
        <v>73</v>
      </c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</row>
    <row r="19" spans="1:24" ht="13.5" customHeight="1">
      <c r="A19" s="124"/>
      <c r="B19" s="85"/>
      <c r="C19" s="86"/>
      <c r="D19" s="87" t="s">
        <v>223</v>
      </c>
      <c r="E19" s="90"/>
      <c r="F19" s="108"/>
      <c r="G19" s="108"/>
      <c r="H19" s="108"/>
      <c r="I19" s="108"/>
      <c r="J19" s="108" t="s">
        <v>73</v>
      </c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</row>
    <row r="20" spans="1:24" ht="13.5" customHeight="1">
      <c r="A20" s="124"/>
      <c r="B20" s="85"/>
      <c r="C20" s="86"/>
      <c r="D20" s="87" t="s">
        <v>224</v>
      </c>
      <c r="E20" s="90"/>
      <c r="F20" s="108"/>
      <c r="G20" s="108"/>
      <c r="H20" s="108"/>
      <c r="I20" s="108"/>
      <c r="J20" s="108"/>
      <c r="K20" s="108" t="s">
        <v>73</v>
      </c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</row>
    <row r="21" spans="1:24" ht="13.5" customHeight="1">
      <c r="A21" s="124"/>
      <c r="B21" s="85"/>
      <c r="C21" s="86"/>
      <c r="D21" s="87" t="s">
        <v>225</v>
      </c>
      <c r="E21" s="90"/>
      <c r="F21" s="108"/>
      <c r="G21" s="108"/>
      <c r="H21" s="108"/>
      <c r="I21" s="108"/>
      <c r="J21" s="108"/>
      <c r="K21" s="108"/>
      <c r="L21" s="108" t="s">
        <v>73</v>
      </c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9"/>
    </row>
    <row r="22" spans="1:24" ht="13.5" customHeight="1">
      <c r="A22" s="124"/>
      <c r="B22" s="85"/>
      <c r="C22" s="86"/>
      <c r="D22" s="87" t="s">
        <v>221</v>
      </c>
      <c r="E22" s="90"/>
      <c r="F22" s="108"/>
      <c r="G22" s="108"/>
      <c r="H22" s="108"/>
      <c r="I22" s="108"/>
      <c r="J22" s="108"/>
      <c r="K22" s="108"/>
      <c r="L22" s="108"/>
      <c r="M22" s="108" t="s">
        <v>73</v>
      </c>
      <c r="N22" s="108" t="s">
        <v>73</v>
      </c>
      <c r="O22" s="108" t="s">
        <v>73</v>
      </c>
      <c r="P22" s="108" t="s">
        <v>73</v>
      </c>
      <c r="Q22" s="108" t="s">
        <v>73</v>
      </c>
      <c r="R22" s="108" t="s">
        <v>73</v>
      </c>
      <c r="S22" s="108" t="s">
        <v>73</v>
      </c>
      <c r="T22" s="108" t="s">
        <v>73</v>
      </c>
      <c r="U22" s="108" t="s">
        <v>73</v>
      </c>
      <c r="V22" s="108" t="s">
        <v>73</v>
      </c>
      <c r="W22" s="108" t="s">
        <v>73</v>
      </c>
    </row>
    <row r="23" spans="1:24" ht="13.5" customHeight="1">
      <c r="A23" s="124"/>
      <c r="B23" s="85" t="s">
        <v>217</v>
      </c>
      <c r="C23" s="86"/>
      <c r="D23" s="87"/>
      <c r="E23" s="90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9"/>
    </row>
    <row r="24" spans="1:24" ht="13.5" customHeight="1">
      <c r="A24" s="124"/>
      <c r="B24" s="85"/>
      <c r="C24" s="86"/>
      <c r="D24" s="374" t="s">
        <v>218</v>
      </c>
      <c r="E24" s="374"/>
      <c r="F24" s="108"/>
      <c r="G24" s="108"/>
      <c r="H24" s="108"/>
      <c r="I24" s="108"/>
      <c r="J24" s="108"/>
      <c r="K24" s="108"/>
      <c r="L24" s="108"/>
      <c r="M24" s="108" t="s">
        <v>73</v>
      </c>
      <c r="N24" s="108"/>
      <c r="O24" s="108"/>
      <c r="P24" s="108"/>
      <c r="Q24" s="108"/>
      <c r="R24" s="108"/>
      <c r="S24" s="108"/>
      <c r="T24" s="108"/>
      <c r="U24" s="108"/>
      <c r="V24" s="108"/>
      <c r="W24" s="108"/>
    </row>
    <row r="25" spans="1:24" ht="13.5" customHeight="1">
      <c r="A25" s="124"/>
      <c r="B25" s="85"/>
      <c r="C25" s="86"/>
      <c r="D25" s="87" t="s">
        <v>226</v>
      </c>
      <c r="E25" s="90"/>
      <c r="F25" s="108"/>
      <c r="G25" s="108"/>
      <c r="H25" s="108"/>
      <c r="I25" s="108"/>
      <c r="J25" s="108"/>
      <c r="K25" s="108"/>
      <c r="L25" s="108"/>
      <c r="M25" s="108"/>
      <c r="N25" s="108" t="s">
        <v>73</v>
      </c>
      <c r="O25" s="108"/>
      <c r="P25" s="108"/>
      <c r="Q25" s="108"/>
      <c r="R25" s="108"/>
      <c r="S25" s="108"/>
      <c r="T25" s="108"/>
      <c r="U25" s="108"/>
      <c r="V25" s="108"/>
      <c r="W25" s="108"/>
    </row>
    <row r="26" spans="1:24" ht="13.5" customHeight="1">
      <c r="A26" s="124"/>
      <c r="B26" s="85"/>
      <c r="C26" s="86"/>
      <c r="D26" s="87" t="s">
        <v>227</v>
      </c>
      <c r="E26" s="90"/>
      <c r="F26" s="108"/>
      <c r="G26" s="108"/>
      <c r="H26" s="108"/>
      <c r="I26" s="108"/>
      <c r="J26" s="108"/>
      <c r="K26" s="108"/>
      <c r="L26" s="108"/>
      <c r="M26" s="108"/>
      <c r="N26" s="108"/>
      <c r="O26" s="108" t="s">
        <v>73</v>
      </c>
      <c r="P26" s="108"/>
      <c r="Q26" s="108"/>
      <c r="R26" s="108"/>
      <c r="S26" s="108"/>
      <c r="T26" s="108"/>
      <c r="U26" s="108"/>
      <c r="V26" s="108"/>
      <c r="W26" s="108"/>
    </row>
    <row r="27" spans="1:24" ht="13.5" customHeight="1">
      <c r="A27" s="124"/>
      <c r="B27" s="85"/>
      <c r="C27" s="86"/>
      <c r="D27" s="87" t="s">
        <v>228</v>
      </c>
      <c r="E27" s="90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 t="s">
        <v>73</v>
      </c>
      <c r="Q27" s="108"/>
      <c r="R27" s="108"/>
      <c r="S27" s="108"/>
      <c r="T27" s="108"/>
      <c r="U27" s="108"/>
      <c r="V27" s="108"/>
      <c r="W27" s="108"/>
    </row>
    <row r="28" spans="1:24" ht="13.5" customHeight="1">
      <c r="A28" s="124"/>
      <c r="B28" s="85"/>
      <c r="C28" s="86"/>
      <c r="D28" s="87">
        <v>1234567</v>
      </c>
      <c r="E28" s="90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 t="s">
        <v>73</v>
      </c>
      <c r="R28" s="108"/>
      <c r="S28" s="108"/>
      <c r="T28" s="108"/>
      <c r="U28" s="108"/>
      <c r="V28" s="108"/>
      <c r="W28" s="108"/>
    </row>
    <row r="29" spans="1:24" ht="13.5" customHeight="1">
      <c r="A29" s="124"/>
      <c r="B29" s="85"/>
      <c r="C29" s="86"/>
      <c r="D29" s="87">
        <v>12345678</v>
      </c>
      <c r="E29" s="90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 t="s">
        <v>73</v>
      </c>
      <c r="S29" s="108"/>
      <c r="T29" s="108"/>
      <c r="U29" s="108"/>
      <c r="V29" s="108"/>
      <c r="W29" s="108"/>
    </row>
    <row r="30" spans="1:24" ht="13.5" customHeight="1">
      <c r="A30" s="124"/>
      <c r="B30" s="85"/>
      <c r="C30" s="86"/>
      <c r="D30" s="87">
        <v>123456789</v>
      </c>
      <c r="E30" s="90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 t="s">
        <v>73</v>
      </c>
      <c r="T30" s="108"/>
      <c r="U30" s="108"/>
      <c r="V30" s="108"/>
      <c r="W30" s="108"/>
    </row>
    <row r="31" spans="1:24" ht="13.5" customHeight="1" thickBot="1">
      <c r="A31" s="124"/>
      <c r="B31" s="85"/>
      <c r="C31" s="86"/>
      <c r="D31" s="87" t="s">
        <v>229</v>
      </c>
      <c r="E31" s="90"/>
      <c r="F31" s="108"/>
      <c r="G31" s="108"/>
      <c r="H31" s="108"/>
      <c r="I31" s="108" t="s">
        <v>73</v>
      </c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 t="s">
        <v>73</v>
      </c>
      <c r="U31" s="108" t="s">
        <v>73</v>
      </c>
      <c r="V31" s="108" t="s">
        <v>73</v>
      </c>
      <c r="W31" s="108" t="s">
        <v>73</v>
      </c>
    </row>
    <row r="32" spans="1:24" ht="13.5" customHeight="1">
      <c r="A32" s="130" t="s">
        <v>69</v>
      </c>
      <c r="B32" s="91" t="s">
        <v>70</v>
      </c>
      <c r="C32" s="92"/>
      <c r="D32" s="93"/>
      <c r="E32" s="94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</row>
    <row r="33" spans="1:23" ht="13.5" customHeight="1">
      <c r="A33" s="129"/>
      <c r="B33" s="95"/>
      <c r="C33" s="111"/>
      <c r="D33" s="97" t="s">
        <v>470</v>
      </c>
      <c r="E33" s="99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 t="s">
        <v>73</v>
      </c>
    </row>
    <row r="34" spans="1:23" ht="13.5" customHeight="1">
      <c r="A34" s="129"/>
      <c r="B34" s="95"/>
      <c r="C34" s="96"/>
      <c r="D34" s="97" t="s">
        <v>298</v>
      </c>
      <c r="E34" s="98"/>
      <c r="F34" s="108" t="s">
        <v>73</v>
      </c>
      <c r="G34" s="108" t="s">
        <v>73</v>
      </c>
      <c r="H34" s="108" t="s">
        <v>73</v>
      </c>
      <c r="I34" s="108"/>
      <c r="J34" s="108" t="s">
        <v>73</v>
      </c>
      <c r="K34" s="108" t="s">
        <v>73</v>
      </c>
      <c r="L34" s="108" t="s">
        <v>73</v>
      </c>
      <c r="M34" s="108" t="s">
        <v>73</v>
      </c>
      <c r="N34" s="108" t="s">
        <v>73</v>
      </c>
      <c r="O34" s="108" t="s">
        <v>73</v>
      </c>
      <c r="P34" s="108" t="s">
        <v>73</v>
      </c>
      <c r="Q34" s="108" t="s">
        <v>73</v>
      </c>
      <c r="R34" s="108" t="s">
        <v>73</v>
      </c>
      <c r="S34" s="108" t="s">
        <v>73</v>
      </c>
      <c r="T34" s="108" t="s">
        <v>73</v>
      </c>
      <c r="U34" s="108"/>
      <c r="V34" s="108"/>
      <c r="W34" s="108"/>
    </row>
    <row r="35" spans="1:23" ht="13.5" customHeight="1">
      <c r="A35" s="129"/>
      <c r="B35" s="95"/>
      <c r="C35" s="111"/>
      <c r="D35" s="97" t="s">
        <v>299</v>
      </c>
      <c r="E35" s="99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 t="s">
        <v>73</v>
      </c>
      <c r="W35" s="108"/>
    </row>
    <row r="36" spans="1:23" ht="13.5" customHeight="1" thickBot="1">
      <c r="A36" s="129"/>
      <c r="B36" s="95"/>
      <c r="C36" s="111"/>
      <c r="D36" s="97" t="s">
        <v>300</v>
      </c>
      <c r="E36" s="99"/>
      <c r="F36" s="108"/>
      <c r="G36" s="108"/>
      <c r="H36" s="108"/>
      <c r="I36" s="108" t="s">
        <v>73</v>
      </c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 t="s">
        <v>73</v>
      </c>
      <c r="V36" s="108"/>
      <c r="W36" s="108"/>
    </row>
    <row r="37" spans="1:23" ht="13.5" customHeight="1" thickTop="1">
      <c r="A37" s="166" t="s">
        <v>51</v>
      </c>
      <c r="B37" s="323" t="s">
        <v>52</v>
      </c>
      <c r="C37" s="324"/>
      <c r="D37" s="324"/>
      <c r="E37" s="121"/>
      <c r="F37" s="122" t="s">
        <v>54</v>
      </c>
      <c r="G37" s="122" t="s">
        <v>55</v>
      </c>
      <c r="H37" s="122" t="s">
        <v>55</v>
      </c>
      <c r="I37" s="122" t="s">
        <v>53</v>
      </c>
      <c r="J37" s="122" t="s">
        <v>55</v>
      </c>
      <c r="K37" s="122" t="s">
        <v>55</v>
      </c>
      <c r="L37" s="122" t="s">
        <v>55</v>
      </c>
      <c r="M37" s="122" t="s">
        <v>55</v>
      </c>
      <c r="N37" s="122" t="s">
        <v>54</v>
      </c>
      <c r="O37" s="122" t="s">
        <v>55</v>
      </c>
      <c r="P37" s="122" t="s">
        <v>54</v>
      </c>
      <c r="Q37" s="122" t="s">
        <v>54</v>
      </c>
      <c r="R37" s="122" t="s">
        <v>55</v>
      </c>
      <c r="S37" s="122" t="s">
        <v>54</v>
      </c>
      <c r="T37" s="122" t="s">
        <v>53</v>
      </c>
      <c r="U37" s="122" t="s">
        <v>53</v>
      </c>
      <c r="V37" s="122" t="s">
        <v>55</v>
      </c>
      <c r="W37" s="122" t="s">
        <v>55</v>
      </c>
    </row>
    <row r="38" spans="1:23" ht="13.5" customHeight="1">
      <c r="A38" s="125"/>
      <c r="B38" s="325" t="s">
        <v>56</v>
      </c>
      <c r="C38" s="326"/>
      <c r="D38" s="326"/>
      <c r="E38" s="100"/>
      <c r="F38" s="112" t="s">
        <v>57</v>
      </c>
      <c r="G38" s="112" t="s">
        <v>57</v>
      </c>
      <c r="H38" s="112" t="s">
        <v>57</v>
      </c>
      <c r="I38" s="112" t="s">
        <v>57</v>
      </c>
      <c r="J38" s="112" t="s">
        <v>57</v>
      </c>
      <c r="K38" s="112" t="s">
        <v>57</v>
      </c>
      <c r="L38" s="112" t="s">
        <v>57</v>
      </c>
      <c r="M38" s="112" t="s">
        <v>57</v>
      </c>
      <c r="N38" s="112" t="s">
        <v>57</v>
      </c>
      <c r="O38" s="112" t="s">
        <v>57</v>
      </c>
      <c r="P38" s="112" t="s">
        <v>57</v>
      </c>
      <c r="Q38" s="112" t="s">
        <v>57</v>
      </c>
      <c r="R38" s="112" t="s">
        <v>57</v>
      </c>
      <c r="S38" s="112" t="s">
        <v>57</v>
      </c>
      <c r="T38" s="112" t="s">
        <v>57</v>
      </c>
      <c r="U38" s="112" t="s">
        <v>57</v>
      </c>
      <c r="V38" s="112" t="s">
        <v>57</v>
      </c>
      <c r="W38" s="112" t="s">
        <v>57</v>
      </c>
    </row>
    <row r="39" spans="1:23" ht="52.2">
      <c r="A39" s="125"/>
      <c r="B39" s="327" t="s">
        <v>58</v>
      </c>
      <c r="C39" s="328"/>
      <c r="D39" s="328"/>
      <c r="E39" s="101"/>
      <c r="F39" s="165">
        <v>44618</v>
      </c>
      <c r="G39" s="165">
        <v>44618</v>
      </c>
      <c r="H39" s="165">
        <v>44618</v>
      </c>
      <c r="I39" s="165">
        <v>44618</v>
      </c>
      <c r="J39" s="165">
        <v>44618</v>
      </c>
      <c r="K39" s="165">
        <v>44618</v>
      </c>
      <c r="L39" s="165">
        <v>44618</v>
      </c>
      <c r="M39" s="165">
        <v>44618</v>
      </c>
      <c r="N39" s="165">
        <v>44618</v>
      </c>
      <c r="O39" s="165">
        <v>44618</v>
      </c>
      <c r="P39" s="165">
        <v>44618</v>
      </c>
      <c r="Q39" s="165">
        <v>44618</v>
      </c>
      <c r="R39" s="165">
        <v>44618</v>
      </c>
      <c r="S39" s="165">
        <v>44618</v>
      </c>
      <c r="T39" s="165">
        <v>44618</v>
      </c>
      <c r="U39" s="165">
        <v>44618</v>
      </c>
      <c r="V39" s="165">
        <v>44618</v>
      </c>
      <c r="W39" s="165">
        <v>44618</v>
      </c>
    </row>
    <row r="40" spans="1:23" ht="10.8" thickBot="1">
      <c r="A40" s="126"/>
      <c r="B40" s="329" t="s">
        <v>59</v>
      </c>
      <c r="C40" s="330"/>
      <c r="D40" s="330"/>
      <c r="E40" s="127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</row>
    <row r="41" spans="1:23" ht="10.8" thickTop="1">
      <c r="A41" s="123"/>
    </row>
  </sheetData>
  <mergeCells count="28">
    <mergeCell ref="A2:B2"/>
    <mergeCell ref="C2:E2"/>
    <mergeCell ref="F2:K2"/>
    <mergeCell ref="B38:D38"/>
    <mergeCell ref="F7:K7"/>
    <mergeCell ref="C7:E7"/>
    <mergeCell ref="A7:B7"/>
    <mergeCell ref="A3:B3"/>
    <mergeCell ref="A4:B4"/>
    <mergeCell ref="C4:D4"/>
    <mergeCell ref="B39:D39"/>
    <mergeCell ref="B40:D40"/>
    <mergeCell ref="B37:D37"/>
    <mergeCell ref="C3:E3"/>
    <mergeCell ref="D24:E24"/>
    <mergeCell ref="A6:B6"/>
    <mergeCell ref="A5:B5"/>
    <mergeCell ref="C5:W5"/>
    <mergeCell ref="L6:N6"/>
    <mergeCell ref="O7:W7"/>
    <mergeCell ref="O6:W6"/>
    <mergeCell ref="L2:W2"/>
    <mergeCell ref="C6:E6"/>
    <mergeCell ref="F3:K3"/>
    <mergeCell ref="L4:W4"/>
    <mergeCell ref="F6:K6"/>
    <mergeCell ref="F4:K4"/>
    <mergeCell ref="L3:W3"/>
  </mergeCells>
  <phoneticPr fontId="33" type="noConversion"/>
  <dataValidations count="3">
    <dataValidation type="list" allowBlank="1" showInputMessage="1" showErrorMessage="1" sqref="F37:W37" xr:uid="{00000000-0002-0000-0300-000000000000}">
      <formula1>"N,A,B, "</formula1>
    </dataValidation>
    <dataValidation type="list" allowBlank="1" showInputMessage="1" showErrorMessage="1" sqref="F38:W38" xr:uid="{00000000-0002-0000-0300-000001000000}">
      <formula1>"P,F, "</formula1>
    </dataValidation>
    <dataValidation type="list" allowBlank="1" showInputMessage="1" showErrorMessage="1" sqref="F10:W36" xr:uid="{00000000-0002-0000-0300-000002000000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60C3-FF7B-4FCE-9DB8-CE4675111D88}">
  <sheetPr codeName="Sheet5"/>
  <dimension ref="A1:AG54"/>
  <sheetViews>
    <sheetView zoomScale="90" zoomScaleNormal="90" workbookViewId="0">
      <pane ySplit="9" topLeftCell="A10" activePane="bottomLeft" state="frozen"/>
      <selection activeCell="C5" sqref="C5:T5"/>
      <selection pane="bottomLeft" activeCell="C5" sqref="C5:AD5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3" ht="13.5" customHeight="1" thickBot="1">
      <c r="A1" s="75"/>
      <c r="B1" s="76"/>
    </row>
    <row r="2" spans="1:33" ht="13.5" customHeight="1">
      <c r="A2" s="357" t="s">
        <v>60</v>
      </c>
      <c r="B2" s="358"/>
      <c r="C2" s="359" t="s">
        <v>158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153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3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3" ht="13.5" customHeight="1">
      <c r="A4" s="346" t="s">
        <v>63</v>
      </c>
      <c r="B4" s="347"/>
      <c r="C4" s="348">
        <v>100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-15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3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3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3" ht="13.5" customHeight="1" thickBot="1">
      <c r="A7" s="339">
        <f>COUNTIF(F51:IA51,"P")</f>
        <v>25</v>
      </c>
      <c r="B7" s="340"/>
      <c r="C7" s="341">
        <f>COUNTIF(F51:IA51,"F")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COUNTIF(E50:IA50,"N")</f>
        <v>6</v>
      </c>
      <c r="M7" s="113">
        <f>COUNTIF(E50:IA50,"A")</f>
        <v>13</v>
      </c>
      <c r="N7" s="113">
        <f>COUNTIF(E50:IA50,"B")</f>
        <v>6</v>
      </c>
      <c r="O7" s="344">
        <f>COUNTA(E9:ID9)</f>
        <v>25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3" ht="10.8" thickBot="1"/>
    <row r="9" spans="1:33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139" t="s">
        <v>230</v>
      </c>
      <c r="V9" s="139" t="s">
        <v>231</v>
      </c>
      <c r="W9" s="139" t="s">
        <v>316</v>
      </c>
      <c r="X9" s="139" t="s">
        <v>317</v>
      </c>
      <c r="Y9" s="139" t="s">
        <v>318</v>
      </c>
      <c r="Z9" s="139" t="s">
        <v>319</v>
      </c>
      <c r="AA9" s="139" t="s">
        <v>320</v>
      </c>
      <c r="AB9" s="139" t="s">
        <v>321</v>
      </c>
      <c r="AC9" s="139" t="s">
        <v>322</v>
      </c>
      <c r="AD9" s="139" t="s">
        <v>323</v>
      </c>
      <c r="AE9" s="82"/>
      <c r="AF9" s="83"/>
      <c r="AG9" s="84"/>
    </row>
    <row r="10" spans="1:33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</row>
    <row r="11" spans="1:33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R11" s="108" t="s">
        <v>73</v>
      </c>
      <c r="S11" s="108" t="s">
        <v>73</v>
      </c>
      <c r="T11" s="108" t="s">
        <v>73</v>
      </c>
      <c r="U11" s="108" t="s">
        <v>73</v>
      </c>
      <c r="V11" s="108" t="s">
        <v>73</v>
      </c>
      <c r="W11" s="108" t="s">
        <v>73</v>
      </c>
      <c r="X11" s="108" t="s">
        <v>73</v>
      </c>
      <c r="Y11" s="108" t="s">
        <v>73</v>
      </c>
      <c r="Z11" s="108" t="s">
        <v>73</v>
      </c>
      <c r="AA11" s="108" t="s">
        <v>73</v>
      </c>
      <c r="AB11" s="108" t="s">
        <v>73</v>
      </c>
      <c r="AC11" s="108" t="s">
        <v>73</v>
      </c>
      <c r="AD11" s="108" t="s">
        <v>73</v>
      </c>
      <c r="AF11" s="79"/>
    </row>
    <row r="12" spans="1:33" ht="13.5" customHeight="1">
      <c r="A12" s="124"/>
      <c r="B12" s="85"/>
      <c r="C12" s="86"/>
      <c r="D12" s="87" t="s">
        <v>301</v>
      </c>
      <c r="E12" s="88"/>
      <c r="F12" s="108"/>
      <c r="G12" s="108" t="s">
        <v>73</v>
      </c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</row>
    <row r="13" spans="1:33" ht="13.5" customHeight="1">
      <c r="A13" s="124"/>
      <c r="B13" s="85"/>
      <c r="C13" s="86"/>
      <c r="D13" s="87" t="s">
        <v>315</v>
      </c>
      <c r="E13" s="89"/>
      <c r="F13" s="108"/>
      <c r="G13" s="108"/>
      <c r="H13" s="108" t="s">
        <v>73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</row>
    <row r="14" spans="1:33" ht="13.5" customHeight="1">
      <c r="A14" s="124"/>
      <c r="B14" s="85" t="s">
        <v>305</v>
      </c>
      <c r="C14" s="86"/>
      <c r="D14" s="87"/>
      <c r="E14" s="90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</row>
    <row r="15" spans="1:33" ht="13.5" customHeight="1">
      <c r="A15" s="124"/>
      <c r="B15" s="85"/>
      <c r="C15" s="86"/>
      <c r="D15" s="87" t="s">
        <v>218</v>
      </c>
      <c r="E15" s="90"/>
      <c r="F15" s="108"/>
      <c r="G15" s="108"/>
      <c r="H15" s="108"/>
      <c r="I15" s="108" t="s">
        <v>73</v>
      </c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</row>
    <row r="16" spans="1:33" ht="13.5" customHeight="1">
      <c r="A16" s="124"/>
      <c r="B16" s="85"/>
      <c r="C16" s="86"/>
      <c r="D16" s="87" t="s">
        <v>219</v>
      </c>
      <c r="E16" s="90"/>
      <c r="F16" s="108"/>
      <c r="G16" s="108"/>
      <c r="H16" s="108"/>
      <c r="I16" s="108"/>
      <c r="J16" s="108" t="s">
        <v>73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</row>
    <row r="17" spans="1:31" ht="13.5" customHeight="1">
      <c r="A17" s="124"/>
      <c r="B17" s="85"/>
      <c r="C17" s="86"/>
      <c r="D17" s="87" t="s">
        <v>302</v>
      </c>
      <c r="E17" s="90"/>
      <c r="F17" s="108"/>
      <c r="G17" s="108"/>
      <c r="H17" s="108"/>
      <c r="I17" s="108"/>
      <c r="J17" s="108"/>
      <c r="K17" s="108" t="s">
        <v>73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</row>
    <row r="18" spans="1:31" ht="13.5" customHeight="1">
      <c r="A18" s="124"/>
      <c r="B18" s="85"/>
      <c r="C18" s="86"/>
      <c r="D18" s="87" t="s">
        <v>307</v>
      </c>
      <c r="E18" s="90"/>
      <c r="F18" s="108" t="s">
        <v>73</v>
      </c>
      <c r="G18" s="108" t="s">
        <v>73</v>
      </c>
      <c r="H18" s="108" t="s">
        <v>73</v>
      </c>
      <c r="I18" s="108"/>
      <c r="J18" s="108"/>
      <c r="K18" s="108"/>
      <c r="L18" s="108" t="s">
        <v>73</v>
      </c>
      <c r="M18" s="108"/>
      <c r="N18" s="108"/>
      <c r="O18" s="108" t="s">
        <v>73</v>
      </c>
      <c r="P18" s="108" t="s">
        <v>73</v>
      </c>
      <c r="Q18" s="108" t="s">
        <v>73</v>
      </c>
      <c r="R18" s="108" t="s">
        <v>73</v>
      </c>
      <c r="S18" s="108" t="s">
        <v>73</v>
      </c>
      <c r="T18" s="108" t="s">
        <v>73</v>
      </c>
      <c r="U18" s="108" t="s">
        <v>73</v>
      </c>
      <c r="V18" s="108" t="s">
        <v>73</v>
      </c>
      <c r="W18" s="108" t="s">
        <v>73</v>
      </c>
      <c r="X18" s="108" t="s">
        <v>73</v>
      </c>
      <c r="Y18" s="108" t="s">
        <v>73</v>
      </c>
      <c r="Z18" s="108" t="s">
        <v>73</v>
      </c>
      <c r="AA18" s="108" t="s">
        <v>73</v>
      </c>
      <c r="AB18" s="108" t="s">
        <v>73</v>
      </c>
      <c r="AC18" s="108" t="s">
        <v>73</v>
      </c>
      <c r="AD18" s="108" t="s">
        <v>73</v>
      </c>
    </row>
    <row r="19" spans="1:31" ht="13.5" customHeight="1">
      <c r="A19" s="124"/>
      <c r="B19" s="85"/>
      <c r="C19" s="86"/>
      <c r="D19" s="87" t="s">
        <v>303</v>
      </c>
      <c r="E19" s="90"/>
      <c r="F19" s="108"/>
      <c r="G19" s="108"/>
      <c r="H19" s="108"/>
      <c r="I19" s="108"/>
      <c r="J19" s="108"/>
      <c r="K19" s="108"/>
      <c r="L19" s="108"/>
      <c r="M19" s="108" t="s">
        <v>73</v>
      </c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</row>
    <row r="20" spans="1:31" ht="13.5" customHeight="1">
      <c r="A20" s="124"/>
      <c r="B20" s="85"/>
      <c r="C20" s="86"/>
      <c r="D20" s="87" t="s">
        <v>304</v>
      </c>
      <c r="E20" s="90"/>
      <c r="F20" s="108"/>
      <c r="G20" s="108"/>
      <c r="H20" s="108"/>
      <c r="I20" s="108"/>
      <c r="J20" s="108"/>
      <c r="K20" s="108"/>
      <c r="L20" s="108"/>
      <c r="M20" s="108"/>
      <c r="N20" s="108" t="s">
        <v>73</v>
      </c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</row>
    <row r="21" spans="1:31" ht="13.5" customHeight="1">
      <c r="A21" s="124"/>
      <c r="B21" s="85" t="s">
        <v>216</v>
      </c>
      <c r="C21" s="86"/>
      <c r="D21" s="87"/>
      <c r="E21" s="90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9"/>
    </row>
    <row r="22" spans="1:31" ht="13.5" customHeight="1">
      <c r="A22" s="124"/>
      <c r="B22" s="85"/>
      <c r="C22" s="86"/>
      <c r="D22" s="87" t="s">
        <v>218</v>
      </c>
      <c r="E22" s="87" t="s">
        <v>218</v>
      </c>
      <c r="F22" s="108"/>
      <c r="G22" s="108"/>
      <c r="H22" s="108"/>
      <c r="I22" s="108"/>
      <c r="J22" s="108"/>
      <c r="K22" s="108"/>
      <c r="L22" s="108"/>
      <c r="M22" s="108"/>
      <c r="N22" s="108"/>
      <c r="O22" s="108" t="s">
        <v>73</v>
      </c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</row>
    <row r="23" spans="1:31" ht="13.5" customHeight="1">
      <c r="A23" s="124"/>
      <c r="B23" s="85"/>
      <c r="C23" s="86"/>
      <c r="D23" s="87" t="s">
        <v>219</v>
      </c>
      <c r="E23" s="87" t="s">
        <v>219</v>
      </c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 t="s">
        <v>73</v>
      </c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</row>
    <row r="24" spans="1:31" ht="13.5" customHeight="1">
      <c r="A24" s="124"/>
      <c r="B24" s="85"/>
      <c r="C24" s="86"/>
      <c r="D24" s="87" t="s">
        <v>220</v>
      </c>
      <c r="E24" s="87" t="s">
        <v>220</v>
      </c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 t="s">
        <v>73</v>
      </c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</row>
    <row r="25" spans="1:31" ht="13.5" customHeight="1">
      <c r="A25" s="124"/>
      <c r="B25" s="85"/>
      <c r="C25" s="86"/>
      <c r="D25" s="87" t="s">
        <v>222</v>
      </c>
      <c r="E25" s="87" t="s">
        <v>222</v>
      </c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 t="s">
        <v>73</v>
      </c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</row>
    <row r="26" spans="1:31" ht="13.5" customHeight="1">
      <c r="A26" s="124"/>
      <c r="B26" s="85"/>
      <c r="C26" s="86"/>
      <c r="D26" s="87" t="s">
        <v>223</v>
      </c>
      <c r="E26" s="87" t="s">
        <v>223</v>
      </c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 t="s">
        <v>73</v>
      </c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</row>
    <row r="27" spans="1:31" ht="13.5" customHeight="1">
      <c r="A27" s="124"/>
      <c r="B27" s="85"/>
      <c r="C27" s="86"/>
      <c r="D27" s="87" t="s">
        <v>224</v>
      </c>
      <c r="E27" s="87" t="s">
        <v>224</v>
      </c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 t="s">
        <v>73</v>
      </c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</row>
    <row r="28" spans="1:31" ht="13.5" customHeight="1">
      <c r="A28" s="124"/>
      <c r="B28" s="85"/>
      <c r="C28" s="86"/>
      <c r="D28" s="87" t="s">
        <v>225</v>
      </c>
      <c r="E28" s="87" t="s">
        <v>225</v>
      </c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 t="s">
        <v>73</v>
      </c>
      <c r="V28" s="108"/>
      <c r="W28" s="108"/>
      <c r="X28" s="108"/>
      <c r="Y28" s="108"/>
      <c r="Z28" s="108"/>
      <c r="AA28" s="108"/>
      <c r="AB28" s="108"/>
      <c r="AC28" s="108"/>
      <c r="AD28" s="108"/>
    </row>
    <row r="29" spans="1:31" ht="13.5" customHeight="1">
      <c r="A29" s="124"/>
      <c r="B29" s="85"/>
      <c r="C29" s="86"/>
      <c r="D29" s="87" t="s">
        <v>221</v>
      </c>
      <c r="E29" s="87" t="s">
        <v>221</v>
      </c>
      <c r="F29" s="108" t="s">
        <v>73</v>
      </c>
      <c r="G29" s="108" t="s">
        <v>73</v>
      </c>
      <c r="H29" s="108" t="s">
        <v>73</v>
      </c>
      <c r="I29" s="108" t="s">
        <v>73</v>
      </c>
      <c r="J29" s="108" t="s">
        <v>73</v>
      </c>
      <c r="K29" s="108" t="s">
        <v>73</v>
      </c>
      <c r="L29" s="108" t="s">
        <v>73</v>
      </c>
      <c r="M29" s="108" t="s">
        <v>73</v>
      </c>
      <c r="N29" s="108" t="s">
        <v>73</v>
      </c>
      <c r="O29" s="108"/>
      <c r="P29" s="108"/>
      <c r="Q29" s="108"/>
      <c r="R29" s="108"/>
      <c r="S29" s="108"/>
      <c r="T29" s="108"/>
      <c r="U29" s="108"/>
      <c r="V29" s="108" t="s">
        <v>73</v>
      </c>
      <c r="W29" s="108" t="s">
        <v>73</v>
      </c>
      <c r="X29" s="108" t="s">
        <v>73</v>
      </c>
      <c r="Y29" s="108" t="s">
        <v>73</v>
      </c>
      <c r="Z29" s="108" t="s">
        <v>73</v>
      </c>
      <c r="AA29" s="108" t="s">
        <v>73</v>
      </c>
      <c r="AB29" s="108" t="s">
        <v>73</v>
      </c>
      <c r="AC29" s="108" t="s">
        <v>73</v>
      </c>
      <c r="AD29" s="108" t="s">
        <v>73</v>
      </c>
    </row>
    <row r="30" spans="1:31" ht="13.5" customHeight="1">
      <c r="A30" s="124"/>
      <c r="B30" s="85" t="s">
        <v>217</v>
      </c>
      <c r="C30" s="86"/>
      <c r="D30" s="87"/>
      <c r="E30" s="90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9"/>
    </row>
    <row r="31" spans="1:31" ht="13.5" customHeight="1">
      <c r="A31" s="124"/>
      <c r="B31" s="85"/>
      <c r="C31" s="86"/>
      <c r="D31" s="374" t="s">
        <v>218</v>
      </c>
      <c r="E31" s="374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 t="s">
        <v>73</v>
      </c>
      <c r="X31" s="108"/>
      <c r="Y31" s="108"/>
      <c r="Z31" s="108"/>
      <c r="AA31" s="108"/>
      <c r="AB31" s="108"/>
      <c r="AC31" s="108"/>
      <c r="AD31" s="108"/>
    </row>
    <row r="32" spans="1:31" ht="13.5" customHeight="1">
      <c r="A32" s="124"/>
      <c r="B32" s="85"/>
      <c r="C32" s="86"/>
      <c r="D32" s="87" t="s">
        <v>226</v>
      </c>
      <c r="E32" s="90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 t="s">
        <v>73</v>
      </c>
      <c r="Y32" s="108"/>
      <c r="Z32" s="108"/>
      <c r="AA32" s="108"/>
      <c r="AB32" s="108"/>
      <c r="AC32" s="108"/>
      <c r="AD32" s="108"/>
    </row>
    <row r="33" spans="1:31" ht="13.5" customHeight="1">
      <c r="A33" s="124"/>
      <c r="B33" s="85"/>
      <c r="C33" s="86"/>
      <c r="D33" s="87" t="s">
        <v>227</v>
      </c>
      <c r="E33" s="90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 t="s">
        <v>73</v>
      </c>
      <c r="Z33" s="108"/>
      <c r="AA33" s="108"/>
      <c r="AB33" s="108"/>
      <c r="AC33" s="108"/>
      <c r="AD33" s="108"/>
    </row>
    <row r="34" spans="1:31" ht="13.5" customHeight="1">
      <c r="A34" s="124"/>
      <c r="B34" s="85"/>
      <c r="C34" s="86"/>
      <c r="D34" s="87" t="s">
        <v>228</v>
      </c>
      <c r="E34" s="90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 t="s">
        <v>73</v>
      </c>
      <c r="AA34" s="108"/>
      <c r="AB34" s="108"/>
      <c r="AC34" s="108"/>
      <c r="AD34" s="108"/>
    </row>
    <row r="35" spans="1:31" ht="13.5" customHeight="1">
      <c r="A35" s="124"/>
      <c r="B35" s="85"/>
      <c r="C35" s="86"/>
      <c r="D35" s="87">
        <v>1234567</v>
      </c>
      <c r="E35" s="90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 t="s">
        <v>73</v>
      </c>
      <c r="AB35" s="108"/>
      <c r="AC35" s="108"/>
      <c r="AD35" s="108"/>
    </row>
    <row r="36" spans="1:31" ht="13.5" customHeight="1">
      <c r="A36" s="124"/>
      <c r="B36" s="85"/>
      <c r="C36" s="86"/>
      <c r="D36" s="87">
        <v>12345678</v>
      </c>
      <c r="E36" s="90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 t="s">
        <v>73</v>
      </c>
      <c r="AC36" s="108"/>
      <c r="AD36" s="108"/>
    </row>
    <row r="37" spans="1:31" ht="13.5" customHeight="1">
      <c r="A37" s="124"/>
      <c r="B37" s="85"/>
      <c r="C37" s="86"/>
      <c r="D37" s="87">
        <v>123456789</v>
      </c>
      <c r="E37" s="90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 t="s">
        <v>73</v>
      </c>
      <c r="AD37" s="108"/>
    </row>
    <row r="38" spans="1:31" ht="13.5" customHeight="1">
      <c r="A38" s="124"/>
      <c r="B38" s="85"/>
      <c r="C38" s="86"/>
      <c r="D38" s="87" t="s">
        <v>229</v>
      </c>
      <c r="E38" s="90"/>
      <c r="F38" s="108"/>
      <c r="G38" s="108" t="s">
        <v>73</v>
      </c>
      <c r="H38" s="108" t="s">
        <v>73</v>
      </c>
      <c r="I38" s="108" t="s">
        <v>73</v>
      </c>
      <c r="J38" s="108" t="s">
        <v>73</v>
      </c>
      <c r="K38" s="108" t="s">
        <v>73</v>
      </c>
      <c r="L38" s="108" t="s">
        <v>73</v>
      </c>
      <c r="M38" s="108" t="s">
        <v>73</v>
      </c>
      <c r="N38" s="108" t="s">
        <v>73</v>
      </c>
      <c r="O38" s="108" t="s">
        <v>73</v>
      </c>
      <c r="P38" s="108" t="s">
        <v>73</v>
      </c>
      <c r="Q38" s="108" t="s">
        <v>73</v>
      </c>
      <c r="R38" s="108" t="s">
        <v>73</v>
      </c>
      <c r="S38" s="108" t="s">
        <v>73</v>
      </c>
      <c r="T38" s="108" t="s">
        <v>73</v>
      </c>
      <c r="U38" s="108" t="s">
        <v>73</v>
      </c>
      <c r="V38" s="108" t="s">
        <v>73</v>
      </c>
      <c r="W38" s="108"/>
      <c r="X38" s="108"/>
      <c r="Y38" s="108"/>
      <c r="Z38" s="108"/>
      <c r="AA38" s="108"/>
      <c r="AB38" s="108"/>
      <c r="AC38" s="108"/>
      <c r="AD38" s="108" t="s">
        <v>73</v>
      </c>
    </row>
    <row r="39" spans="1:31" ht="13.5" customHeight="1">
      <c r="A39" s="124"/>
      <c r="B39" s="85" t="s">
        <v>306</v>
      </c>
      <c r="C39" s="86"/>
      <c r="D39" s="87"/>
      <c r="E39" s="90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9"/>
    </row>
    <row r="40" spans="1:31" ht="13.5" customHeight="1">
      <c r="A40" s="124"/>
      <c r="B40" s="85"/>
      <c r="C40" s="86"/>
      <c r="D40" s="374" t="s">
        <v>308</v>
      </c>
      <c r="E40" s="374"/>
      <c r="F40" s="108" t="s">
        <v>73</v>
      </c>
      <c r="G40" s="108"/>
      <c r="H40" s="108" t="s">
        <v>73</v>
      </c>
      <c r="I40" s="108"/>
      <c r="J40" s="108" t="s">
        <v>73</v>
      </c>
      <c r="K40" s="108"/>
      <c r="L40" s="108" t="s">
        <v>73</v>
      </c>
      <c r="M40" s="108"/>
      <c r="N40" s="108" t="s">
        <v>73</v>
      </c>
      <c r="O40" s="108"/>
      <c r="P40" s="108" t="s">
        <v>73</v>
      </c>
      <c r="Q40" s="108"/>
      <c r="R40" s="108" t="s">
        <v>73</v>
      </c>
      <c r="S40" s="108"/>
      <c r="T40" s="108" t="s">
        <v>73</v>
      </c>
      <c r="U40" s="108"/>
      <c r="V40" s="108" t="s">
        <v>73</v>
      </c>
      <c r="W40" s="108"/>
      <c r="X40" s="108" t="s">
        <v>73</v>
      </c>
      <c r="Y40" s="108"/>
      <c r="Z40" s="108" t="s">
        <v>73</v>
      </c>
      <c r="AA40" s="108"/>
      <c r="AB40" s="108" t="s">
        <v>73</v>
      </c>
      <c r="AC40" s="108"/>
      <c r="AD40" s="108" t="s">
        <v>73</v>
      </c>
    </row>
    <row r="41" spans="1:31" ht="13.5" customHeight="1" thickBot="1">
      <c r="A41" s="124"/>
      <c r="B41" s="85"/>
      <c r="C41" s="86"/>
      <c r="D41" s="87" t="s">
        <v>309</v>
      </c>
      <c r="E41" s="90"/>
      <c r="F41" s="108"/>
      <c r="G41" s="108" t="s">
        <v>73</v>
      </c>
      <c r="H41" s="108"/>
      <c r="I41" s="108" t="s">
        <v>73</v>
      </c>
      <c r="J41" s="108"/>
      <c r="K41" s="108" t="s">
        <v>73</v>
      </c>
      <c r="L41" s="108"/>
      <c r="M41" s="108" t="s">
        <v>73</v>
      </c>
      <c r="N41" s="108"/>
      <c r="O41" s="108" t="s">
        <v>73</v>
      </c>
      <c r="P41" s="108"/>
      <c r="Q41" s="108" t="s">
        <v>73</v>
      </c>
      <c r="R41" s="108"/>
      <c r="S41" s="108" t="s">
        <v>73</v>
      </c>
      <c r="T41" s="108"/>
      <c r="U41" s="108" t="s">
        <v>73</v>
      </c>
      <c r="V41" s="108"/>
      <c r="W41" s="108" t="s">
        <v>73</v>
      </c>
      <c r="X41" s="108"/>
      <c r="Y41" s="108" t="s">
        <v>73</v>
      </c>
      <c r="Z41" s="108"/>
      <c r="AA41" s="108" t="s">
        <v>73</v>
      </c>
      <c r="AB41" s="108"/>
      <c r="AC41" s="108" t="s">
        <v>73</v>
      </c>
      <c r="AD41" s="108"/>
    </row>
    <row r="42" spans="1:31" ht="13.5" customHeight="1">
      <c r="A42" s="130" t="s">
        <v>69</v>
      </c>
      <c r="B42" s="91" t="s">
        <v>70</v>
      </c>
      <c r="C42" s="92"/>
      <c r="D42" s="93"/>
      <c r="E42" s="94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</row>
    <row r="43" spans="1:31" ht="13.5" customHeight="1">
      <c r="A43" s="129"/>
      <c r="B43" s="95"/>
      <c r="C43" s="111"/>
      <c r="D43" s="97" t="s">
        <v>470</v>
      </c>
      <c r="E43" s="99"/>
      <c r="F43" s="108" t="s">
        <v>73</v>
      </c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</row>
    <row r="44" spans="1:31" ht="13.5" customHeight="1">
      <c r="A44" s="129"/>
      <c r="B44" s="95"/>
      <c r="C44" s="96"/>
      <c r="D44" s="97" t="s">
        <v>310</v>
      </c>
      <c r="E44" s="98"/>
      <c r="F44" s="108"/>
      <c r="G44" s="108"/>
      <c r="H44" s="108"/>
      <c r="I44" s="108" t="s">
        <v>73</v>
      </c>
      <c r="J44" s="108" t="s">
        <v>73</v>
      </c>
      <c r="K44" s="108"/>
      <c r="L44" s="108"/>
      <c r="M44" s="108" t="s">
        <v>73</v>
      </c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</row>
    <row r="45" spans="1:31" ht="13.5" customHeight="1">
      <c r="A45" s="129"/>
      <c r="B45" s="95"/>
      <c r="C45" s="96"/>
      <c r="D45" s="97" t="s">
        <v>311</v>
      </c>
      <c r="E45" s="98"/>
      <c r="F45" s="108"/>
      <c r="G45" s="108"/>
      <c r="H45" s="108"/>
      <c r="I45" s="108"/>
      <c r="J45" s="108"/>
      <c r="K45" s="108"/>
      <c r="L45" s="108"/>
      <c r="M45" s="108"/>
      <c r="N45" s="108"/>
      <c r="O45" s="108" t="s">
        <v>73</v>
      </c>
      <c r="P45" s="108" t="s">
        <v>73</v>
      </c>
      <c r="Q45" s="108" t="s">
        <v>73</v>
      </c>
      <c r="R45" s="108"/>
      <c r="S45" s="108" t="s">
        <v>73</v>
      </c>
      <c r="T45" s="108" t="s">
        <v>73</v>
      </c>
      <c r="U45" s="108" t="s">
        <v>73</v>
      </c>
      <c r="V45" s="108"/>
      <c r="W45" s="108"/>
      <c r="X45" s="108"/>
      <c r="Y45" s="108"/>
      <c r="Z45" s="108"/>
      <c r="AA45" s="108"/>
      <c r="AB45" s="108"/>
      <c r="AC45" s="108"/>
      <c r="AD45" s="108"/>
    </row>
    <row r="46" spans="1:31" ht="13.5" customHeight="1">
      <c r="A46" s="129"/>
      <c r="B46" s="95"/>
      <c r="C46" s="111"/>
      <c r="D46" s="97" t="s">
        <v>312</v>
      </c>
      <c r="E46" s="99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</row>
    <row r="47" spans="1:31" ht="13.5" customHeight="1">
      <c r="A47" s="129"/>
      <c r="B47" s="95"/>
      <c r="C47" s="111"/>
      <c r="D47" s="97" t="s">
        <v>313</v>
      </c>
      <c r="E47" s="99"/>
      <c r="F47" s="108"/>
      <c r="G47" s="108"/>
      <c r="H47" s="108" t="s">
        <v>73</v>
      </c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 t="s">
        <v>73</v>
      </c>
      <c r="X47" s="108" t="s">
        <v>73</v>
      </c>
      <c r="Y47" s="108" t="s">
        <v>73</v>
      </c>
      <c r="Z47" s="108" t="s">
        <v>73</v>
      </c>
      <c r="AA47" s="108" t="s">
        <v>73</v>
      </c>
      <c r="AB47" s="108" t="s">
        <v>73</v>
      </c>
      <c r="AC47" s="108" t="s">
        <v>73</v>
      </c>
      <c r="AD47" s="108"/>
    </row>
    <row r="48" spans="1:31" ht="13.5" customHeight="1">
      <c r="A48" s="129"/>
      <c r="B48" s="95"/>
      <c r="C48" s="111"/>
      <c r="D48" s="97" t="s">
        <v>301</v>
      </c>
      <c r="E48" s="99"/>
      <c r="F48" s="108"/>
      <c r="G48" s="108" t="s">
        <v>73</v>
      </c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</row>
    <row r="49" spans="1:30" ht="13.5" customHeight="1" thickBot="1">
      <c r="A49" s="129"/>
      <c r="B49" s="95"/>
      <c r="C49" s="111"/>
      <c r="D49" s="97" t="s">
        <v>314</v>
      </c>
      <c r="E49" s="99"/>
      <c r="F49" s="108"/>
      <c r="G49" s="108"/>
      <c r="H49" s="108"/>
      <c r="I49" s="108"/>
      <c r="J49" s="108" t="s">
        <v>73</v>
      </c>
      <c r="K49" s="108" t="s">
        <v>73</v>
      </c>
      <c r="L49" s="108" t="s">
        <v>73</v>
      </c>
      <c r="M49" s="108"/>
      <c r="N49" s="108" t="s">
        <v>73</v>
      </c>
      <c r="O49" s="108"/>
      <c r="P49" s="108"/>
      <c r="Q49" s="108"/>
      <c r="R49" s="108" t="s">
        <v>73</v>
      </c>
      <c r="S49" s="108"/>
      <c r="T49" s="108"/>
      <c r="U49" s="108"/>
      <c r="V49" s="108" t="s">
        <v>73</v>
      </c>
      <c r="W49" s="108"/>
      <c r="X49" s="108"/>
      <c r="Y49" s="108"/>
      <c r="Z49" s="108"/>
      <c r="AA49" s="108"/>
      <c r="AB49" s="108"/>
      <c r="AC49" s="108"/>
      <c r="AD49" s="108" t="s">
        <v>73</v>
      </c>
    </row>
    <row r="50" spans="1:30" ht="13.5" customHeight="1" thickTop="1">
      <c r="A50" s="166" t="s">
        <v>51</v>
      </c>
      <c r="B50" s="323" t="s">
        <v>52</v>
      </c>
      <c r="C50" s="324"/>
      <c r="D50" s="324"/>
      <c r="E50" s="164"/>
      <c r="F50" s="122" t="s">
        <v>55</v>
      </c>
      <c r="G50" s="122" t="s">
        <v>55</v>
      </c>
      <c r="H50" s="122" t="s">
        <v>55</v>
      </c>
      <c r="I50" s="122" t="s">
        <v>55</v>
      </c>
      <c r="J50" s="122" t="s">
        <v>54</v>
      </c>
      <c r="K50" s="122" t="s">
        <v>53</v>
      </c>
      <c r="L50" s="122" t="s">
        <v>53</v>
      </c>
      <c r="M50" s="122" t="s">
        <v>55</v>
      </c>
      <c r="N50" s="122" t="s">
        <v>53</v>
      </c>
      <c r="O50" s="122" t="s">
        <v>54</v>
      </c>
      <c r="P50" s="122" t="s">
        <v>55</v>
      </c>
      <c r="Q50" s="122" t="s">
        <v>55</v>
      </c>
      <c r="R50" s="122" t="s">
        <v>53</v>
      </c>
      <c r="S50" s="122" t="s">
        <v>55</v>
      </c>
      <c r="T50" s="122" t="s">
        <v>55</v>
      </c>
      <c r="U50" s="122" t="s">
        <v>55</v>
      </c>
      <c r="V50" s="122" t="s">
        <v>53</v>
      </c>
      <c r="W50" s="122" t="s">
        <v>55</v>
      </c>
      <c r="X50" s="122" t="s">
        <v>54</v>
      </c>
      <c r="Y50" s="122" t="s">
        <v>55</v>
      </c>
      <c r="Z50" s="122" t="s">
        <v>54</v>
      </c>
      <c r="AA50" s="122" t="s">
        <v>54</v>
      </c>
      <c r="AB50" s="122" t="s">
        <v>55</v>
      </c>
      <c r="AC50" s="122" t="s">
        <v>54</v>
      </c>
      <c r="AD50" s="122" t="s">
        <v>53</v>
      </c>
    </row>
    <row r="51" spans="1:30" ht="13.5" customHeight="1">
      <c r="A51" s="125"/>
      <c r="B51" s="325" t="s">
        <v>56</v>
      </c>
      <c r="C51" s="326"/>
      <c r="D51" s="326"/>
      <c r="E51" s="100"/>
      <c r="F51" s="112" t="s">
        <v>57</v>
      </c>
      <c r="G51" s="112" t="s">
        <v>57</v>
      </c>
      <c r="H51" s="112" t="s">
        <v>57</v>
      </c>
      <c r="I51" s="112" t="s">
        <v>57</v>
      </c>
      <c r="J51" s="112" t="s">
        <v>57</v>
      </c>
      <c r="K51" s="112" t="s">
        <v>57</v>
      </c>
      <c r="L51" s="112" t="s">
        <v>57</v>
      </c>
      <c r="M51" s="112" t="s">
        <v>57</v>
      </c>
      <c r="N51" s="112" t="s">
        <v>57</v>
      </c>
      <c r="O51" s="112" t="s">
        <v>57</v>
      </c>
      <c r="P51" s="112" t="s">
        <v>57</v>
      </c>
      <c r="Q51" s="112" t="s">
        <v>57</v>
      </c>
      <c r="R51" s="112" t="s">
        <v>57</v>
      </c>
      <c r="S51" s="112" t="s">
        <v>57</v>
      </c>
      <c r="T51" s="112" t="s">
        <v>57</v>
      </c>
      <c r="U51" s="112" t="s">
        <v>57</v>
      </c>
      <c r="V51" s="112" t="s">
        <v>57</v>
      </c>
      <c r="W51" s="112" t="s">
        <v>57</v>
      </c>
      <c r="X51" s="112" t="s">
        <v>57</v>
      </c>
      <c r="Y51" s="112" t="s">
        <v>57</v>
      </c>
      <c r="Z51" s="112" t="s">
        <v>57</v>
      </c>
      <c r="AA51" s="112" t="s">
        <v>57</v>
      </c>
      <c r="AB51" s="112" t="s">
        <v>57</v>
      </c>
      <c r="AC51" s="112" t="s">
        <v>57</v>
      </c>
      <c r="AD51" s="112" t="s">
        <v>57</v>
      </c>
    </row>
    <row r="52" spans="1:30" ht="52.2">
      <c r="A52" s="125"/>
      <c r="B52" s="327" t="s">
        <v>58</v>
      </c>
      <c r="C52" s="328"/>
      <c r="D52" s="328"/>
      <c r="E52" s="101"/>
      <c r="F52" s="165">
        <v>44618</v>
      </c>
      <c r="G52" s="165">
        <v>44618</v>
      </c>
      <c r="H52" s="165">
        <v>44618</v>
      </c>
      <c r="I52" s="165">
        <v>44618</v>
      </c>
      <c r="J52" s="165">
        <v>44618</v>
      </c>
      <c r="K52" s="165">
        <v>44618</v>
      </c>
      <c r="L52" s="165">
        <v>44618</v>
      </c>
      <c r="M52" s="165">
        <v>44618</v>
      </c>
      <c r="N52" s="165">
        <v>44618</v>
      </c>
      <c r="O52" s="165">
        <v>44618</v>
      </c>
      <c r="P52" s="165">
        <v>44618</v>
      </c>
      <c r="Q52" s="165">
        <v>44618</v>
      </c>
      <c r="R52" s="165">
        <v>44618</v>
      </c>
      <c r="S52" s="165">
        <v>44618</v>
      </c>
      <c r="T52" s="165">
        <v>44618</v>
      </c>
      <c r="U52" s="165">
        <v>44618</v>
      </c>
      <c r="V52" s="165">
        <v>44618</v>
      </c>
      <c r="W52" s="165">
        <v>44618</v>
      </c>
      <c r="X52" s="165">
        <v>44618</v>
      </c>
      <c r="Y52" s="165">
        <v>44618</v>
      </c>
      <c r="Z52" s="165">
        <v>44618</v>
      </c>
      <c r="AA52" s="165">
        <v>44618</v>
      </c>
      <c r="AB52" s="165">
        <v>44618</v>
      </c>
      <c r="AC52" s="165">
        <v>44618</v>
      </c>
      <c r="AD52" s="165">
        <v>44618</v>
      </c>
    </row>
    <row r="53" spans="1:30" ht="10.8" thickBot="1">
      <c r="A53" s="126"/>
      <c r="B53" s="329" t="s">
        <v>59</v>
      </c>
      <c r="C53" s="330"/>
      <c r="D53" s="330"/>
      <c r="E53" s="127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</row>
    <row r="54" spans="1:30" ht="10.8" thickTop="1">
      <c r="A54" s="123"/>
    </row>
  </sheetData>
  <mergeCells count="29">
    <mergeCell ref="A2:B2"/>
    <mergeCell ref="C2:E2"/>
    <mergeCell ref="F2:K2"/>
    <mergeCell ref="L2:AD2"/>
    <mergeCell ref="A3:B3"/>
    <mergeCell ref="C3:E3"/>
    <mergeCell ref="F3:K3"/>
    <mergeCell ref="L3:AD3"/>
    <mergeCell ref="A7:B7"/>
    <mergeCell ref="C7:E7"/>
    <mergeCell ref="F7:K7"/>
    <mergeCell ref="O7:AD7"/>
    <mergeCell ref="A4:B4"/>
    <mergeCell ref="C4:D4"/>
    <mergeCell ref="F4:K4"/>
    <mergeCell ref="L4:AD4"/>
    <mergeCell ref="A5:B5"/>
    <mergeCell ref="C5:AD5"/>
    <mergeCell ref="A6:B6"/>
    <mergeCell ref="C6:E6"/>
    <mergeCell ref="F6:K6"/>
    <mergeCell ref="L6:N6"/>
    <mergeCell ref="O6:AD6"/>
    <mergeCell ref="B50:D50"/>
    <mergeCell ref="B51:D51"/>
    <mergeCell ref="B52:D52"/>
    <mergeCell ref="B53:D53"/>
    <mergeCell ref="D31:E31"/>
    <mergeCell ref="D40:E40"/>
  </mergeCells>
  <phoneticPr fontId="33" type="noConversion"/>
  <dataValidations count="3">
    <dataValidation type="list" allowBlank="1" showInputMessage="1" showErrorMessage="1" sqref="F51:AD51" xr:uid="{8AFD7042-2C34-43A9-8951-3C6393E8CA3F}">
      <formula1>"P,F, "</formula1>
    </dataValidation>
    <dataValidation type="list" allowBlank="1" showInputMessage="1" showErrorMessage="1" sqref="F50:AD50" xr:uid="{565128B7-940E-4048-9491-5EABE2449E2F}">
      <formula1>"N,A,B, "</formula1>
    </dataValidation>
    <dataValidation type="list" allowBlank="1" showInputMessage="1" showErrorMessage="1" sqref="F10:AD49" xr:uid="{CEFE5C4E-55B6-48A2-9463-39B51344A076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F503-3E1A-4009-9953-38F420A87073}">
  <sheetPr codeName="Sheet10"/>
  <dimension ref="A1:AF19"/>
  <sheetViews>
    <sheetView zoomScale="90" zoomScaleNormal="90" workbookViewId="0">
      <pane ySplit="9" topLeftCell="A10" activePane="bottomLeft" state="frozen"/>
      <selection activeCell="C5" sqref="C5:T5"/>
      <selection pane="bottomLeft" activeCell="C5" sqref="C5:AD5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159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99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20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COUNTIF(F16:HD16,"P")</f>
        <v>2</v>
      </c>
      <c r="B7" s="340"/>
      <c r="C7" s="341">
        <f>COUNTIF(F16:HD16,"F")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COUNTIF(E15:HD15,"N")</f>
        <v>1</v>
      </c>
      <c r="M7" s="113">
        <f>COUNTIF(E15:HD15,"A")</f>
        <v>1</v>
      </c>
      <c r="N7" s="113">
        <f>COUNTIF(E15:HD15,"B")</f>
        <v>0</v>
      </c>
      <c r="O7" s="344">
        <f>COUNTA(E9:HG9)</f>
        <v>2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82"/>
      <c r="I9" s="83"/>
      <c r="J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</row>
    <row r="11" spans="1:32" ht="13.5" customHeight="1" thickBot="1">
      <c r="A11" s="124"/>
      <c r="B11" s="85"/>
      <c r="C11" s="86"/>
      <c r="D11" s="87" t="s">
        <v>452</v>
      </c>
      <c r="E11" s="88"/>
      <c r="F11" s="108"/>
      <c r="G11" s="108" t="s">
        <v>73</v>
      </c>
      <c r="I11" s="79"/>
    </row>
    <row r="12" spans="1:32" ht="13.5" customHeight="1">
      <c r="A12" s="130" t="s">
        <v>69</v>
      </c>
      <c r="B12" s="91" t="s">
        <v>70</v>
      </c>
      <c r="C12" s="92"/>
      <c r="D12" s="93"/>
      <c r="E12" s="94"/>
      <c r="F12" s="110"/>
      <c r="G12" s="110"/>
    </row>
    <row r="13" spans="1:32" ht="13.5" customHeight="1">
      <c r="A13" s="129"/>
      <c r="B13" s="95"/>
      <c r="C13" s="111"/>
      <c r="D13" s="97" t="s">
        <v>470</v>
      </c>
      <c r="E13" s="99"/>
      <c r="F13" s="108" t="s">
        <v>73</v>
      </c>
      <c r="G13" s="108"/>
    </row>
    <row r="14" spans="1:32" ht="13.5" customHeight="1" thickBot="1">
      <c r="A14" s="125"/>
      <c r="B14" s="92"/>
      <c r="C14" s="168"/>
      <c r="D14" s="97" t="s">
        <v>343</v>
      </c>
      <c r="E14" s="94"/>
      <c r="F14" s="110"/>
      <c r="G14" s="108" t="s">
        <v>73</v>
      </c>
    </row>
    <row r="15" spans="1:32" ht="13.5" customHeight="1" thickTop="1">
      <c r="A15" s="166" t="s">
        <v>51</v>
      </c>
      <c r="B15" s="323" t="s">
        <v>52</v>
      </c>
      <c r="C15" s="324"/>
      <c r="D15" s="324"/>
      <c r="E15" s="164"/>
      <c r="F15" s="122" t="s">
        <v>55</v>
      </c>
      <c r="G15" s="122" t="s">
        <v>53</v>
      </c>
    </row>
    <row r="16" spans="1:32" ht="13.5" customHeight="1">
      <c r="A16" s="125"/>
      <c r="B16" s="325" t="s">
        <v>56</v>
      </c>
      <c r="C16" s="326"/>
      <c r="D16" s="326"/>
      <c r="E16" s="100"/>
      <c r="F16" s="112" t="s">
        <v>57</v>
      </c>
      <c r="G16" s="112" t="s">
        <v>57</v>
      </c>
    </row>
    <row r="17" spans="1:7" ht="52.2">
      <c r="A17" s="125"/>
      <c r="B17" s="327" t="s">
        <v>58</v>
      </c>
      <c r="C17" s="328"/>
      <c r="D17" s="328"/>
      <c r="E17" s="101"/>
      <c r="F17" s="165">
        <v>44618</v>
      </c>
      <c r="G17" s="165">
        <v>44618</v>
      </c>
    </row>
    <row r="18" spans="1:7" ht="10.8" thickBot="1">
      <c r="A18" s="126"/>
      <c r="B18" s="329" t="s">
        <v>59</v>
      </c>
      <c r="C18" s="330"/>
      <c r="D18" s="330"/>
      <c r="E18" s="127"/>
      <c r="F18" s="128"/>
      <c r="G18" s="128"/>
    </row>
    <row r="19" spans="1:7" ht="10.8" thickTop="1">
      <c r="A19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15:D15"/>
    <mergeCell ref="B16:D16"/>
    <mergeCell ref="B17:D17"/>
    <mergeCell ref="B18:D18"/>
    <mergeCell ref="A6:B6"/>
    <mergeCell ref="C6:E6"/>
  </mergeCells>
  <dataValidations count="3">
    <dataValidation type="list" allowBlank="1" showInputMessage="1" showErrorMessage="1" sqref="F10:G14" xr:uid="{3B5911B2-009E-42E1-B720-FB9109C65881}">
      <formula1>"O, "</formula1>
    </dataValidation>
    <dataValidation type="list" allowBlank="1" showInputMessage="1" showErrorMessage="1" sqref="F16:G16" xr:uid="{A7D2B0D0-F632-4B09-A0D6-BB7380B79C64}">
      <formula1>"P,F, "</formula1>
    </dataValidation>
    <dataValidation type="list" allowBlank="1" showInputMessage="1" showErrorMessage="1" sqref="F15:G15" xr:uid="{17AD066A-28BC-4307-9871-0A43392245AC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83B8-03F1-4D67-85EB-65EB3A852F07}">
  <sheetPr codeName="Sheet11"/>
  <dimension ref="A1:AF29"/>
  <sheetViews>
    <sheetView zoomScale="90" zoomScaleNormal="90" workbookViewId="0">
      <pane ySplit="9" topLeftCell="A10" activePane="bottomLeft" state="frozen"/>
      <selection activeCell="C5" sqref="C5:T5"/>
      <selection pane="bottomLeft" activeCell="C5" sqref="C5:AD5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160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95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70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COUNTIF(F26:HI26,"P")</f>
        <v>7</v>
      </c>
      <c r="B7" s="340"/>
      <c r="C7" s="341">
        <f>COUNTIF(F26:HI26,"F")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COUNTIF(E25:HI25,"N")</f>
        <v>3</v>
      </c>
      <c r="M7" s="113">
        <f>COUNTIF(E25:HI25,"A")</f>
        <v>4</v>
      </c>
      <c r="N7" s="113">
        <f>COUNTIF(E25:HI25,"B")</f>
        <v>0</v>
      </c>
      <c r="O7" s="344">
        <f>COUNTA(E9:HL9)</f>
        <v>7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82"/>
      <c r="N9" s="83"/>
      <c r="O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N11" s="79"/>
    </row>
    <row r="12" spans="1:32" ht="13.5" customHeight="1">
      <c r="A12" s="124"/>
      <c r="B12" s="85" t="s">
        <v>324</v>
      </c>
      <c r="C12" s="86"/>
      <c r="D12" s="87"/>
      <c r="E12" s="90"/>
      <c r="F12" s="108"/>
      <c r="G12" s="108"/>
      <c r="H12" s="108"/>
      <c r="I12" s="108"/>
      <c r="J12" s="108"/>
      <c r="K12" s="108"/>
      <c r="L12" s="108"/>
    </row>
    <row r="13" spans="1:32" ht="13.5" customHeight="1">
      <c r="A13" s="124"/>
      <c r="B13" s="85"/>
      <c r="C13" s="86"/>
      <c r="D13" s="87">
        <v>15</v>
      </c>
      <c r="E13" s="90"/>
      <c r="F13" s="108"/>
      <c r="G13" s="108" t="s">
        <v>73</v>
      </c>
      <c r="H13" s="108"/>
      <c r="I13" s="108"/>
      <c r="J13" s="108"/>
      <c r="K13" s="108"/>
      <c r="L13" s="108"/>
    </row>
    <row r="14" spans="1:32" ht="13.5" customHeight="1">
      <c r="A14" s="124"/>
      <c r="B14" s="85"/>
      <c r="C14" s="86"/>
      <c r="D14" s="87">
        <v>-16</v>
      </c>
      <c r="E14" s="90"/>
      <c r="F14" s="108"/>
      <c r="G14" s="108"/>
      <c r="H14" s="108" t="s">
        <v>73</v>
      </c>
      <c r="I14" s="108"/>
      <c r="J14" s="108"/>
      <c r="K14" s="108"/>
      <c r="L14" s="108"/>
    </row>
    <row r="15" spans="1:32" ht="13.5" customHeight="1">
      <c r="A15" s="124"/>
      <c r="B15" s="85"/>
      <c r="C15" s="86"/>
      <c r="D15" s="87" t="s">
        <v>325</v>
      </c>
      <c r="E15" s="90"/>
      <c r="F15" s="108"/>
      <c r="G15" s="108"/>
      <c r="H15" s="108"/>
      <c r="I15" s="108" t="s">
        <v>73</v>
      </c>
      <c r="J15" s="108"/>
      <c r="K15" s="108"/>
      <c r="L15" s="108"/>
    </row>
    <row r="16" spans="1:32" ht="13.5" customHeight="1">
      <c r="A16" s="124"/>
      <c r="B16" s="85"/>
      <c r="C16" s="86"/>
      <c r="D16" s="87" t="s">
        <v>326</v>
      </c>
      <c r="E16" s="90"/>
      <c r="F16" s="108"/>
      <c r="G16" s="108"/>
      <c r="H16" s="108"/>
      <c r="I16" s="108"/>
      <c r="J16" s="108" t="s">
        <v>73</v>
      </c>
      <c r="K16" s="108"/>
      <c r="L16" s="108"/>
    </row>
    <row r="17" spans="1:12" ht="13.5" customHeight="1">
      <c r="A17" s="124"/>
      <c r="B17" s="132"/>
      <c r="C17" s="133"/>
      <c r="D17" s="87">
        <v>17</v>
      </c>
      <c r="E17" s="90"/>
      <c r="F17" s="110"/>
      <c r="G17" s="110"/>
      <c r="H17" s="110"/>
      <c r="I17" s="110"/>
      <c r="J17" s="110"/>
      <c r="K17" s="108" t="s">
        <v>73</v>
      </c>
      <c r="L17" s="108"/>
    </row>
    <row r="18" spans="1:12" ht="13.5" customHeight="1" thickBot="1">
      <c r="A18" s="124"/>
      <c r="B18" s="132"/>
      <c r="C18" s="133"/>
      <c r="D18" s="87" t="s">
        <v>332</v>
      </c>
      <c r="E18" s="90"/>
      <c r="F18" s="110"/>
      <c r="G18" s="110"/>
      <c r="H18" s="110"/>
      <c r="I18" s="110"/>
      <c r="J18" s="110"/>
      <c r="K18" s="110"/>
      <c r="L18" s="108" t="s">
        <v>73</v>
      </c>
    </row>
    <row r="19" spans="1:12" ht="13.5" customHeight="1">
      <c r="A19" s="130" t="s">
        <v>69</v>
      </c>
      <c r="B19" s="91" t="s">
        <v>70</v>
      </c>
      <c r="C19" s="92"/>
      <c r="D19" s="93"/>
      <c r="E19" s="94"/>
      <c r="F19" s="110"/>
      <c r="G19" s="110"/>
      <c r="H19" s="110"/>
      <c r="I19" s="110"/>
      <c r="J19" s="110"/>
      <c r="K19" s="110"/>
      <c r="L19" s="110"/>
    </row>
    <row r="20" spans="1:12" ht="13.5" customHeight="1">
      <c r="A20" s="129"/>
      <c r="B20" s="95"/>
      <c r="C20" s="111"/>
      <c r="D20" s="97" t="s">
        <v>470</v>
      </c>
      <c r="E20" s="99"/>
      <c r="F20" s="108" t="s">
        <v>73</v>
      </c>
      <c r="G20" s="108"/>
      <c r="H20" s="108"/>
      <c r="I20" s="108"/>
      <c r="J20" s="108"/>
      <c r="K20" s="108"/>
      <c r="L20" s="108"/>
    </row>
    <row r="21" spans="1:12" ht="13.5" customHeight="1">
      <c r="A21" s="129"/>
      <c r="B21" s="95"/>
      <c r="C21" s="96"/>
      <c r="D21" s="97" t="s">
        <v>344</v>
      </c>
      <c r="E21" s="98"/>
      <c r="F21" s="108"/>
      <c r="G21" s="108"/>
      <c r="H21" s="108"/>
      <c r="I21" s="108" t="s">
        <v>73</v>
      </c>
      <c r="J21" s="108" t="s">
        <v>73</v>
      </c>
      <c r="K21" s="108"/>
      <c r="L21" s="108" t="s">
        <v>73</v>
      </c>
    </row>
    <row r="22" spans="1:12" ht="13.5" customHeight="1">
      <c r="A22" s="129"/>
      <c r="B22" s="95"/>
      <c r="C22" s="96"/>
      <c r="D22" s="97" t="s">
        <v>347</v>
      </c>
      <c r="E22" s="98"/>
      <c r="F22" s="108"/>
      <c r="G22" s="108"/>
      <c r="H22" s="108" t="s">
        <v>73</v>
      </c>
      <c r="I22" s="108"/>
      <c r="J22" s="108"/>
      <c r="K22" s="108"/>
      <c r="L22" s="108"/>
    </row>
    <row r="23" spans="1:12" ht="13.5" customHeight="1">
      <c r="A23" s="129"/>
      <c r="B23" s="95"/>
      <c r="C23" s="96"/>
      <c r="D23" s="97" t="s">
        <v>345</v>
      </c>
      <c r="E23" s="98"/>
      <c r="F23" s="108"/>
      <c r="G23" s="108" t="s">
        <v>73</v>
      </c>
      <c r="H23" s="108"/>
      <c r="I23" s="108"/>
      <c r="J23" s="108"/>
      <c r="K23" s="108"/>
      <c r="L23" s="108"/>
    </row>
    <row r="24" spans="1:12" ht="13.5" customHeight="1" thickBot="1">
      <c r="A24" s="125"/>
      <c r="B24" s="92"/>
      <c r="C24" s="168"/>
      <c r="D24" s="97" t="s">
        <v>346</v>
      </c>
      <c r="E24" s="94"/>
      <c r="F24" s="110"/>
      <c r="G24" s="110"/>
      <c r="H24" s="110"/>
      <c r="I24" s="110"/>
      <c r="J24" s="110"/>
      <c r="K24" s="108" t="s">
        <v>73</v>
      </c>
      <c r="L24" s="108"/>
    </row>
    <row r="25" spans="1:12" ht="13.5" customHeight="1" thickTop="1">
      <c r="A25" s="166" t="s">
        <v>51</v>
      </c>
      <c r="B25" s="323" t="s">
        <v>52</v>
      </c>
      <c r="C25" s="324"/>
      <c r="D25" s="324"/>
      <c r="E25" s="164"/>
      <c r="F25" s="122" t="s">
        <v>55</v>
      </c>
      <c r="G25" s="122" t="s">
        <v>53</v>
      </c>
      <c r="H25" s="122" t="s">
        <v>53</v>
      </c>
      <c r="I25" s="122" t="s">
        <v>55</v>
      </c>
      <c r="J25" s="122" t="s">
        <v>55</v>
      </c>
      <c r="K25" s="122" t="s">
        <v>53</v>
      </c>
      <c r="L25" s="122" t="s">
        <v>55</v>
      </c>
    </row>
    <row r="26" spans="1:12" ht="13.5" customHeight="1">
      <c r="A26" s="125"/>
      <c r="B26" s="325" t="s">
        <v>56</v>
      </c>
      <c r="C26" s="326"/>
      <c r="D26" s="326"/>
      <c r="E26" s="100"/>
      <c r="F26" s="112" t="s">
        <v>57</v>
      </c>
      <c r="G26" s="112" t="s">
        <v>57</v>
      </c>
      <c r="H26" s="112" t="s">
        <v>57</v>
      </c>
      <c r="I26" s="112" t="s">
        <v>57</v>
      </c>
      <c r="J26" s="112" t="s">
        <v>57</v>
      </c>
      <c r="K26" s="112" t="s">
        <v>57</v>
      </c>
      <c r="L26" s="112" t="s">
        <v>57</v>
      </c>
    </row>
    <row r="27" spans="1:12" ht="52.2">
      <c r="A27" s="125"/>
      <c r="B27" s="327" t="s">
        <v>58</v>
      </c>
      <c r="C27" s="328"/>
      <c r="D27" s="328"/>
      <c r="E27" s="101"/>
      <c r="F27" s="165">
        <v>44618</v>
      </c>
      <c r="G27" s="165">
        <v>44618</v>
      </c>
      <c r="H27" s="165">
        <v>44618</v>
      </c>
      <c r="I27" s="165">
        <v>44618</v>
      </c>
      <c r="J27" s="165">
        <v>44618</v>
      </c>
      <c r="K27" s="165">
        <v>44618</v>
      </c>
      <c r="L27" s="165">
        <v>44618</v>
      </c>
    </row>
    <row r="28" spans="1:12" ht="10.8" thickBot="1">
      <c r="A28" s="126"/>
      <c r="B28" s="329" t="s">
        <v>59</v>
      </c>
      <c r="C28" s="330"/>
      <c r="D28" s="330"/>
      <c r="E28" s="127"/>
      <c r="F28" s="128"/>
      <c r="G28" s="128"/>
      <c r="H28" s="128"/>
      <c r="I28" s="128"/>
      <c r="J28" s="128"/>
      <c r="K28" s="128"/>
      <c r="L28" s="128"/>
    </row>
    <row r="29" spans="1:12" ht="10.8" thickTop="1">
      <c r="A29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5:D25"/>
    <mergeCell ref="B26:D26"/>
    <mergeCell ref="B27:D27"/>
    <mergeCell ref="B28:D28"/>
    <mergeCell ref="A6:B6"/>
    <mergeCell ref="C6:E6"/>
  </mergeCells>
  <phoneticPr fontId="33" type="noConversion"/>
  <dataValidations count="3">
    <dataValidation type="list" allowBlank="1" showInputMessage="1" showErrorMessage="1" sqref="F25:L25" xr:uid="{2CE6277D-9B88-499E-988E-253CB7C45E23}">
      <formula1>"N,A,B, "</formula1>
    </dataValidation>
    <dataValidation type="list" allowBlank="1" showInputMessage="1" showErrorMessage="1" sqref="F26:L26" xr:uid="{D9225EAC-B5B8-4D10-B47C-3E016E4B8F6A}">
      <formula1>"P,F, "</formula1>
    </dataValidation>
    <dataValidation type="list" allowBlank="1" showInputMessage="1" showErrorMessage="1" sqref="F10:L24" xr:uid="{37FBD1D4-FD9E-4662-A6FB-1DFC4EA4A8D0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37A5C-BA53-46D6-9C2E-A1A6FC0C517A}">
  <dimension ref="A1:XFD34"/>
  <sheetViews>
    <sheetView zoomScale="90" zoomScaleNormal="90" workbookViewId="0">
      <pane ySplit="9" topLeftCell="A10" activePane="bottomLeft" state="frozen"/>
      <selection activeCell="C5" sqref="C5:T5"/>
      <selection pane="bottomLeft" activeCell="C5" sqref="C5:T5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75"/>
      <c r="B1" s="76"/>
    </row>
    <row r="2" spans="1:22" ht="13.5" customHeight="1">
      <c r="A2" s="392" t="s">
        <v>60</v>
      </c>
      <c r="B2" s="393"/>
      <c r="C2" s="394" t="s">
        <v>241</v>
      </c>
      <c r="D2" s="395"/>
      <c r="E2" s="396"/>
      <c r="F2" s="397" t="s">
        <v>17</v>
      </c>
      <c r="G2" s="398"/>
      <c r="H2" s="398"/>
      <c r="I2" s="398"/>
      <c r="J2" s="398"/>
      <c r="K2" s="398"/>
      <c r="L2" s="394" t="s">
        <v>584</v>
      </c>
      <c r="M2" s="395"/>
      <c r="N2" s="395"/>
      <c r="O2" s="395"/>
      <c r="P2" s="395"/>
      <c r="Q2" s="395"/>
      <c r="R2" s="395"/>
      <c r="S2" s="395"/>
      <c r="T2" s="399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02" t="s">
        <v>62</v>
      </c>
      <c r="G3" s="403"/>
      <c r="H3" s="403"/>
      <c r="I3" s="403"/>
      <c r="J3" s="403"/>
      <c r="K3" s="404"/>
      <c r="L3" s="371" t="s">
        <v>585</v>
      </c>
      <c r="M3" s="372"/>
      <c r="N3" s="372"/>
      <c r="O3" s="372"/>
      <c r="P3" s="372"/>
      <c r="Q3" s="372"/>
      <c r="R3" s="372"/>
      <c r="S3" s="372"/>
      <c r="T3" s="405"/>
    </row>
    <row r="4" spans="1:22" ht="13.5" customHeight="1">
      <c r="A4" s="386" t="s">
        <v>63</v>
      </c>
      <c r="B4" s="347"/>
      <c r="C4" s="348">
        <v>47</v>
      </c>
      <c r="D4" s="349"/>
      <c r="E4" s="226"/>
      <c r="F4" s="387" t="s">
        <v>64</v>
      </c>
      <c r="G4" s="388"/>
      <c r="H4" s="388"/>
      <c r="I4" s="388"/>
      <c r="J4" s="388"/>
      <c r="K4" s="389"/>
      <c r="L4" s="353">
        <f xml:space="preserve"> IF(Functions!E6&lt;&gt;"N/A",SUM(C4*Functions!E6/1000,- O7),"N/A")</f>
        <v>-10.3</v>
      </c>
      <c r="M4" s="349"/>
      <c r="N4" s="349"/>
      <c r="O4" s="349"/>
      <c r="P4" s="349"/>
      <c r="Q4" s="349"/>
      <c r="R4" s="349"/>
      <c r="S4" s="349"/>
      <c r="T4" s="390"/>
      <c r="V4" s="79"/>
    </row>
    <row r="5" spans="1:22" ht="10.199999999999999">
      <c r="A5" s="38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91"/>
    </row>
    <row r="6" spans="1:22" ht="13.5" customHeight="1">
      <c r="A6" s="378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8"/>
      <c r="V6" s="79"/>
    </row>
    <row r="7" spans="1:22" ht="13.5" customHeight="1" thickBot="1">
      <c r="A7" s="379">
        <f>COUNTIF(F31:HQ31,"P")</f>
        <v>15</v>
      </c>
      <c r="B7" s="380"/>
      <c r="C7" s="381">
        <f>COUNTIF(F31:HQ31,"F")</f>
        <v>0</v>
      </c>
      <c r="D7" s="382"/>
      <c r="E7" s="380"/>
      <c r="F7" s="381">
        <f>SUM(O7,- A7,- C7)</f>
        <v>0</v>
      </c>
      <c r="G7" s="382"/>
      <c r="H7" s="382"/>
      <c r="I7" s="382"/>
      <c r="J7" s="382"/>
      <c r="K7" s="383"/>
      <c r="L7" s="228">
        <v>5</v>
      </c>
      <c r="M7" s="228">
        <v>6</v>
      </c>
      <c r="N7" s="228">
        <f>COUNTIF(E30:HQ30,"B")</f>
        <v>4</v>
      </c>
      <c r="O7" s="384">
        <f>COUNTA(E9:HT9)</f>
        <v>15</v>
      </c>
      <c r="P7" s="382"/>
      <c r="Q7" s="382"/>
      <c r="R7" s="382"/>
      <c r="S7" s="382"/>
      <c r="T7" s="385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229"/>
      <c r="V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2" ht="13.5" customHeight="1">
      <c r="A11" s="124"/>
      <c r="B11" s="85"/>
      <c r="C11" s="86"/>
      <c r="D11" s="87" t="s">
        <v>452</v>
      </c>
      <c r="E11" s="230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V11" s="79"/>
    </row>
    <row r="12" spans="1:22" ht="13.5" customHeight="1">
      <c r="A12" s="124"/>
      <c r="B12" s="85"/>
      <c r="C12" s="86"/>
      <c r="D12" s="87" t="s">
        <v>296</v>
      </c>
      <c r="E12" s="230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</row>
    <row r="13" spans="1:22" ht="13.5" customHeight="1">
      <c r="A13" s="124"/>
      <c r="B13" s="85"/>
      <c r="C13" s="86"/>
      <c r="D13" s="87" t="s">
        <v>586</v>
      </c>
      <c r="E13" s="231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</row>
    <row r="14" spans="1:22" ht="13.5" customHeight="1">
      <c r="A14" s="124"/>
      <c r="B14" s="85" t="s">
        <v>587</v>
      </c>
      <c r="C14" s="86"/>
      <c r="D14" s="87"/>
      <c r="E14" s="232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</row>
    <row r="15" spans="1:22" ht="13.5" customHeight="1">
      <c r="A15" s="124"/>
      <c r="B15" s="233">
        <v>0</v>
      </c>
      <c r="C15" s="86"/>
      <c r="D15" s="87"/>
      <c r="E15" s="232"/>
      <c r="F15" s="108" t="s">
        <v>73</v>
      </c>
      <c r="G15" s="108" t="s">
        <v>73</v>
      </c>
      <c r="H15" s="108"/>
      <c r="I15" s="108"/>
      <c r="J15" s="108" t="s">
        <v>73</v>
      </c>
      <c r="K15" s="108"/>
      <c r="L15" s="108" t="s">
        <v>73</v>
      </c>
      <c r="M15" s="108"/>
      <c r="N15" s="108"/>
      <c r="O15" s="108"/>
      <c r="P15" s="108"/>
      <c r="Q15" s="108"/>
      <c r="R15" s="108"/>
      <c r="S15" s="108"/>
      <c r="T15" s="108"/>
    </row>
    <row r="16" spans="1:22" ht="13.5" customHeight="1">
      <c r="A16" s="124"/>
      <c r="B16" s="233">
        <v>1</v>
      </c>
      <c r="C16" s="86"/>
      <c r="D16" s="87"/>
      <c r="E16" s="232"/>
      <c r="F16" s="108"/>
      <c r="G16" s="108"/>
      <c r="H16" s="108"/>
      <c r="I16" s="108"/>
      <c r="J16" s="108"/>
      <c r="K16" s="108"/>
      <c r="L16" s="108"/>
      <c r="M16" s="108" t="s">
        <v>73</v>
      </c>
      <c r="N16" s="108"/>
      <c r="O16" s="108" t="s">
        <v>73</v>
      </c>
      <c r="P16" s="108"/>
      <c r="Q16" s="108" t="s">
        <v>73</v>
      </c>
      <c r="R16" s="108"/>
      <c r="S16" s="108" t="s">
        <v>73</v>
      </c>
      <c r="T16" s="108" t="s">
        <v>73</v>
      </c>
    </row>
    <row r="17" spans="1:21 16384:16384" ht="13.5" customHeight="1">
      <c r="A17" s="124"/>
      <c r="B17" s="233">
        <v>-2</v>
      </c>
      <c r="C17" s="86"/>
      <c r="D17" s="87"/>
      <c r="E17" s="232"/>
      <c r="F17" s="108"/>
      <c r="G17" s="108"/>
      <c r="H17" s="108" t="s">
        <v>73</v>
      </c>
      <c r="I17" s="108"/>
      <c r="J17" s="108"/>
      <c r="K17" s="108" t="s">
        <v>73</v>
      </c>
      <c r="L17" s="108"/>
      <c r="M17" s="108"/>
      <c r="N17" s="108"/>
      <c r="O17" s="108"/>
      <c r="P17" s="108"/>
      <c r="Q17" s="108"/>
      <c r="R17" s="108" t="s">
        <v>73</v>
      </c>
      <c r="T17" s="108"/>
    </row>
    <row r="18" spans="1:21 16384:16384" ht="13.5" customHeight="1">
      <c r="A18" s="124"/>
      <c r="B18" s="233">
        <v>1000</v>
      </c>
      <c r="C18" s="86"/>
      <c r="D18" s="87"/>
      <c r="E18" s="232"/>
      <c r="F18" s="108"/>
      <c r="G18" s="108"/>
      <c r="H18" s="108"/>
      <c r="I18" s="108"/>
      <c r="J18" s="108"/>
      <c r="K18" s="108"/>
      <c r="L18" s="108"/>
      <c r="M18" s="108"/>
      <c r="N18" s="108" t="s">
        <v>73</v>
      </c>
      <c r="O18" s="108"/>
      <c r="P18" s="108" t="s">
        <v>73</v>
      </c>
      <c r="Q18" s="108"/>
      <c r="R18" s="108"/>
      <c r="S18" s="108"/>
      <c r="T18" s="108"/>
    </row>
    <row r="19" spans="1:21 16384:16384" ht="13.5" customHeight="1">
      <c r="A19" s="124"/>
      <c r="B19" s="233" t="s">
        <v>588</v>
      </c>
      <c r="C19" s="86"/>
      <c r="D19" s="87"/>
      <c r="E19" s="232"/>
      <c r="F19" s="108"/>
      <c r="G19" s="108"/>
      <c r="H19" s="108"/>
      <c r="I19" s="108" t="s">
        <v>73</v>
      </c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</row>
    <row r="20" spans="1:21 16384:16384" ht="13.5" customHeight="1">
      <c r="A20" s="124"/>
      <c r="B20" s="85" t="s">
        <v>589</v>
      </c>
      <c r="C20" s="86"/>
      <c r="D20" s="87"/>
      <c r="E20" s="232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</row>
    <row r="21" spans="1:21 16384:16384" ht="13.5" customHeight="1">
      <c r="A21" s="124"/>
      <c r="B21" s="234" t="s">
        <v>588</v>
      </c>
      <c r="C21" s="86"/>
      <c r="D21" s="87"/>
      <c r="E21" s="232"/>
      <c r="F21" s="108" t="s">
        <v>73</v>
      </c>
      <c r="G21" s="108"/>
      <c r="H21" s="108"/>
      <c r="I21" s="108"/>
      <c r="J21" s="108" t="s">
        <v>73</v>
      </c>
      <c r="K21" s="108" t="s">
        <v>73</v>
      </c>
      <c r="L21" s="108"/>
      <c r="M21" s="108"/>
      <c r="N21" s="108"/>
      <c r="O21" s="108"/>
      <c r="P21" s="108"/>
      <c r="Q21" s="108"/>
      <c r="R21" s="108"/>
      <c r="S21" s="108"/>
      <c r="T21" s="108"/>
      <c r="U21" s="109"/>
    </row>
    <row r="22" spans="1:21 16384:16384" ht="13.5" customHeight="1">
      <c r="A22" s="124"/>
      <c r="B22" s="234">
        <v>-1</v>
      </c>
      <c r="C22" s="86"/>
      <c r="D22" s="87"/>
      <c r="E22" s="232"/>
      <c r="F22" s="108"/>
      <c r="G22" s="108" t="s">
        <v>73</v>
      </c>
      <c r="H22" s="108"/>
      <c r="I22" s="108" t="s">
        <v>73</v>
      </c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</row>
    <row r="23" spans="1:21 16384:16384" ht="13.5" customHeight="1">
      <c r="A23" s="124"/>
      <c r="B23" s="234">
        <v>0</v>
      </c>
      <c r="C23" s="86"/>
      <c r="D23" s="87"/>
      <c r="E23" s="232"/>
      <c r="F23" s="108"/>
      <c r="G23" s="108"/>
      <c r="H23" s="108" t="s">
        <v>73</v>
      </c>
      <c r="I23" s="108"/>
      <c r="J23" s="108"/>
      <c r="K23" s="108"/>
      <c r="L23" s="108"/>
      <c r="M23" s="108"/>
      <c r="O23" s="108"/>
      <c r="P23" s="108"/>
      <c r="Q23" s="108"/>
      <c r="R23" s="108"/>
      <c r="S23" s="108"/>
      <c r="T23" s="108"/>
      <c r="U23" s="109"/>
    </row>
    <row r="24" spans="1:21 16384:16384" ht="13.5" customHeight="1">
      <c r="A24" s="124"/>
      <c r="B24" s="234">
        <v>1</v>
      </c>
      <c r="C24" s="86"/>
      <c r="D24" s="375"/>
      <c r="E24" s="375"/>
      <c r="F24" s="108"/>
      <c r="G24" s="108"/>
      <c r="H24" s="108"/>
      <c r="I24" s="108"/>
      <c r="J24" s="108"/>
      <c r="K24" s="108"/>
      <c r="L24" s="108"/>
      <c r="M24" s="110"/>
      <c r="N24" s="108" t="s">
        <v>73</v>
      </c>
      <c r="O24" s="108"/>
      <c r="P24" s="108"/>
      <c r="Q24" s="108" t="s">
        <v>73</v>
      </c>
      <c r="R24" s="108"/>
      <c r="S24" s="108"/>
      <c r="T24" s="108"/>
    </row>
    <row r="25" spans="1:21 16384:16384" ht="13.5" customHeight="1" thickBot="1">
      <c r="A25" s="124"/>
      <c r="B25" s="234">
        <v>5</v>
      </c>
      <c r="C25" s="86"/>
      <c r="D25" s="87"/>
      <c r="E25" s="232"/>
      <c r="F25" s="108"/>
      <c r="G25" s="108"/>
      <c r="H25" s="108"/>
      <c r="I25" s="108"/>
      <c r="J25" s="108"/>
      <c r="K25" s="108"/>
      <c r="L25" s="108" t="s">
        <v>73</v>
      </c>
      <c r="M25" s="108" t="s">
        <v>73</v>
      </c>
      <c r="N25" s="108"/>
      <c r="O25" s="108" t="s">
        <v>73</v>
      </c>
      <c r="P25" s="108" t="s">
        <v>73</v>
      </c>
      <c r="Q25" s="108"/>
      <c r="R25" s="108"/>
      <c r="S25" s="108" t="s">
        <v>73</v>
      </c>
      <c r="T25" s="108" t="s">
        <v>73</v>
      </c>
    </row>
    <row r="26" spans="1:21 16384:16384" ht="13.5" customHeight="1">
      <c r="A26" s="130" t="s">
        <v>69</v>
      </c>
      <c r="B26" s="235" t="s">
        <v>70</v>
      </c>
      <c r="C26" s="236"/>
      <c r="D26" s="93"/>
      <c r="E26" s="94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08"/>
      <c r="R26" s="110" t="s">
        <v>73</v>
      </c>
      <c r="S26" s="110"/>
      <c r="T26" s="110"/>
    </row>
    <row r="27" spans="1:21 16384:16384" ht="13.5" customHeight="1">
      <c r="A27" s="129"/>
      <c r="B27" s="237"/>
      <c r="C27" s="238"/>
      <c r="D27" s="97" t="s">
        <v>590</v>
      </c>
      <c r="E27" s="99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</row>
    <row r="28" spans="1:21 16384:16384" ht="13.5" customHeight="1">
      <c r="A28" s="129"/>
      <c r="B28" s="237"/>
      <c r="C28" s="238"/>
      <c r="D28" s="97" t="s">
        <v>591</v>
      </c>
      <c r="E28" s="99"/>
      <c r="F28" s="108" t="s">
        <v>73</v>
      </c>
      <c r="G28" s="108" t="s">
        <v>73</v>
      </c>
      <c r="H28" s="108" t="s">
        <v>73</v>
      </c>
      <c r="I28" s="108" t="s">
        <v>73</v>
      </c>
      <c r="J28" s="108" t="s">
        <v>73</v>
      </c>
      <c r="K28" s="108" t="s">
        <v>73</v>
      </c>
      <c r="L28" s="108"/>
      <c r="M28" s="108"/>
      <c r="N28" s="108"/>
      <c r="O28" s="108"/>
      <c r="P28" s="108"/>
      <c r="Q28" s="108"/>
      <c r="R28" s="108"/>
      <c r="S28" s="108"/>
      <c r="T28" s="108"/>
    </row>
    <row r="29" spans="1:21 16384:16384" ht="13.5" customHeight="1" thickBot="1">
      <c r="A29" s="129"/>
      <c r="B29" s="237"/>
      <c r="C29" s="238"/>
      <c r="D29" s="97" t="s">
        <v>592</v>
      </c>
      <c r="E29" s="99"/>
      <c r="F29" s="108"/>
      <c r="G29" s="108"/>
      <c r="H29" s="108"/>
      <c r="I29" s="108"/>
      <c r="J29" s="108"/>
      <c r="K29" s="108"/>
      <c r="L29" s="108" t="s">
        <v>73</v>
      </c>
      <c r="M29" s="108" t="s">
        <v>73</v>
      </c>
      <c r="N29" s="108" t="s">
        <v>73</v>
      </c>
      <c r="O29" s="108" t="s">
        <v>73</v>
      </c>
      <c r="P29" s="108" t="s">
        <v>73</v>
      </c>
      <c r="Q29" s="108" t="s">
        <v>73</v>
      </c>
      <c r="R29" s="108" t="s">
        <v>73</v>
      </c>
      <c r="S29" s="108" t="s">
        <v>73</v>
      </c>
      <c r="T29" s="108" t="s">
        <v>73</v>
      </c>
      <c r="XFD29" s="108"/>
    </row>
    <row r="30" spans="1:21 16384:16384" ht="13.5" customHeight="1" thickTop="1">
      <c r="A30" s="166" t="s">
        <v>51</v>
      </c>
      <c r="B30" s="376" t="s">
        <v>52</v>
      </c>
      <c r="C30" s="377"/>
      <c r="D30" s="377"/>
      <c r="E30" s="239"/>
      <c r="F30" s="240" t="s">
        <v>55</v>
      </c>
      <c r="G30" s="240" t="s">
        <v>55</v>
      </c>
      <c r="H30" s="240" t="s">
        <v>55</v>
      </c>
      <c r="I30" s="240" t="s">
        <v>55</v>
      </c>
      <c r="J30" s="240" t="s">
        <v>55</v>
      </c>
      <c r="K30" s="240" t="s">
        <v>55</v>
      </c>
      <c r="L30" s="240" t="s">
        <v>54</v>
      </c>
      <c r="M30" s="240" t="s">
        <v>54</v>
      </c>
      <c r="N30" s="240" t="s">
        <v>54</v>
      </c>
      <c r="O30" s="240" t="s">
        <v>54</v>
      </c>
      <c r="P30" s="240" t="s">
        <v>53</v>
      </c>
      <c r="Q30" s="240" t="s">
        <v>53</v>
      </c>
      <c r="R30" s="240" t="s">
        <v>53</v>
      </c>
      <c r="S30" s="240" t="s">
        <v>53</v>
      </c>
      <c r="T30" s="240" t="s">
        <v>53</v>
      </c>
    </row>
    <row r="31" spans="1:21 16384:16384" ht="13.5" customHeight="1">
      <c r="A31" s="125"/>
      <c r="B31" s="325" t="s">
        <v>56</v>
      </c>
      <c r="C31" s="326"/>
      <c r="D31" s="326"/>
      <c r="E31" s="100"/>
      <c r="F31" s="112" t="s">
        <v>57</v>
      </c>
      <c r="G31" s="112" t="s">
        <v>57</v>
      </c>
      <c r="H31" s="112" t="s">
        <v>57</v>
      </c>
      <c r="I31" s="112" t="s">
        <v>57</v>
      </c>
      <c r="J31" s="112" t="s">
        <v>57</v>
      </c>
      <c r="K31" s="112" t="s">
        <v>57</v>
      </c>
      <c r="L31" s="112" t="s">
        <v>57</v>
      </c>
      <c r="M31" s="112" t="s">
        <v>57</v>
      </c>
      <c r="N31" s="112" t="s">
        <v>57</v>
      </c>
      <c r="O31" s="112" t="s">
        <v>57</v>
      </c>
      <c r="P31" s="112" t="s">
        <v>57</v>
      </c>
      <c r="Q31" s="112" t="s">
        <v>57</v>
      </c>
      <c r="R31" s="112" t="s">
        <v>57</v>
      </c>
      <c r="S31" s="112" t="s">
        <v>57</v>
      </c>
      <c r="T31" s="112" t="s">
        <v>57</v>
      </c>
    </row>
    <row r="32" spans="1:21 16384:16384" ht="13.5" customHeight="1">
      <c r="A32" s="125"/>
      <c r="B32" s="327" t="s">
        <v>58</v>
      </c>
      <c r="C32" s="328"/>
      <c r="D32" s="328"/>
      <c r="E32" s="101"/>
      <c r="F32" s="165">
        <v>44837</v>
      </c>
      <c r="G32" s="165">
        <v>44837</v>
      </c>
      <c r="H32" s="165">
        <v>44837</v>
      </c>
      <c r="I32" s="165">
        <v>44837</v>
      </c>
      <c r="J32" s="165">
        <v>44837</v>
      </c>
      <c r="K32" s="165">
        <v>44837</v>
      </c>
      <c r="L32" s="165">
        <v>44837</v>
      </c>
      <c r="M32" s="165">
        <v>44837</v>
      </c>
      <c r="N32" s="165">
        <v>44837</v>
      </c>
      <c r="O32" s="165">
        <v>44837</v>
      </c>
      <c r="P32" s="165">
        <v>44837</v>
      </c>
      <c r="Q32" s="165">
        <v>44837</v>
      </c>
      <c r="R32" s="165">
        <v>44837</v>
      </c>
      <c r="S32" s="165">
        <v>44837</v>
      </c>
      <c r="T32" s="165">
        <v>44837</v>
      </c>
    </row>
    <row r="33" spans="1:20" ht="10.8" thickBot="1">
      <c r="A33" s="126"/>
      <c r="B33" s="329" t="s">
        <v>59</v>
      </c>
      <c r="C33" s="330"/>
      <c r="D33" s="330"/>
      <c r="E33" s="127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</row>
    <row r="34" spans="1:20" ht="10.8" thickTop="1">
      <c r="A34" s="241"/>
    </row>
  </sheetData>
  <mergeCells count="28">
    <mergeCell ref="A2:B2"/>
    <mergeCell ref="C2:E2"/>
    <mergeCell ref="F2:K2"/>
    <mergeCell ref="L2:T2"/>
    <mergeCell ref="A3:B3"/>
    <mergeCell ref="C3:E3"/>
    <mergeCell ref="F3:K3"/>
    <mergeCell ref="L3:T3"/>
    <mergeCell ref="A7:B7"/>
    <mergeCell ref="C7:E7"/>
    <mergeCell ref="F7:K7"/>
    <mergeCell ref="O7:T7"/>
    <mergeCell ref="A4:B4"/>
    <mergeCell ref="C4:D4"/>
    <mergeCell ref="F4:K4"/>
    <mergeCell ref="L4:T4"/>
    <mergeCell ref="A5:B5"/>
    <mergeCell ref="C5:T5"/>
    <mergeCell ref="A6:B6"/>
    <mergeCell ref="C6:E6"/>
    <mergeCell ref="F6:K6"/>
    <mergeCell ref="L6:N6"/>
    <mergeCell ref="O6:T6"/>
    <mergeCell ref="D24:E24"/>
    <mergeCell ref="B30:D30"/>
    <mergeCell ref="B31:D31"/>
    <mergeCell ref="B32:D32"/>
    <mergeCell ref="B33:D33"/>
  </mergeCells>
  <dataValidations count="3">
    <dataValidation type="list" allowBlank="1" showInputMessage="1" showErrorMessage="1" sqref="F30:T30" xr:uid="{F85144B5-994A-4CC8-81D8-C8F7683A67C4}">
      <formula1>"N,A,B, "</formula1>
    </dataValidation>
    <dataValidation type="list" allowBlank="1" showInputMessage="1" showErrorMessage="1" sqref="F31:T31" xr:uid="{834FB1FE-79A7-4B56-8D31-B7E5681F6A62}">
      <formula1>"P,F, "</formula1>
    </dataValidation>
    <dataValidation type="list" allowBlank="1" showInputMessage="1" showErrorMessage="1" sqref="F17:R17 T17 F18:T22 F23:M23 O23:T23 F10:T16 F28:K28 F24:T26 G27:K27 L27:T28 XFD29 F29:T29" xr:uid="{82FE09B1-4955-4B62-A236-5C1CFCD0E042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785B-78F7-41C1-8712-D13D53268281}">
  <dimension ref="A1:V30"/>
  <sheetViews>
    <sheetView zoomScale="90" zoomScaleNormal="90" workbookViewId="0">
      <pane ySplit="9" topLeftCell="A10" activePane="bottomLeft" state="frozen"/>
      <selection activeCell="C5" sqref="C5:T5"/>
      <selection pane="bottomLeft" activeCell="C5" sqref="C5:T5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392" t="s">
        <v>60</v>
      </c>
      <c r="B2" s="393"/>
      <c r="C2" s="421" t="s">
        <v>242</v>
      </c>
      <c r="D2" s="422"/>
      <c r="E2" s="422"/>
      <c r="F2" s="423" t="s">
        <v>17</v>
      </c>
      <c r="G2" s="423"/>
      <c r="H2" s="423"/>
      <c r="I2" s="423"/>
      <c r="J2" s="423"/>
      <c r="K2" s="423"/>
      <c r="L2" s="421" t="s">
        <v>593</v>
      </c>
      <c r="M2" s="422"/>
      <c r="N2" s="422"/>
      <c r="O2" s="422"/>
      <c r="P2" s="422"/>
      <c r="Q2" s="422"/>
      <c r="R2" s="422"/>
      <c r="S2" s="422"/>
      <c r="T2" s="424"/>
      <c r="V2" s="79"/>
    </row>
    <row r="3" spans="1:22" ht="13.5" customHeight="1">
      <c r="A3" s="386" t="s">
        <v>61</v>
      </c>
      <c r="B3" s="415"/>
      <c r="C3" s="416" t="s">
        <v>585</v>
      </c>
      <c r="D3" s="416"/>
      <c r="E3" s="416"/>
      <c r="F3" s="425" t="s">
        <v>62</v>
      </c>
      <c r="G3" s="425"/>
      <c r="H3" s="425"/>
      <c r="I3" s="425"/>
      <c r="J3" s="425"/>
      <c r="K3" s="425"/>
      <c r="L3" s="416" t="s">
        <v>585</v>
      </c>
      <c r="M3" s="416"/>
      <c r="N3" s="416"/>
      <c r="O3" s="416"/>
      <c r="P3" s="416"/>
      <c r="Q3" s="416"/>
      <c r="R3" s="416"/>
      <c r="S3" s="416"/>
      <c r="T3" s="418"/>
    </row>
    <row r="4" spans="1:22" ht="13.5" customHeight="1">
      <c r="A4" s="386" t="s">
        <v>63</v>
      </c>
      <c r="B4" s="415"/>
      <c r="C4" s="416">
        <v>58</v>
      </c>
      <c r="D4" s="416"/>
      <c r="E4" s="242"/>
      <c r="F4" s="417" t="s">
        <v>64</v>
      </c>
      <c r="G4" s="417"/>
      <c r="H4" s="417"/>
      <c r="I4" s="417"/>
      <c r="J4" s="417"/>
      <c r="K4" s="417"/>
      <c r="L4" s="416">
        <f xml:space="preserve"> IF(Functions!E6&lt;&gt;"N/A",SUM(C4*Functions!E6/1000,- O7),"N/A")</f>
        <v>-1.2000000000000002</v>
      </c>
      <c r="M4" s="416"/>
      <c r="N4" s="416"/>
      <c r="O4" s="416"/>
      <c r="P4" s="416"/>
      <c r="Q4" s="416"/>
      <c r="R4" s="416"/>
      <c r="S4" s="416"/>
      <c r="T4" s="418"/>
      <c r="V4" s="79"/>
    </row>
    <row r="5" spans="1:22" ht="10.199999999999999">
      <c r="A5" s="386" t="s">
        <v>65</v>
      </c>
      <c r="B5" s="415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419"/>
      <c r="N5" s="419"/>
      <c r="O5" s="419"/>
      <c r="P5" s="419"/>
      <c r="Q5" s="419"/>
      <c r="R5" s="419"/>
      <c r="S5" s="419"/>
      <c r="T5" s="420"/>
    </row>
    <row r="6" spans="1:22" ht="13.5" customHeight="1">
      <c r="A6" s="378" t="s">
        <v>24</v>
      </c>
      <c r="B6" s="406"/>
      <c r="C6" s="407" t="s">
        <v>25</v>
      </c>
      <c r="D6" s="407"/>
      <c r="E6" s="407"/>
      <c r="F6" s="407" t="s">
        <v>26</v>
      </c>
      <c r="G6" s="407"/>
      <c r="H6" s="407"/>
      <c r="I6" s="407"/>
      <c r="J6" s="407"/>
      <c r="K6" s="407"/>
      <c r="L6" s="407" t="s">
        <v>66</v>
      </c>
      <c r="M6" s="407"/>
      <c r="N6" s="407"/>
      <c r="O6" s="407" t="s">
        <v>27</v>
      </c>
      <c r="P6" s="407"/>
      <c r="Q6" s="407"/>
      <c r="R6" s="407"/>
      <c r="S6" s="407"/>
      <c r="T6" s="408"/>
      <c r="V6" s="79"/>
    </row>
    <row r="7" spans="1:22" ht="13.5" customHeight="1" thickBot="1">
      <c r="A7" s="379">
        <f>COUNTIF(F27:HI27,"P")</f>
        <v>7</v>
      </c>
      <c r="B7" s="380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85"/>
      <c r="C11" s="86"/>
      <c r="D11" s="87" t="s">
        <v>452</v>
      </c>
      <c r="E11" s="230"/>
      <c r="F11" s="108"/>
      <c r="G11" s="108"/>
      <c r="H11" s="108"/>
      <c r="I11" s="108"/>
      <c r="J11" s="108"/>
      <c r="K11" s="108"/>
      <c r="L11" s="108"/>
      <c r="N11" s="79"/>
    </row>
    <row r="12" spans="1:22" ht="13.5" customHeight="1">
      <c r="A12" s="124"/>
      <c r="B12" s="85"/>
      <c r="C12" s="86"/>
      <c r="D12" s="87" t="s">
        <v>296</v>
      </c>
      <c r="E12" s="230"/>
      <c r="F12" s="108"/>
      <c r="G12" s="108"/>
      <c r="H12" s="108"/>
      <c r="I12" s="108"/>
      <c r="J12" s="108"/>
      <c r="K12" s="108"/>
      <c r="L12" s="108"/>
    </row>
    <row r="13" spans="1:22" ht="13.5" customHeight="1">
      <c r="A13" s="124"/>
      <c r="B13" s="85"/>
      <c r="C13" s="86"/>
      <c r="D13" s="87" t="s">
        <v>586</v>
      </c>
      <c r="E13" s="231"/>
      <c r="F13" s="108"/>
      <c r="G13" s="108"/>
      <c r="H13" s="108"/>
      <c r="I13" s="108"/>
      <c r="J13" s="108"/>
      <c r="K13" s="108"/>
      <c r="L13" s="108"/>
    </row>
    <row r="14" spans="1:22" ht="13.5" customHeight="1">
      <c r="A14" s="124"/>
      <c r="B14" s="85" t="s">
        <v>449</v>
      </c>
      <c r="C14" s="86"/>
      <c r="D14" s="87"/>
      <c r="E14" s="232"/>
      <c r="F14" s="108"/>
      <c r="G14" s="108"/>
      <c r="H14" s="108"/>
      <c r="I14" s="108"/>
      <c r="J14" s="108"/>
      <c r="K14" s="108"/>
      <c r="L14" s="108"/>
    </row>
    <row r="15" spans="1:22" ht="13.5" customHeight="1">
      <c r="A15" s="124"/>
      <c r="B15" s="234">
        <v>0</v>
      </c>
      <c r="C15" s="86"/>
      <c r="D15" s="87"/>
      <c r="E15" s="232"/>
      <c r="H15" s="108"/>
      <c r="I15" s="108" t="s">
        <v>73</v>
      </c>
      <c r="K15" s="108"/>
    </row>
    <row r="16" spans="1:22" ht="13.5" customHeight="1">
      <c r="A16" s="124"/>
      <c r="B16" s="234">
        <v>1</v>
      </c>
      <c r="C16" s="86"/>
      <c r="D16" s="87"/>
      <c r="E16" s="232"/>
      <c r="F16" s="108"/>
      <c r="H16" s="108"/>
      <c r="I16" s="108"/>
      <c r="J16" s="108" t="s">
        <v>73</v>
      </c>
      <c r="K16" s="108"/>
      <c r="L16" s="108"/>
    </row>
    <row r="17" spans="1:13" ht="13.5" customHeight="1">
      <c r="A17" s="124"/>
      <c r="B17" s="234">
        <v>-2</v>
      </c>
      <c r="C17" s="86"/>
      <c r="D17" s="87"/>
      <c r="E17" s="232"/>
      <c r="F17" s="108" t="s">
        <v>73</v>
      </c>
      <c r="G17" s="108"/>
      <c r="H17" s="108"/>
      <c r="I17" s="108"/>
      <c r="J17" s="108"/>
      <c r="L17" s="108"/>
    </row>
    <row r="18" spans="1:13" ht="13.5" customHeight="1">
      <c r="A18" s="124"/>
      <c r="B18" s="234">
        <v>1000</v>
      </c>
      <c r="C18" s="86"/>
      <c r="D18" s="87"/>
      <c r="E18" s="232"/>
      <c r="F18" s="108"/>
      <c r="G18" s="108"/>
      <c r="H18" s="108"/>
      <c r="J18" s="108"/>
      <c r="L18" s="108"/>
    </row>
    <row r="19" spans="1:13" ht="13.5" customHeight="1">
      <c r="A19" s="124"/>
      <c r="B19" s="234" t="s">
        <v>588</v>
      </c>
      <c r="C19" s="86"/>
      <c r="D19" s="87"/>
      <c r="E19" s="232"/>
      <c r="F19" s="108"/>
      <c r="G19" s="108" t="s">
        <v>73</v>
      </c>
      <c r="H19" s="108"/>
      <c r="I19" s="108"/>
      <c r="K19" s="108" t="s">
        <v>73</v>
      </c>
      <c r="L19" s="108"/>
    </row>
    <row r="20" spans="1:13" ht="13.5" customHeight="1">
      <c r="A20" s="124"/>
      <c r="B20" s="234">
        <v>1.2</v>
      </c>
      <c r="C20" s="86"/>
      <c r="D20" s="87"/>
      <c r="E20" s="232"/>
      <c r="F20" s="108"/>
      <c r="G20" s="108"/>
      <c r="H20" s="108" t="s">
        <v>73</v>
      </c>
      <c r="I20" s="108"/>
      <c r="J20" s="108"/>
      <c r="K20" s="108"/>
      <c r="L20" s="108"/>
      <c r="M20" s="109"/>
    </row>
    <row r="21" spans="1:13" ht="15.75" customHeight="1" thickBot="1">
      <c r="A21" s="124"/>
      <c r="B21" s="234">
        <v>11</v>
      </c>
      <c r="C21" s="86"/>
      <c r="D21" s="87"/>
      <c r="E21" s="232"/>
      <c r="F21" s="108"/>
      <c r="G21" s="108"/>
      <c r="H21" s="108"/>
      <c r="I21" s="108"/>
      <c r="J21" s="108"/>
      <c r="K21" s="108"/>
      <c r="L21" s="10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37"/>
      <c r="C23" s="238"/>
      <c r="D23" s="97" t="s">
        <v>590</v>
      </c>
      <c r="E23" s="99"/>
      <c r="F23" s="108"/>
      <c r="G23" s="108"/>
      <c r="H23" s="108"/>
      <c r="I23" s="108"/>
      <c r="J23" s="108"/>
      <c r="K23" s="108"/>
      <c r="L23" s="108"/>
    </row>
    <row r="24" spans="1:13" ht="13.5" customHeight="1">
      <c r="A24" s="129"/>
      <c r="B24" s="237"/>
      <c r="C24" s="238"/>
      <c r="D24" s="97" t="s">
        <v>591</v>
      </c>
      <c r="E24" s="99"/>
      <c r="F24" s="108" t="s">
        <v>73</v>
      </c>
      <c r="G24" s="108" t="s">
        <v>73</v>
      </c>
      <c r="H24" s="108" t="s">
        <v>73</v>
      </c>
      <c r="I24" s="108"/>
      <c r="J24" s="108"/>
      <c r="K24" s="108"/>
      <c r="L24" s="108"/>
    </row>
    <row r="25" spans="1:13" ht="13.5" customHeight="1" thickBot="1">
      <c r="A25" s="129"/>
      <c r="B25" s="237"/>
      <c r="C25" s="238"/>
      <c r="D25" s="97" t="s">
        <v>594</v>
      </c>
      <c r="E25" s="99"/>
      <c r="F25" s="108"/>
      <c r="G25" s="108"/>
      <c r="H25" s="108"/>
      <c r="I25" s="108" t="s">
        <v>73</v>
      </c>
      <c r="J25" s="108" t="s">
        <v>73</v>
      </c>
      <c r="K25" s="108" t="s">
        <v>73</v>
      </c>
      <c r="L25" s="10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325" t="s">
        <v>56</v>
      </c>
      <c r="C27" s="326"/>
      <c r="D27" s="326"/>
      <c r="E27" s="100"/>
      <c r="F27" s="112" t="s">
        <v>57</v>
      </c>
      <c r="G27" s="112" t="s">
        <v>57</v>
      </c>
      <c r="H27" s="112" t="s">
        <v>57</v>
      </c>
      <c r="I27" s="112" t="s">
        <v>57</v>
      </c>
      <c r="J27" s="112" t="s">
        <v>57</v>
      </c>
      <c r="K27" s="112" t="s">
        <v>57</v>
      </c>
      <c r="L27" s="112" t="s">
        <v>57</v>
      </c>
    </row>
    <row r="28" spans="1:13" ht="13.5" customHeight="1">
      <c r="A28" s="125"/>
      <c r="B28" s="327" t="s">
        <v>58</v>
      </c>
      <c r="C28" s="328"/>
      <c r="D28" s="328"/>
      <c r="E28" s="101"/>
      <c r="F28" s="165">
        <v>44837</v>
      </c>
      <c r="G28" s="165">
        <v>44837</v>
      </c>
      <c r="H28" s="165">
        <v>44837</v>
      </c>
      <c r="I28" s="165">
        <v>44837</v>
      </c>
      <c r="J28" s="165">
        <v>44837</v>
      </c>
      <c r="K28" s="165">
        <v>44837</v>
      </c>
      <c r="L28" s="165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10:L14 K15 F17:J17 F18:H18 J18 L17:L18 K19:L19 H15:I15 H16:L16 F16:F17 F19:I19 F20:L25" xr:uid="{31E3C0CE-3FF2-4F64-8B27-5768553CB581}">
      <formula1>"O, "</formula1>
    </dataValidation>
    <dataValidation type="list" allowBlank="1" showInputMessage="1" showErrorMessage="1" sqref="F27:L27" xr:uid="{7B8CE80F-24AD-44D7-86AF-D1CC870428F7}">
      <formula1>"P,F, "</formula1>
    </dataValidation>
    <dataValidation type="list" allowBlank="1" showInputMessage="1" showErrorMessage="1" sqref="F26:L26" xr:uid="{4AB77A11-0031-406B-ADE5-E4D4B144CB42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1F091-D352-4FB8-8C73-E813AB284049}">
  <dimension ref="A1:V30"/>
  <sheetViews>
    <sheetView zoomScale="90" zoomScaleNormal="90" workbookViewId="0">
      <pane ySplit="9" topLeftCell="A10" activePane="bottomLeft" state="frozen"/>
      <selection activeCell="A2" sqref="A2:T7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243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596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30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-4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449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H15" s="248"/>
      <c r="I15" s="248" t="s">
        <v>73</v>
      </c>
      <c r="K15" s="248"/>
    </row>
    <row r="16" spans="1:22" ht="13.5" customHeight="1">
      <c r="A16" s="124"/>
      <c r="B16" s="249">
        <v>1</v>
      </c>
      <c r="C16" s="246"/>
      <c r="D16" s="247"/>
      <c r="E16" s="232"/>
      <c r="F16" s="248"/>
      <c r="H16" s="248"/>
      <c r="I16" s="248"/>
      <c r="J16" s="248" t="s">
        <v>73</v>
      </c>
      <c r="K16" s="248"/>
      <c r="L16" s="248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594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6:L26" xr:uid="{C21971A9-557E-4643-BB8E-7D06D9DCE518}">
      <formula1>"N,A,B, "</formula1>
    </dataValidation>
    <dataValidation type="list" allowBlank="1" showInputMessage="1" showErrorMessage="1" sqref="F27:L27" xr:uid="{2A54595B-1566-45FE-BDBC-F4DC345D25C3}">
      <formula1>"P,F, "</formula1>
    </dataValidation>
    <dataValidation type="list" allowBlank="1" showInputMessage="1" showErrorMessage="1" sqref="F10:L14 K15 F17:J17 F18:H18 J18 L17:L18 K19:L19 H15:I15 H16:L16 F16:F17 F19:I19 F20:L25" xr:uid="{254F0BFE-EA65-4213-B145-DBFA5439EE29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F1479-E906-4DAB-9362-8111708BC128}">
  <dimension ref="A1:V34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75"/>
      <c r="B1" s="76"/>
    </row>
    <row r="2" spans="1:22" ht="13.5" customHeight="1">
      <c r="A2" s="442" t="s">
        <v>60</v>
      </c>
      <c r="B2" s="358"/>
      <c r="C2" s="359" t="s">
        <v>244</v>
      </c>
      <c r="D2" s="469"/>
      <c r="E2" s="470"/>
      <c r="F2" s="362" t="s">
        <v>17</v>
      </c>
      <c r="G2" s="363"/>
      <c r="H2" s="363"/>
      <c r="I2" s="363"/>
      <c r="J2" s="363"/>
      <c r="K2" s="363"/>
      <c r="L2" s="359" t="s">
        <v>597</v>
      </c>
      <c r="M2" s="469"/>
      <c r="N2" s="469"/>
      <c r="O2" s="469"/>
      <c r="P2" s="469"/>
      <c r="Q2" s="469"/>
      <c r="R2" s="469"/>
      <c r="S2" s="469"/>
      <c r="T2" s="471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72" t="s">
        <v>62</v>
      </c>
      <c r="G3" s="473"/>
      <c r="H3" s="473"/>
      <c r="I3" s="473"/>
      <c r="J3" s="473"/>
      <c r="K3" s="474"/>
      <c r="L3" s="475" t="s">
        <v>585</v>
      </c>
      <c r="M3" s="476"/>
      <c r="N3" s="476"/>
      <c r="O3" s="476"/>
      <c r="P3" s="476"/>
      <c r="Q3" s="476"/>
      <c r="R3" s="476"/>
      <c r="S3" s="476"/>
      <c r="T3" s="477"/>
    </row>
    <row r="4" spans="1:22" ht="13.5" customHeight="1">
      <c r="A4" s="400" t="s">
        <v>63</v>
      </c>
      <c r="B4" s="401"/>
      <c r="C4" s="460">
        <v>47</v>
      </c>
      <c r="D4" s="461"/>
      <c r="E4" s="258"/>
      <c r="F4" s="462" t="s">
        <v>64</v>
      </c>
      <c r="G4" s="463"/>
      <c r="H4" s="463"/>
      <c r="I4" s="463"/>
      <c r="J4" s="463"/>
      <c r="K4" s="464"/>
      <c r="L4" s="465">
        <f xml:space="preserve"> IF(Functions!E6&lt;&gt;"N/A",SUM(C4*Functions!E6/1000,- O7),"N/A")</f>
        <v>-10.3</v>
      </c>
      <c r="M4" s="461"/>
      <c r="N4" s="461"/>
      <c r="O4" s="461"/>
      <c r="P4" s="461"/>
      <c r="Q4" s="461"/>
      <c r="R4" s="461"/>
      <c r="S4" s="461"/>
      <c r="T4" s="466"/>
      <c r="V4" s="79"/>
    </row>
    <row r="5" spans="1:22" ht="10.199999999999999">
      <c r="A5" s="400" t="s">
        <v>65</v>
      </c>
      <c r="B5" s="401"/>
      <c r="C5" s="467"/>
      <c r="D5" s="467"/>
      <c r="E5" s="467"/>
      <c r="F5" s="356"/>
      <c r="G5" s="356"/>
      <c r="H5" s="356"/>
      <c r="I5" s="356"/>
      <c r="J5" s="356"/>
      <c r="K5" s="356"/>
      <c r="L5" s="467"/>
      <c r="M5" s="467"/>
      <c r="N5" s="467"/>
      <c r="O5" s="467"/>
      <c r="P5" s="467"/>
      <c r="Q5" s="467"/>
      <c r="R5" s="467"/>
      <c r="S5" s="467"/>
      <c r="T5" s="468"/>
    </row>
    <row r="6" spans="1:22" ht="13.5" customHeight="1">
      <c r="A6" s="430" t="s">
        <v>24</v>
      </c>
      <c r="B6" s="448"/>
      <c r="C6" s="449" t="s">
        <v>25</v>
      </c>
      <c r="D6" s="450"/>
      <c r="E6" s="451"/>
      <c r="F6" s="449" t="s">
        <v>26</v>
      </c>
      <c r="G6" s="450"/>
      <c r="H6" s="450"/>
      <c r="I6" s="450"/>
      <c r="J6" s="450"/>
      <c r="K6" s="452"/>
      <c r="L6" s="450" t="s">
        <v>66</v>
      </c>
      <c r="M6" s="450"/>
      <c r="N6" s="450"/>
      <c r="O6" s="453" t="s">
        <v>27</v>
      </c>
      <c r="P6" s="450"/>
      <c r="Q6" s="450"/>
      <c r="R6" s="450"/>
      <c r="S6" s="450"/>
      <c r="T6" s="454"/>
      <c r="V6" s="79"/>
    </row>
    <row r="7" spans="1:22" ht="13.5" customHeight="1" thickBot="1">
      <c r="A7" s="434">
        <f>COUNTIF(F31:HQ31,"P")</f>
        <v>15</v>
      </c>
      <c r="B7" s="435"/>
      <c r="C7" s="455">
        <f>COUNTIF(F31:HQ31,"F")</f>
        <v>0</v>
      </c>
      <c r="D7" s="456"/>
      <c r="E7" s="435"/>
      <c r="F7" s="455">
        <f>SUM(O7,- A7,- C7)</f>
        <v>0</v>
      </c>
      <c r="G7" s="456"/>
      <c r="H7" s="456"/>
      <c r="I7" s="456"/>
      <c r="J7" s="456"/>
      <c r="K7" s="457"/>
      <c r="L7" s="259">
        <v>5</v>
      </c>
      <c r="M7" s="259">
        <v>6</v>
      </c>
      <c r="N7" s="259">
        <f>COUNTIF(E30:HQ30,"B")</f>
        <v>4</v>
      </c>
      <c r="O7" s="458">
        <f>COUNTA(E9:HT9)</f>
        <v>15</v>
      </c>
      <c r="P7" s="456"/>
      <c r="Q7" s="456"/>
      <c r="R7" s="456"/>
      <c r="S7" s="456"/>
      <c r="T7" s="459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229"/>
      <c r="V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V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2" ht="13.5" customHeight="1">
      <c r="A14" s="124"/>
      <c r="B14" s="245" t="s">
        <v>587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2" ht="13.5" customHeight="1">
      <c r="A15" s="124"/>
      <c r="B15" s="260">
        <v>0</v>
      </c>
      <c r="C15" s="246"/>
      <c r="D15" s="247"/>
      <c r="E15" s="232"/>
      <c r="F15" s="248" t="s">
        <v>73</v>
      </c>
      <c r="G15" s="248" t="s">
        <v>73</v>
      </c>
      <c r="H15" s="248"/>
      <c r="I15" s="248"/>
      <c r="J15" s="248" t="s">
        <v>73</v>
      </c>
      <c r="K15" s="248"/>
      <c r="L15" s="248" t="s">
        <v>73</v>
      </c>
      <c r="M15" s="248"/>
      <c r="N15" s="248"/>
      <c r="O15" s="248"/>
      <c r="P15" s="248"/>
      <c r="Q15" s="248"/>
      <c r="R15" s="248"/>
      <c r="S15" s="248"/>
      <c r="T15" s="248"/>
    </row>
    <row r="16" spans="1:22" ht="13.5" customHeight="1">
      <c r="A16" s="124"/>
      <c r="B16" s="260">
        <v>1</v>
      </c>
      <c r="C16" s="246"/>
      <c r="D16" s="247"/>
      <c r="E16" s="232"/>
      <c r="F16" s="248"/>
      <c r="G16" s="248"/>
      <c r="H16" s="248"/>
      <c r="I16" s="248"/>
      <c r="J16" s="248"/>
      <c r="K16" s="248"/>
      <c r="L16" s="248"/>
      <c r="M16" s="248" t="s">
        <v>73</v>
      </c>
      <c r="N16" s="248"/>
      <c r="O16" s="248" t="s">
        <v>73</v>
      </c>
      <c r="P16" s="248"/>
      <c r="Q16" s="248" t="s">
        <v>73</v>
      </c>
      <c r="R16" s="248"/>
      <c r="S16" s="248" t="s">
        <v>73</v>
      </c>
      <c r="T16" s="248" t="s">
        <v>73</v>
      </c>
    </row>
    <row r="17" spans="1:21" ht="13.5" customHeight="1">
      <c r="A17" s="124"/>
      <c r="B17" s="260">
        <v>-2</v>
      </c>
      <c r="C17" s="246"/>
      <c r="D17" s="247"/>
      <c r="E17" s="232"/>
      <c r="F17" s="248"/>
      <c r="G17" s="248"/>
      <c r="H17" s="248" t="s">
        <v>73</v>
      </c>
      <c r="I17" s="248"/>
      <c r="J17" s="248"/>
      <c r="K17" s="248" t="s">
        <v>73</v>
      </c>
      <c r="L17" s="248"/>
      <c r="M17" s="248"/>
      <c r="N17" s="248"/>
      <c r="O17" s="248"/>
      <c r="P17" s="248"/>
      <c r="Q17" s="248"/>
      <c r="R17" s="248" t="s">
        <v>73</v>
      </c>
      <c r="T17" s="248"/>
    </row>
    <row r="18" spans="1:21" ht="13.5" customHeight="1">
      <c r="A18" s="124"/>
      <c r="B18" s="260">
        <v>1000</v>
      </c>
      <c r="C18" s="246"/>
      <c r="D18" s="247"/>
      <c r="E18" s="232"/>
      <c r="F18" s="248"/>
      <c r="G18" s="248"/>
      <c r="H18" s="248"/>
      <c r="I18" s="248"/>
      <c r="J18" s="248"/>
      <c r="K18" s="248"/>
      <c r="L18" s="248"/>
      <c r="M18" s="248"/>
      <c r="N18" s="248" t="s">
        <v>73</v>
      </c>
      <c r="O18" s="248"/>
      <c r="P18" s="248" t="s">
        <v>73</v>
      </c>
      <c r="Q18" s="248"/>
      <c r="R18" s="248"/>
      <c r="S18" s="248"/>
      <c r="T18" s="248"/>
    </row>
    <row r="19" spans="1:21" ht="13.5" customHeight="1">
      <c r="A19" s="124"/>
      <c r="B19" s="260" t="s">
        <v>588</v>
      </c>
      <c r="C19" s="246"/>
      <c r="D19" s="247"/>
      <c r="E19" s="232"/>
      <c r="F19" s="248"/>
      <c r="G19" s="248"/>
      <c r="H19" s="248"/>
      <c r="I19" s="248" t="s">
        <v>73</v>
      </c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</row>
    <row r="20" spans="1:21" ht="13.5" customHeight="1">
      <c r="A20" s="124"/>
      <c r="B20" s="245" t="s">
        <v>589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</row>
    <row r="21" spans="1:21" ht="13.5" customHeight="1">
      <c r="A21" s="124"/>
      <c r="B21" s="249" t="s">
        <v>588</v>
      </c>
      <c r="C21" s="246"/>
      <c r="D21" s="247"/>
      <c r="E21" s="232"/>
      <c r="F21" s="248" t="s">
        <v>73</v>
      </c>
      <c r="G21" s="248"/>
      <c r="H21" s="248"/>
      <c r="I21" s="248"/>
      <c r="J21" s="248" t="s">
        <v>73</v>
      </c>
      <c r="K21" s="248" t="s">
        <v>73</v>
      </c>
      <c r="L21" s="248"/>
      <c r="M21" s="248"/>
      <c r="N21" s="248"/>
      <c r="O21" s="248"/>
      <c r="P21" s="248"/>
      <c r="Q21" s="248"/>
      <c r="R21" s="248"/>
      <c r="S21" s="248"/>
      <c r="T21" s="248"/>
      <c r="U21" s="109"/>
    </row>
    <row r="22" spans="1:21" ht="13.5" customHeight="1">
      <c r="A22" s="124"/>
      <c r="B22" s="249">
        <v>-1</v>
      </c>
      <c r="C22" s="246"/>
      <c r="D22" s="247"/>
      <c r="E22" s="232"/>
      <c r="F22" s="248"/>
      <c r="G22" s="248" t="s">
        <v>73</v>
      </c>
      <c r="H22" s="248"/>
      <c r="I22" s="248" t="s">
        <v>73</v>
      </c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</row>
    <row r="23" spans="1:21" ht="13.5" customHeight="1">
      <c r="A23" s="124"/>
      <c r="B23" s="249">
        <v>0</v>
      </c>
      <c r="C23" s="246"/>
      <c r="D23" s="247"/>
      <c r="E23" s="232"/>
      <c r="F23" s="248"/>
      <c r="G23" s="248"/>
      <c r="H23" s="248" t="s">
        <v>73</v>
      </c>
      <c r="I23" s="248"/>
      <c r="J23" s="248"/>
      <c r="K23" s="248"/>
      <c r="L23" s="248"/>
      <c r="M23" s="248"/>
      <c r="O23" s="248"/>
      <c r="P23" s="248"/>
      <c r="Q23" s="248"/>
      <c r="R23" s="248"/>
      <c r="S23" s="248"/>
      <c r="T23" s="248"/>
      <c r="U23" s="109"/>
    </row>
    <row r="24" spans="1:21" ht="13.5" customHeight="1">
      <c r="A24" s="124"/>
      <c r="B24" s="249">
        <v>1</v>
      </c>
      <c r="C24" s="246"/>
      <c r="D24" s="375"/>
      <c r="E24" s="375"/>
      <c r="F24" s="248"/>
      <c r="G24" s="248"/>
      <c r="H24" s="248"/>
      <c r="I24" s="248"/>
      <c r="J24" s="248"/>
      <c r="K24" s="248"/>
      <c r="L24" s="248"/>
      <c r="M24" s="110"/>
      <c r="N24" s="248" t="s">
        <v>73</v>
      </c>
      <c r="O24" s="248"/>
      <c r="P24" s="248"/>
      <c r="Q24" s="248" t="s">
        <v>73</v>
      </c>
      <c r="R24" s="248"/>
      <c r="S24" s="248"/>
      <c r="T24" s="248"/>
    </row>
    <row r="25" spans="1:21" ht="13.5" customHeight="1" thickBot="1">
      <c r="A25" s="124"/>
      <c r="B25" s="249">
        <v>5</v>
      </c>
      <c r="C25" s="246"/>
      <c r="D25" s="247"/>
      <c r="E25" s="232"/>
      <c r="F25" s="248"/>
      <c r="G25" s="248"/>
      <c r="H25" s="248"/>
      <c r="I25" s="248"/>
      <c r="J25" s="248"/>
      <c r="K25" s="248"/>
      <c r="L25" s="248" t="s">
        <v>73</v>
      </c>
      <c r="M25" s="248" t="s">
        <v>73</v>
      </c>
      <c r="N25" s="248"/>
      <c r="O25" s="248" t="s">
        <v>73</v>
      </c>
      <c r="P25" s="248" t="s">
        <v>73</v>
      </c>
      <c r="Q25" s="248"/>
      <c r="R25" s="248"/>
      <c r="S25" s="248" t="s">
        <v>73</v>
      </c>
      <c r="T25" s="248" t="s">
        <v>73</v>
      </c>
    </row>
    <row r="26" spans="1:21" ht="13.5" customHeight="1">
      <c r="A26" s="130" t="s">
        <v>69</v>
      </c>
      <c r="B26" s="235" t="s">
        <v>70</v>
      </c>
      <c r="C26" s="236"/>
      <c r="D26" s="93"/>
      <c r="E26" s="94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248"/>
      <c r="R26" s="110" t="s">
        <v>73</v>
      </c>
      <c r="S26" s="110"/>
      <c r="T26" s="110"/>
    </row>
    <row r="27" spans="1:21" ht="13.5" customHeight="1">
      <c r="A27" s="129"/>
      <c r="B27" s="250"/>
      <c r="C27" s="251"/>
      <c r="D27" s="252" t="s">
        <v>590</v>
      </c>
      <c r="E27" s="253"/>
      <c r="F27" s="248"/>
      <c r="G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</row>
    <row r="28" spans="1:21" ht="13.5" customHeight="1">
      <c r="A28" s="129"/>
      <c r="B28" s="250"/>
      <c r="C28" s="251"/>
      <c r="D28" s="252" t="s">
        <v>591</v>
      </c>
      <c r="E28" s="253"/>
      <c r="F28" s="248" t="s">
        <v>73</v>
      </c>
      <c r="G28" s="248" t="s">
        <v>73</v>
      </c>
      <c r="H28" s="248" t="s">
        <v>73</v>
      </c>
      <c r="I28" s="248" t="s">
        <v>73</v>
      </c>
      <c r="J28" s="248" t="s">
        <v>73</v>
      </c>
      <c r="K28" s="248" t="s">
        <v>73</v>
      </c>
      <c r="L28" s="248"/>
      <c r="M28" s="248"/>
      <c r="N28" s="248"/>
      <c r="O28" s="248"/>
      <c r="P28" s="248"/>
      <c r="Q28" s="248"/>
      <c r="R28" s="248"/>
      <c r="S28" s="248"/>
      <c r="T28" s="248"/>
    </row>
    <row r="29" spans="1:21" ht="13.5" customHeight="1" thickBot="1">
      <c r="A29" s="129"/>
      <c r="B29" s="250"/>
      <c r="C29" s="251"/>
      <c r="D29" s="252" t="s">
        <v>598</v>
      </c>
      <c r="E29" s="253"/>
      <c r="F29" s="248"/>
      <c r="G29" s="248"/>
      <c r="H29" s="248"/>
      <c r="I29" s="248"/>
      <c r="J29" s="248"/>
      <c r="K29" s="248"/>
      <c r="L29" s="248" t="s">
        <v>73</v>
      </c>
      <c r="M29" s="248" t="s">
        <v>73</v>
      </c>
      <c r="N29" s="248" t="s">
        <v>73</v>
      </c>
      <c r="O29" s="248" t="s">
        <v>73</v>
      </c>
      <c r="P29" s="248" t="s">
        <v>73</v>
      </c>
      <c r="Q29" s="248" t="s">
        <v>73</v>
      </c>
      <c r="R29" s="248" t="s">
        <v>73</v>
      </c>
      <c r="S29" s="248" t="s">
        <v>73</v>
      </c>
      <c r="T29" s="248" t="s">
        <v>73</v>
      </c>
    </row>
    <row r="30" spans="1:21" ht="13.5" customHeight="1" thickTop="1">
      <c r="A30" s="166" t="s">
        <v>51</v>
      </c>
      <c r="B30" s="376" t="s">
        <v>52</v>
      </c>
      <c r="C30" s="377"/>
      <c r="D30" s="377"/>
      <c r="E30" s="239"/>
      <c r="F30" s="240" t="s">
        <v>55</v>
      </c>
      <c r="G30" s="240" t="s">
        <v>55</v>
      </c>
      <c r="H30" s="240" t="s">
        <v>55</v>
      </c>
      <c r="I30" s="240" t="s">
        <v>55</v>
      </c>
      <c r="J30" s="240" t="s">
        <v>55</v>
      </c>
      <c r="K30" s="240" t="s">
        <v>55</v>
      </c>
      <c r="L30" s="240" t="s">
        <v>54</v>
      </c>
      <c r="M30" s="240" t="s">
        <v>54</v>
      </c>
      <c r="N30" s="240" t="s">
        <v>54</v>
      </c>
      <c r="O30" s="240" t="s">
        <v>54</v>
      </c>
      <c r="P30" s="240" t="s">
        <v>53</v>
      </c>
      <c r="Q30" s="240" t="s">
        <v>53</v>
      </c>
      <c r="R30" s="240" t="s">
        <v>53</v>
      </c>
      <c r="S30" s="240" t="s">
        <v>53</v>
      </c>
      <c r="T30" s="240" t="s">
        <v>53</v>
      </c>
    </row>
    <row r="31" spans="1:21" ht="13.5" customHeight="1">
      <c r="A31" s="125"/>
      <c r="B31" s="426" t="s">
        <v>56</v>
      </c>
      <c r="C31" s="427"/>
      <c r="D31" s="427"/>
      <c r="E31" s="254"/>
      <c r="F31" s="255" t="s">
        <v>57</v>
      </c>
      <c r="G31" s="255" t="s">
        <v>57</v>
      </c>
      <c r="H31" s="255" t="s">
        <v>57</v>
      </c>
      <c r="I31" s="255" t="s">
        <v>57</v>
      </c>
      <c r="J31" s="255" t="s">
        <v>57</v>
      </c>
      <c r="K31" s="255" t="s">
        <v>57</v>
      </c>
      <c r="L31" s="255" t="s">
        <v>57</v>
      </c>
      <c r="M31" s="255" t="s">
        <v>57</v>
      </c>
      <c r="N31" s="255" t="s">
        <v>57</v>
      </c>
      <c r="O31" s="255" t="s">
        <v>57</v>
      </c>
      <c r="P31" s="255" t="s">
        <v>57</v>
      </c>
      <c r="Q31" s="255" t="s">
        <v>57</v>
      </c>
      <c r="R31" s="255" t="s">
        <v>57</v>
      </c>
      <c r="S31" s="255" t="s">
        <v>57</v>
      </c>
      <c r="T31" s="255" t="s">
        <v>57</v>
      </c>
    </row>
    <row r="32" spans="1:21" ht="13.5" customHeight="1">
      <c r="A32" s="125"/>
      <c r="B32" s="428" t="s">
        <v>58</v>
      </c>
      <c r="C32" s="429"/>
      <c r="D32" s="429"/>
      <c r="E32" s="256"/>
      <c r="F32" s="257">
        <v>44837</v>
      </c>
      <c r="G32" s="257">
        <v>44837</v>
      </c>
      <c r="H32" s="257">
        <v>44837</v>
      </c>
      <c r="I32" s="257">
        <v>44837</v>
      </c>
      <c r="J32" s="257">
        <v>44837</v>
      </c>
      <c r="K32" s="257">
        <v>44837</v>
      </c>
      <c r="L32" s="257">
        <v>44837</v>
      </c>
      <c r="M32" s="257">
        <v>44837</v>
      </c>
      <c r="N32" s="257">
        <v>44837</v>
      </c>
      <c r="O32" s="257">
        <v>44837</v>
      </c>
      <c r="P32" s="257">
        <v>44837</v>
      </c>
      <c r="Q32" s="257">
        <v>44837</v>
      </c>
      <c r="R32" s="257">
        <v>44837</v>
      </c>
      <c r="S32" s="257">
        <v>44837</v>
      </c>
      <c r="T32" s="257">
        <v>44837</v>
      </c>
    </row>
    <row r="33" spans="1:20" ht="10.8" thickBot="1">
      <c r="A33" s="126"/>
      <c r="B33" s="329" t="s">
        <v>59</v>
      </c>
      <c r="C33" s="330"/>
      <c r="D33" s="330"/>
      <c r="E33" s="127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</row>
    <row r="34" spans="1:20" ht="10.8" thickTop="1">
      <c r="A34" s="241"/>
    </row>
  </sheetData>
  <mergeCells count="28">
    <mergeCell ref="A2:B2"/>
    <mergeCell ref="C2:E2"/>
    <mergeCell ref="F2:K2"/>
    <mergeCell ref="L2:T2"/>
    <mergeCell ref="A3:B3"/>
    <mergeCell ref="C3:E3"/>
    <mergeCell ref="F3:K3"/>
    <mergeCell ref="L3:T3"/>
    <mergeCell ref="A7:B7"/>
    <mergeCell ref="C7:E7"/>
    <mergeCell ref="F7:K7"/>
    <mergeCell ref="O7:T7"/>
    <mergeCell ref="A4:B4"/>
    <mergeCell ref="C4:D4"/>
    <mergeCell ref="F4:K4"/>
    <mergeCell ref="L4:T4"/>
    <mergeCell ref="A5:B5"/>
    <mergeCell ref="C5:T5"/>
    <mergeCell ref="A6:B6"/>
    <mergeCell ref="C6:E6"/>
    <mergeCell ref="F6:K6"/>
    <mergeCell ref="L6:N6"/>
    <mergeCell ref="O6:T6"/>
    <mergeCell ref="D24:E24"/>
    <mergeCell ref="B30:D30"/>
    <mergeCell ref="B31:D31"/>
    <mergeCell ref="B32:D32"/>
    <mergeCell ref="B33:D33"/>
  </mergeCells>
  <dataValidations count="3">
    <dataValidation type="list" allowBlank="1" showInputMessage="1" showErrorMessage="1" sqref="F17:R17 T17 F18:T22 F23:M23 O23:T23 F10:T16 F24:T26 F27:G27 I27:T27 F28:T29" xr:uid="{13B3749C-D289-4DA8-8CEF-5A105E5E1022}">
      <formula1>"O, "</formula1>
    </dataValidation>
    <dataValidation type="list" allowBlank="1" showInputMessage="1" showErrorMessage="1" sqref="F31:T31" xr:uid="{7AFE4122-AA2E-496D-AC10-057C40572BD1}">
      <formula1>"P,F, "</formula1>
    </dataValidation>
    <dataValidation type="list" allowBlank="1" showInputMessage="1" showErrorMessage="1" sqref="F30:T30" xr:uid="{7C8144BC-B4FD-4617-A5D1-823A9F83A5EB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E32D9-9F97-4D3A-BCB5-199BBD692457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245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599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47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-2.2999999999999998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449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H15" s="248"/>
      <c r="I15" s="248" t="s">
        <v>73</v>
      </c>
      <c r="K15" s="248"/>
    </row>
    <row r="16" spans="1:22" ht="13.5" customHeight="1">
      <c r="A16" s="124"/>
      <c r="B16" s="249">
        <v>1</v>
      </c>
      <c r="C16" s="246"/>
      <c r="D16" s="247"/>
      <c r="E16" s="232"/>
      <c r="F16" s="248"/>
      <c r="H16" s="248"/>
      <c r="I16" s="248"/>
      <c r="J16" s="248" t="s">
        <v>73</v>
      </c>
      <c r="K16" s="248"/>
      <c r="L16" s="248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600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6:L26" xr:uid="{6ACEC896-5D2D-4FD3-A582-F09BD810059B}">
      <formula1>"N,A,B, "</formula1>
    </dataValidation>
    <dataValidation type="list" allowBlank="1" showInputMessage="1" showErrorMessage="1" sqref="F27:L27" xr:uid="{DE432656-E8EA-4659-9E3F-0EB9AD1ED2C0}">
      <formula1>"P,F, "</formula1>
    </dataValidation>
    <dataValidation type="list" allowBlank="1" showInputMessage="1" showErrorMessage="1" sqref="F10:L14 K15 F17:J17 F18:H18 J18 L17:L18 K19:L19 H15:I15 H16:L16 F16:F17 F19:I19 F20:L25" xr:uid="{D818AD63-64F3-4D97-8BAF-EF9AC67F0175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58D60-0E6D-48DD-AFAC-E039E873D2C6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246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601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31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-3.9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449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H15" s="248"/>
      <c r="I15" s="248" t="s">
        <v>73</v>
      </c>
      <c r="K15" s="248"/>
    </row>
    <row r="16" spans="1:22" ht="13.5" customHeight="1">
      <c r="A16" s="124"/>
      <c r="B16" s="249">
        <v>1</v>
      </c>
      <c r="C16" s="246"/>
      <c r="D16" s="247"/>
      <c r="E16" s="232"/>
      <c r="F16" s="248"/>
      <c r="H16" s="248"/>
      <c r="I16" s="248"/>
      <c r="J16" s="248" t="s">
        <v>73</v>
      </c>
      <c r="K16" s="248"/>
      <c r="L16" s="248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600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10:L14 K15 F17:J17 F18:H18 J18 L17:L18 K19:L19 H15:I15 H16:L16 F16:F17 F19:I19 F20:L25" xr:uid="{44F4BFB5-C1AF-4E7D-841B-4F5263398FC8}">
      <formula1>"O, "</formula1>
    </dataValidation>
    <dataValidation type="list" allowBlank="1" showInputMessage="1" showErrorMessage="1" sqref="F27:L27" xr:uid="{F40FA743-887E-4C04-92FD-A542C0458F11}">
      <formula1>"P,F, "</formula1>
    </dataValidation>
    <dataValidation type="list" allowBlank="1" showInputMessage="1" showErrorMessage="1" sqref="F26:L26" xr:uid="{B204E3A3-9410-409D-BE63-9758E2C1470C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4EB3-4FE3-4362-B55F-57FA4D0B6A67}">
  <dimension ref="A1:V4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261"/>
      <c r="B1" s="262"/>
      <c r="C1" s="263"/>
      <c r="D1" s="264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5"/>
    </row>
    <row r="2" spans="1:22" ht="13.5" customHeight="1">
      <c r="A2" s="442" t="s">
        <v>60</v>
      </c>
      <c r="B2" s="358"/>
      <c r="C2" s="359" t="s">
        <v>247</v>
      </c>
      <c r="D2" s="469"/>
      <c r="E2" s="470"/>
      <c r="F2" s="362" t="s">
        <v>17</v>
      </c>
      <c r="G2" s="363"/>
      <c r="H2" s="363"/>
      <c r="I2" s="363"/>
      <c r="J2" s="363"/>
      <c r="K2" s="363"/>
      <c r="L2" s="359" t="s">
        <v>106</v>
      </c>
      <c r="M2" s="469"/>
      <c r="N2" s="469"/>
      <c r="O2" s="469"/>
      <c r="P2" s="469"/>
      <c r="Q2" s="469"/>
      <c r="R2" s="469"/>
      <c r="S2" s="469"/>
      <c r="T2" s="471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72" t="s">
        <v>62</v>
      </c>
      <c r="G3" s="473"/>
      <c r="H3" s="473"/>
      <c r="I3" s="473"/>
      <c r="J3" s="473"/>
      <c r="K3" s="474"/>
      <c r="L3" s="475" t="s">
        <v>585</v>
      </c>
      <c r="M3" s="476"/>
      <c r="N3" s="476"/>
      <c r="O3" s="476"/>
      <c r="P3" s="476"/>
      <c r="Q3" s="476"/>
      <c r="R3" s="476"/>
      <c r="S3" s="476"/>
      <c r="T3" s="477"/>
    </row>
    <row r="4" spans="1:22" ht="13.5" customHeight="1">
      <c r="A4" s="400" t="s">
        <v>63</v>
      </c>
      <c r="B4" s="401"/>
      <c r="C4" s="460">
        <v>53</v>
      </c>
      <c r="D4" s="461"/>
      <c r="E4" s="258"/>
      <c r="F4" s="462" t="s">
        <v>64</v>
      </c>
      <c r="G4" s="463"/>
      <c r="H4" s="463"/>
      <c r="I4" s="463"/>
      <c r="J4" s="463"/>
      <c r="K4" s="464"/>
      <c r="L4" s="465">
        <f xml:space="preserve"> IF(Functions!E6&lt;&gt;"N/A",SUM(C4*Functions!E6/1000,- O7),"N/A")</f>
        <v>-9.6999999999999993</v>
      </c>
      <c r="M4" s="461"/>
      <c r="N4" s="461"/>
      <c r="O4" s="461"/>
      <c r="P4" s="461"/>
      <c r="Q4" s="461"/>
      <c r="R4" s="461"/>
      <c r="S4" s="461"/>
      <c r="T4" s="466"/>
      <c r="V4" s="79"/>
    </row>
    <row r="5" spans="1:22" ht="10.199999999999999">
      <c r="A5" s="400" t="s">
        <v>65</v>
      </c>
      <c r="B5" s="401"/>
      <c r="C5" s="467"/>
      <c r="D5" s="467"/>
      <c r="E5" s="467"/>
      <c r="F5" s="356"/>
      <c r="G5" s="356"/>
      <c r="H5" s="356"/>
      <c r="I5" s="356"/>
      <c r="J5" s="356"/>
      <c r="K5" s="356"/>
      <c r="L5" s="467"/>
      <c r="M5" s="467"/>
      <c r="N5" s="467"/>
      <c r="O5" s="467"/>
      <c r="P5" s="467"/>
      <c r="Q5" s="467"/>
      <c r="R5" s="467"/>
      <c r="S5" s="467"/>
      <c r="T5" s="468"/>
    </row>
    <row r="6" spans="1:22" ht="13.5" customHeight="1">
      <c r="A6" s="430" t="s">
        <v>24</v>
      </c>
      <c r="B6" s="448"/>
      <c r="C6" s="449" t="s">
        <v>25</v>
      </c>
      <c r="D6" s="450"/>
      <c r="E6" s="451"/>
      <c r="F6" s="449" t="s">
        <v>26</v>
      </c>
      <c r="G6" s="450"/>
      <c r="H6" s="450"/>
      <c r="I6" s="450"/>
      <c r="J6" s="450"/>
      <c r="K6" s="452"/>
      <c r="L6" s="450" t="s">
        <v>66</v>
      </c>
      <c r="M6" s="450"/>
      <c r="N6" s="450"/>
      <c r="O6" s="453" t="s">
        <v>27</v>
      </c>
      <c r="P6" s="450"/>
      <c r="Q6" s="450"/>
      <c r="R6" s="450"/>
      <c r="S6" s="450"/>
      <c r="T6" s="454"/>
      <c r="V6" s="79"/>
    </row>
    <row r="7" spans="1:22" ht="13.5" customHeight="1" thickBot="1">
      <c r="A7" s="434">
        <f>COUNTIF(F37:HQ37,"P")</f>
        <v>15</v>
      </c>
      <c r="B7" s="435"/>
      <c r="C7" s="455">
        <f>COUNTIF(F37:HQ37,"F")</f>
        <v>0</v>
      </c>
      <c r="D7" s="456"/>
      <c r="E7" s="435"/>
      <c r="F7" s="455">
        <f>SUM(O7,- A7,- C7)</f>
        <v>0</v>
      </c>
      <c r="G7" s="456"/>
      <c r="H7" s="456"/>
      <c r="I7" s="456"/>
      <c r="J7" s="456"/>
      <c r="K7" s="457"/>
      <c r="L7" s="259">
        <v>6</v>
      </c>
      <c r="M7" s="259">
        <v>5</v>
      </c>
      <c r="N7" s="259">
        <f>COUNTIF(E36:HQ36,"B")</f>
        <v>4</v>
      </c>
      <c r="O7" s="458">
        <f>COUNTA(E9:HT9)</f>
        <v>15</v>
      </c>
      <c r="P7" s="456"/>
      <c r="Q7" s="456"/>
      <c r="R7" s="456"/>
      <c r="S7" s="456"/>
      <c r="T7" s="459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229"/>
      <c r="V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V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2" ht="13.5" customHeight="1">
      <c r="A14" s="124"/>
      <c r="B14" s="245" t="s">
        <v>587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2" ht="13.5" customHeight="1">
      <c r="A15" s="124"/>
      <c r="B15" s="260">
        <v>0</v>
      </c>
      <c r="C15" s="246"/>
      <c r="D15" s="247"/>
      <c r="E15" s="232"/>
      <c r="F15" s="248" t="s">
        <v>73</v>
      </c>
      <c r="G15" s="248" t="s">
        <v>73</v>
      </c>
      <c r="H15" s="248"/>
      <c r="I15" s="248"/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</row>
    <row r="16" spans="1:22" ht="13.5" customHeight="1">
      <c r="A16" s="124"/>
      <c r="B16" s="260">
        <v>1</v>
      </c>
      <c r="C16" s="246"/>
      <c r="D16" s="247"/>
      <c r="E16" s="232"/>
      <c r="F16" s="248"/>
      <c r="G16" s="248"/>
      <c r="H16" s="248" t="s">
        <v>73</v>
      </c>
      <c r="I16" s="248" t="s">
        <v>73</v>
      </c>
      <c r="J16" s="248" t="s">
        <v>73</v>
      </c>
      <c r="K16" s="248"/>
      <c r="L16" s="248" t="s">
        <v>73</v>
      </c>
      <c r="M16" s="248"/>
      <c r="N16" s="248"/>
      <c r="O16" s="248"/>
      <c r="P16" s="248"/>
      <c r="Q16" s="248" t="s">
        <v>73</v>
      </c>
      <c r="R16" s="248"/>
      <c r="S16" s="248" t="s">
        <v>73</v>
      </c>
      <c r="T16" s="248" t="s">
        <v>73</v>
      </c>
    </row>
    <row r="17" spans="1:21" ht="13.5" customHeight="1">
      <c r="A17" s="124"/>
      <c r="B17" s="260">
        <v>-2</v>
      </c>
      <c r="C17" s="246"/>
      <c r="D17" s="247"/>
      <c r="E17" s="232"/>
      <c r="F17" s="248"/>
      <c r="G17" s="248"/>
      <c r="H17" s="248"/>
      <c r="I17" s="248"/>
      <c r="J17" s="248"/>
      <c r="K17" s="248" t="s">
        <v>73</v>
      </c>
      <c r="L17" s="248"/>
      <c r="M17" s="248" t="s">
        <v>73</v>
      </c>
      <c r="N17" s="248"/>
      <c r="O17" s="248"/>
      <c r="P17" s="248"/>
      <c r="Q17" s="248"/>
      <c r="R17" s="248" t="s">
        <v>73</v>
      </c>
      <c r="T17" s="248"/>
    </row>
    <row r="18" spans="1:21" ht="13.5" customHeight="1">
      <c r="A18" s="124"/>
      <c r="B18" s="260">
        <v>1000</v>
      </c>
      <c r="C18" s="246"/>
      <c r="D18" s="247"/>
      <c r="E18" s="232"/>
      <c r="F18" s="248"/>
      <c r="G18" s="248"/>
      <c r="H18" s="248"/>
      <c r="I18" s="248"/>
      <c r="J18" s="248"/>
      <c r="K18" s="248"/>
      <c r="L18" s="248"/>
      <c r="M18" s="248"/>
      <c r="N18" s="248" t="s">
        <v>73</v>
      </c>
      <c r="O18" s="248" t="s">
        <v>73</v>
      </c>
      <c r="P18" s="248" t="s">
        <v>73</v>
      </c>
      <c r="Q18" s="248"/>
      <c r="R18" s="248"/>
      <c r="S18" s="248"/>
      <c r="T18" s="248"/>
    </row>
    <row r="19" spans="1:21" ht="13.5" customHeight="1">
      <c r="A19" s="124"/>
      <c r="B19" s="260" t="s">
        <v>588</v>
      </c>
      <c r="C19" s="246"/>
      <c r="D19" s="247"/>
      <c r="E19" s="232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</row>
    <row r="20" spans="1:21" ht="13.5" customHeight="1">
      <c r="A20" s="124"/>
      <c r="B20" s="245" t="s">
        <v>589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</row>
    <row r="21" spans="1:21" ht="13.5" customHeight="1">
      <c r="A21" s="124"/>
      <c r="B21" s="249" t="s">
        <v>588</v>
      </c>
      <c r="C21" s="246"/>
      <c r="D21" s="247"/>
      <c r="E21" s="232"/>
      <c r="F21" s="248" t="s">
        <v>73</v>
      </c>
      <c r="G21" s="248" t="s">
        <v>73</v>
      </c>
      <c r="H21" s="248" t="s">
        <v>73</v>
      </c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109"/>
    </row>
    <row r="22" spans="1:21" ht="13.5" customHeight="1">
      <c r="A22" s="124"/>
      <c r="B22" s="249">
        <v>-1</v>
      </c>
      <c r="C22" s="246"/>
      <c r="D22" s="247"/>
      <c r="E22" s="232"/>
      <c r="F22" s="248"/>
      <c r="G22" s="248"/>
      <c r="H22" s="248"/>
      <c r="I22" s="248" t="s">
        <v>73</v>
      </c>
      <c r="J22" s="248" t="s">
        <v>73</v>
      </c>
      <c r="K22" s="248" t="s">
        <v>73</v>
      </c>
      <c r="L22" s="248"/>
      <c r="M22" s="248"/>
      <c r="N22" s="248"/>
      <c r="O22" s="248"/>
      <c r="P22" s="248"/>
      <c r="Q22" s="248"/>
      <c r="R22" s="248" t="s">
        <v>73</v>
      </c>
      <c r="S22" s="248"/>
      <c r="T22" s="248"/>
    </row>
    <row r="23" spans="1:21" ht="13.5" customHeight="1">
      <c r="A23" s="124"/>
      <c r="B23" s="249">
        <v>0</v>
      </c>
      <c r="C23" s="246"/>
      <c r="D23" s="247"/>
      <c r="E23" s="232"/>
      <c r="F23" s="248"/>
      <c r="G23" s="248"/>
      <c r="H23" s="248"/>
      <c r="I23" s="248"/>
      <c r="J23" s="248"/>
      <c r="K23" s="248"/>
      <c r="L23" s="248" t="s">
        <v>73</v>
      </c>
      <c r="M23" s="248"/>
      <c r="N23" s="248" t="s">
        <v>73</v>
      </c>
      <c r="O23" s="248"/>
      <c r="P23" s="248"/>
      <c r="Q23" s="248"/>
      <c r="R23" s="248"/>
      <c r="S23" s="248"/>
      <c r="T23" s="248"/>
      <c r="U23" s="109"/>
    </row>
    <row r="24" spans="1:21" ht="13.5" customHeight="1">
      <c r="A24" s="124"/>
      <c r="B24" s="249">
        <v>1</v>
      </c>
      <c r="C24" s="246"/>
      <c r="D24" s="375"/>
      <c r="E24" s="375"/>
      <c r="F24" s="248"/>
      <c r="G24" s="248"/>
      <c r="H24" s="248"/>
      <c r="I24" s="248"/>
      <c r="J24" s="248"/>
      <c r="K24" s="248"/>
      <c r="L24" s="248"/>
      <c r="M24" s="248" t="s">
        <v>73</v>
      </c>
      <c r="N24" s="248"/>
      <c r="O24" s="248"/>
      <c r="P24" s="248"/>
      <c r="Q24" s="248"/>
      <c r="R24" s="248"/>
      <c r="S24" s="248"/>
      <c r="T24" s="248"/>
    </row>
    <row r="25" spans="1:21" ht="13.5" customHeight="1">
      <c r="A25" s="124"/>
      <c r="B25" s="249">
        <v>5</v>
      </c>
      <c r="C25" s="246"/>
      <c r="D25" s="247"/>
      <c r="E25" s="232"/>
      <c r="F25" s="248"/>
      <c r="G25" s="248"/>
      <c r="H25" s="248"/>
      <c r="I25" s="248"/>
      <c r="J25" s="248"/>
      <c r="K25" s="248"/>
      <c r="L25" s="248"/>
      <c r="M25" s="248"/>
      <c r="N25" s="248"/>
      <c r="O25" s="248" t="s">
        <v>73</v>
      </c>
      <c r="P25" s="248" t="s">
        <v>73</v>
      </c>
      <c r="Q25" s="248" t="s">
        <v>73</v>
      </c>
      <c r="R25" s="248"/>
      <c r="S25" s="248" t="s">
        <v>73</v>
      </c>
      <c r="T25" s="248" t="s">
        <v>73</v>
      </c>
    </row>
    <row r="26" spans="1:21" ht="13.5" customHeight="1">
      <c r="A26" s="124"/>
      <c r="B26" s="245" t="s">
        <v>602</v>
      </c>
      <c r="C26" s="246"/>
      <c r="D26" s="247"/>
      <c r="E26" s="232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</row>
    <row r="27" spans="1:21" ht="13.5" customHeight="1">
      <c r="A27" s="124"/>
      <c r="B27" s="260">
        <v>0</v>
      </c>
      <c r="C27" s="246"/>
      <c r="D27" s="247"/>
      <c r="E27" s="232"/>
      <c r="F27" s="248" t="s">
        <v>73</v>
      </c>
      <c r="G27" s="248" t="s">
        <v>73</v>
      </c>
      <c r="H27" s="248" t="s">
        <v>73</v>
      </c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</row>
    <row r="28" spans="1:21" ht="13.5" customHeight="1">
      <c r="A28" s="124"/>
      <c r="B28" s="260">
        <v>1</v>
      </c>
      <c r="C28" s="246"/>
      <c r="D28" s="247"/>
      <c r="E28" s="232"/>
      <c r="F28" s="248"/>
      <c r="G28" s="248"/>
      <c r="H28" s="248"/>
      <c r="I28" s="248" t="s">
        <v>73</v>
      </c>
      <c r="J28" s="248" t="s">
        <v>73</v>
      </c>
      <c r="K28" s="248" t="s">
        <v>73</v>
      </c>
      <c r="L28" s="248" t="s">
        <v>73</v>
      </c>
      <c r="M28" s="248"/>
      <c r="N28" s="248"/>
      <c r="O28" s="248"/>
      <c r="P28" s="248" t="s">
        <v>73</v>
      </c>
      <c r="Q28" s="248"/>
      <c r="R28" s="248"/>
      <c r="S28" s="248"/>
      <c r="T28" s="248" t="s">
        <v>73</v>
      </c>
    </row>
    <row r="29" spans="1:21" ht="13.5" customHeight="1">
      <c r="A29" s="124"/>
      <c r="B29" s="260">
        <v>100</v>
      </c>
      <c r="C29" s="246"/>
      <c r="D29" s="247"/>
      <c r="E29" s="232"/>
      <c r="F29" s="248"/>
      <c r="G29" s="248"/>
      <c r="H29" s="248"/>
      <c r="I29" s="248"/>
      <c r="J29" s="248"/>
      <c r="K29" s="248"/>
      <c r="L29" s="248"/>
      <c r="M29" s="248" t="s">
        <v>73</v>
      </c>
      <c r="N29" s="248" t="s">
        <v>73</v>
      </c>
      <c r="O29" s="248" t="s">
        <v>73</v>
      </c>
      <c r="Q29" s="248"/>
      <c r="R29" s="248" t="s">
        <v>73</v>
      </c>
      <c r="S29" s="248" t="s">
        <v>73</v>
      </c>
      <c r="T29" s="248"/>
    </row>
    <row r="30" spans="1:21" ht="13.5" customHeight="1">
      <c r="A30" s="124"/>
      <c r="B30" s="260" t="s">
        <v>588</v>
      </c>
      <c r="C30" s="246"/>
      <c r="D30" s="247"/>
      <c r="E30" s="232"/>
      <c r="F30" s="248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</row>
    <row r="31" spans="1:21" ht="13.5" customHeight="1" thickBot="1">
      <c r="A31" s="124"/>
      <c r="B31" s="260">
        <v>1</v>
      </c>
      <c r="C31" s="246"/>
      <c r="D31" s="247"/>
      <c r="E31" s="232"/>
      <c r="F31" s="248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 t="s">
        <v>73</v>
      </c>
      <c r="R31" s="248"/>
      <c r="S31" s="248"/>
      <c r="T31" s="248"/>
    </row>
    <row r="32" spans="1:21" ht="13.5" customHeight="1">
      <c r="A32" s="130" t="s">
        <v>69</v>
      </c>
      <c r="B32" s="235" t="s">
        <v>70</v>
      </c>
      <c r="C32" s="236"/>
      <c r="D32" s="93"/>
      <c r="E32" s="94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248"/>
      <c r="R32" s="110"/>
      <c r="S32" s="110"/>
      <c r="T32" s="110"/>
    </row>
    <row r="33" spans="1:20" ht="13.5" customHeight="1">
      <c r="A33" s="129"/>
      <c r="B33" s="250"/>
      <c r="C33" s="251"/>
      <c r="D33" s="252" t="s">
        <v>590</v>
      </c>
      <c r="E33" s="253"/>
      <c r="F33" s="248"/>
      <c r="G33" s="248"/>
      <c r="H33" s="248"/>
      <c r="I33" s="248"/>
      <c r="J33" s="248"/>
      <c r="K33" s="248"/>
      <c r="L33" s="248"/>
      <c r="M33" s="248"/>
      <c r="N33" s="248"/>
      <c r="O33" s="248"/>
      <c r="P33" s="248"/>
      <c r="Q33" s="248"/>
      <c r="R33" s="248"/>
      <c r="S33" s="248"/>
      <c r="T33" s="248"/>
    </row>
    <row r="34" spans="1:20" ht="13.5" customHeight="1">
      <c r="A34" s="129"/>
      <c r="B34" s="250"/>
      <c r="C34" s="251"/>
      <c r="D34" s="252" t="s">
        <v>591</v>
      </c>
      <c r="E34" s="253"/>
      <c r="F34" s="248" t="s">
        <v>73</v>
      </c>
      <c r="G34" s="248" t="s">
        <v>73</v>
      </c>
      <c r="H34" s="248" t="s">
        <v>73</v>
      </c>
      <c r="I34" s="248" t="s">
        <v>73</v>
      </c>
      <c r="J34" s="248" t="s">
        <v>73</v>
      </c>
      <c r="K34" s="248" t="s">
        <v>73</v>
      </c>
      <c r="L34" s="248"/>
      <c r="M34" s="248"/>
      <c r="N34" s="248"/>
      <c r="O34" s="248"/>
      <c r="P34" s="248"/>
      <c r="Q34" s="248"/>
      <c r="R34" s="248"/>
      <c r="S34" s="248"/>
      <c r="T34" s="248"/>
    </row>
    <row r="35" spans="1:20" ht="13.5" customHeight="1" thickBot="1">
      <c r="A35" s="129"/>
      <c r="B35" s="250"/>
      <c r="C35" s="251"/>
      <c r="D35" s="252" t="s">
        <v>603</v>
      </c>
      <c r="E35" s="253"/>
      <c r="F35" s="248"/>
      <c r="G35" s="248"/>
      <c r="H35" s="248"/>
      <c r="I35" s="248"/>
      <c r="J35" s="248"/>
      <c r="K35" s="248"/>
      <c r="L35" s="248" t="s">
        <v>73</v>
      </c>
      <c r="M35" s="248" t="s">
        <v>73</v>
      </c>
      <c r="N35" s="248" t="s">
        <v>73</v>
      </c>
      <c r="O35" s="248" t="s">
        <v>73</v>
      </c>
      <c r="P35" s="248" t="s">
        <v>73</v>
      </c>
      <c r="Q35" s="248" t="s">
        <v>73</v>
      </c>
      <c r="R35" s="248" t="s">
        <v>73</v>
      </c>
      <c r="S35" s="248" t="s">
        <v>73</v>
      </c>
      <c r="T35" s="248" t="s">
        <v>73</v>
      </c>
    </row>
    <row r="36" spans="1:20" ht="13.5" customHeight="1" thickTop="1">
      <c r="A36" s="166" t="s">
        <v>51</v>
      </c>
      <c r="B36" s="376" t="s">
        <v>52</v>
      </c>
      <c r="C36" s="377"/>
      <c r="D36" s="377"/>
      <c r="E36" s="239"/>
      <c r="F36" s="240" t="s">
        <v>55</v>
      </c>
      <c r="G36" s="240" t="s">
        <v>55</v>
      </c>
      <c r="H36" s="240" t="s">
        <v>55</v>
      </c>
      <c r="I36" s="240" t="s">
        <v>55</v>
      </c>
      <c r="J36" s="240" t="s">
        <v>55</v>
      </c>
      <c r="K36" s="240" t="s">
        <v>55</v>
      </c>
      <c r="L36" s="240" t="s">
        <v>54</v>
      </c>
      <c r="M36" s="240" t="s">
        <v>54</v>
      </c>
      <c r="N36" s="240" t="s">
        <v>54</v>
      </c>
      <c r="O36" s="240" t="s">
        <v>54</v>
      </c>
      <c r="P36" s="240" t="s">
        <v>53</v>
      </c>
      <c r="Q36" s="240" t="s">
        <v>53</v>
      </c>
      <c r="R36" s="240" t="s">
        <v>53</v>
      </c>
      <c r="S36" s="240" t="s">
        <v>53</v>
      </c>
      <c r="T36" s="240" t="s">
        <v>53</v>
      </c>
    </row>
    <row r="37" spans="1:20" ht="13.5" customHeight="1">
      <c r="A37" s="125"/>
      <c r="B37" s="426" t="s">
        <v>56</v>
      </c>
      <c r="C37" s="427"/>
      <c r="D37" s="427"/>
      <c r="E37" s="254"/>
      <c r="F37" s="255" t="s">
        <v>57</v>
      </c>
      <c r="G37" s="255" t="s">
        <v>57</v>
      </c>
      <c r="H37" s="255" t="s">
        <v>57</v>
      </c>
      <c r="I37" s="255" t="s">
        <v>57</v>
      </c>
      <c r="J37" s="255" t="s">
        <v>57</v>
      </c>
      <c r="K37" s="255" t="s">
        <v>57</v>
      </c>
      <c r="L37" s="255" t="s">
        <v>57</v>
      </c>
      <c r="M37" s="255" t="s">
        <v>57</v>
      </c>
      <c r="N37" s="255" t="s">
        <v>57</v>
      </c>
      <c r="O37" s="255" t="s">
        <v>57</v>
      </c>
      <c r="P37" s="255" t="s">
        <v>57</v>
      </c>
      <c r="Q37" s="255" t="s">
        <v>57</v>
      </c>
      <c r="R37" s="255" t="s">
        <v>57</v>
      </c>
      <c r="S37" s="255" t="s">
        <v>57</v>
      </c>
      <c r="T37" s="255" t="s">
        <v>57</v>
      </c>
    </row>
    <row r="38" spans="1:20" ht="13.5" customHeight="1">
      <c r="A38" s="125"/>
      <c r="B38" s="428" t="s">
        <v>58</v>
      </c>
      <c r="C38" s="429"/>
      <c r="D38" s="429"/>
      <c r="E38" s="256"/>
      <c r="F38" s="257">
        <v>44837</v>
      </c>
      <c r="G38" s="257">
        <v>44837</v>
      </c>
      <c r="H38" s="257">
        <v>44837</v>
      </c>
      <c r="I38" s="257">
        <v>44837</v>
      </c>
      <c r="J38" s="257">
        <v>44837</v>
      </c>
      <c r="K38" s="257">
        <v>44837</v>
      </c>
      <c r="L38" s="257">
        <v>44837</v>
      </c>
      <c r="M38" s="257">
        <v>44837</v>
      </c>
      <c r="N38" s="257">
        <v>44837</v>
      </c>
      <c r="O38" s="257">
        <v>44837</v>
      </c>
      <c r="P38" s="257">
        <v>44837</v>
      </c>
      <c r="Q38" s="257">
        <v>44837</v>
      </c>
      <c r="R38" s="257">
        <v>44837</v>
      </c>
      <c r="S38" s="257">
        <v>44837</v>
      </c>
      <c r="T38" s="257">
        <v>44837</v>
      </c>
    </row>
    <row r="39" spans="1:20" ht="10.8" thickBot="1">
      <c r="A39" s="126"/>
      <c r="B39" s="329" t="s">
        <v>59</v>
      </c>
      <c r="C39" s="330"/>
      <c r="D39" s="330"/>
      <c r="E39" s="127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</row>
    <row r="40" spans="1:20" ht="10.8" thickTop="1">
      <c r="A40" s="241"/>
    </row>
  </sheetData>
  <mergeCells count="28">
    <mergeCell ref="A2:B2"/>
    <mergeCell ref="C2:E2"/>
    <mergeCell ref="F2:K2"/>
    <mergeCell ref="L2:T2"/>
    <mergeCell ref="A3:B3"/>
    <mergeCell ref="C3:E3"/>
    <mergeCell ref="F3:K3"/>
    <mergeCell ref="L3:T3"/>
    <mergeCell ref="A7:B7"/>
    <mergeCell ref="C7:E7"/>
    <mergeCell ref="F7:K7"/>
    <mergeCell ref="O7:T7"/>
    <mergeCell ref="A4:B4"/>
    <mergeCell ref="C4:D4"/>
    <mergeCell ref="F4:K4"/>
    <mergeCell ref="L4:T4"/>
    <mergeCell ref="A5:B5"/>
    <mergeCell ref="C5:T5"/>
    <mergeCell ref="A6:B6"/>
    <mergeCell ref="C6:E6"/>
    <mergeCell ref="F6:K6"/>
    <mergeCell ref="L6:N6"/>
    <mergeCell ref="O6:T6"/>
    <mergeCell ref="D24:E24"/>
    <mergeCell ref="B36:D36"/>
    <mergeCell ref="B37:D37"/>
    <mergeCell ref="B38:D38"/>
    <mergeCell ref="B39:D39"/>
  </mergeCells>
  <dataValidations count="3">
    <dataValidation type="list" allowBlank="1" showInputMessage="1" showErrorMessage="1" sqref="F18:T27 F17:R17 T17 P28 Q28:T29 F10:T16 F28:O29 F30:T35" xr:uid="{FD4E457C-A10B-42D0-A5C4-374A48AD1F69}">
      <formula1>"O, "</formula1>
    </dataValidation>
    <dataValidation type="list" allowBlank="1" showInputMessage="1" showErrorMessage="1" sqref="F37:T37" xr:uid="{4EA353BA-3C43-421D-8DAA-6E492FB93964}">
      <formula1>"P,F, "</formula1>
    </dataValidation>
    <dataValidation type="list" allowBlank="1" showInputMessage="1" showErrorMessage="1" sqref="F36:T36" xr:uid="{EB4AC964-862E-4E14-9B14-8DB461622A79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AB03E-C7D3-4479-88BF-DEE98F573D50}">
  <dimension ref="A1:V38"/>
  <sheetViews>
    <sheetView zoomScale="90" zoomScaleNormal="90" workbookViewId="0">
      <pane ySplit="9" topLeftCell="A13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75"/>
      <c r="B1" s="76"/>
    </row>
    <row r="2" spans="1:22" ht="13.5" customHeight="1">
      <c r="A2" s="442" t="s">
        <v>60</v>
      </c>
      <c r="B2" s="358"/>
      <c r="C2" s="359" t="s">
        <v>248</v>
      </c>
      <c r="D2" s="469"/>
      <c r="E2" s="470"/>
      <c r="F2" s="362" t="s">
        <v>17</v>
      </c>
      <c r="G2" s="363"/>
      <c r="H2" s="363"/>
      <c r="I2" s="363"/>
      <c r="J2" s="363"/>
      <c r="K2" s="363"/>
      <c r="L2" s="359" t="s">
        <v>107</v>
      </c>
      <c r="M2" s="469"/>
      <c r="N2" s="469"/>
      <c r="O2" s="469"/>
      <c r="P2" s="469"/>
      <c r="Q2" s="469"/>
      <c r="R2" s="469"/>
      <c r="S2" s="469"/>
      <c r="T2" s="471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72" t="s">
        <v>62</v>
      </c>
      <c r="G3" s="473"/>
      <c r="H3" s="473"/>
      <c r="I3" s="473"/>
      <c r="J3" s="473"/>
      <c r="K3" s="474"/>
      <c r="L3" s="475" t="s">
        <v>585</v>
      </c>
      <c r="M3" s="476"/>
      <c r="N3" s="476"/>
      <c r="O3" s="476"/>
      <c r="P3" s="476"/>
      <c r="Q3" s="476"/>
      <c r="R3" s="476"/>
      <c r="S3" s="476"/>
      <c r="T3" s="477"/>
    </row>
    <row r="4" spans="1:22" ht="13.5" customHeight="1">
      <c r="A4" s="400" t="s">
        <v>63</v>
      </c>
      <c r="B4" s="401"/>
      <c r="C4" s="460">
        <v>73</v>
      </c>
      <c r="D4" s="461"/>
      <c r="E4" s="258"/>
      <c r="F4" s="462" t="s">
        <v>64</v>
      </c>
      <c r="G4" s="463"/>
      <c r="H4" s="463"/>
      <c r="I4" s="463"/>
      <c r="J4" s="463"/>
      <c r="K4" s="464"/>
      <c r="L4" s="465">
        <f xml:space="preserve"> IF(Functions!E6&lt;&gt;"N/A",SUM(C4*Functions!E6/1000,- O7),"N/A")</f>
        <v>-7.7</v>
      </c>
      <c r="M4" s="461"/>
      <c r="N4" s="461"/>
      <c r="O4" s="461"/>
      <c r="P4" s="461"/>
      <c r="Q4" s="461"/>
      <c r="R4" s="461"/>
      <c r="S4" s="461"/>
      <c r="T4" s="466"/>
      <c r="V4" s="79"/>
    </row>
    <row r="5" spans="1:22" ht="10.199999999999999">
      <c r="A5" s="400" t="s">
        <v>65</v>
      </c>
      <c r="B5" s="401"/>
      <c r="C5" s="467"/>
      <c r="D5" s="467"/>
      <c r="E5" s="467"/>
      <c r="F5" s="356"/>
      <c r="G5" s="356"/>
      <c r="H5" s="356"/>
      <c r="I5" s="356"/>
      <c r="J5" s="356"/>
      <c r="K5" s="356"/>
      <c r="L5" s="467"/>
      <c r="M5" s="467"/>
      <c r="N5" s="467"/>
      <c r="O5" s="467"/>
      <c r="P5" s="467"/>
      <c r="Q5" s="467"/>
      <c r="R5" s="467"/>
      <c r="S5" s="467"/>
      <c r="T5" s="468"/>
    </row>
    <row r="6" spans="1:22" ht="13.5" customHeight="1">
      <c r="A6" s="430" t="s">
        <v>24</v>
      </c>
      <c r="B6" s="448"/>
      <c r="C6" s="449" t="s">
        <v>25</v>
      </c>
      <c r="D6" s="450"/>
      <c r="E6" s="451"/>
      <c r="F6" s="449" t="s">
        <v>26</v>
      </c>
      <c r="G6" s="450"/>
      <c r="H6" s="450"/>
      <c r="I6" s="450"/>
      <c r="J6" s="450"/>
      <c r="K6" s="452"/>
      <c r="L6" s="450" t="s">
        <v>66</v>
      </c>
      <c r="M6" s="450"/>
      <c r="N6" s="450"/>
      <c r="O6" s="453" t="s">
        <v>27</v>
      </c>
      <c r="P6" s="450"/>
      <c r="Q6" s="450"/>
      <c r="R6" s="450"/>
      <c r="S6" s="450"/>
      <c r="T6" s="454"/>
      <c r="V6" s="79"/>
    </row>
    <row r="7" spans="1:22" ht="13.5" customHeight="1" thickBot="1">
      <c r="A7" s="434">
        <f>COUNTIF(F35:HQ35,"P")</f>
        <v>15</v>
      </c>
      <c r="B7" s="435"/>
      <c r="C7" s="455">
        <f>COUNTIF(F35:HQ35,"F")</f>
        <v>0</v>
      </c>
      <c r="D7" s="456"/>
      <c r="E7" s="435"/>
      <c r="F7" s="455">
        <f>SUM(O7,- A7,- C7)</f>
        <v>0</v>
      </c>
      <c r="G7" s="456"/>
      <c r="H7" s="456"/>
      <c r="I7" s="456"/>
      <c r="J7" s="456"/>
      <c r="K7" s="457"/>
      <c r="L7" s="259">
        <v>7</v>
      </c>
      <c r="M7" s="259">
        <v>5</v>
      </c>
      <c r="N7" s="259">
        <f>COUNTIF(E34:HQ34,"B")</f>
        <v>3</v>
      </c>
      <c r="O7" s="458">
        <f>COUNTA(E9:HT9)</f>
        <v>15</v>
      </c>
      <c r="P7" s="456"/>
      <c r="Q7" s="456"/>
      <c r="R7" s="456"/>
      <c r="S7" s="456"/>
      <c r="T7" s="459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229"/>
      <c r="V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V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2" ht="13.5" customHeight="1">
      <c r="A14" s="124"/>
      <c r="B14" s="245" t="s">
        <v>604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2" ht="13.5" customHeight="1">
      <c r="A15" s="124"/>
      <c r="B15" s="260">
        <v>0</v>
      </c>
      <c r="C15" s="246"/>
      <c r="D15" s="247"/>
      <c r="E15" s="232"/>
      <c r="F15" s="248"/>
      <c r="G15" s="248"/>
      <c r="H15" s="248" t="s">
        <v>73</v>
      </c>
      <c r="I15" s="248"/>
      <c r="J15" s="248"/>
      <c r="K15" s="248" t="s">
        <v>73</v>
      </c>
      <c r="L15" s="248" t="s">
        <v>73</v>
      </c>
      <c r="M15" s="248"/>
      <c r="N15" s="248" t="s">
        <v>73</v>
      </c>
      <c r="O15" s="248"/>
      <c r="P15" s="248"/>
      <c r="Q15" s="248"/>
      <c r="R15" s="248"/>
      <c r="S15" s="248"/>
      <c r="T15" s="248"/>
    </row>
    <row r="16" spans="1:22" ht="13.5" customHeight="1">
      <c r="A16" s="124"/>
      <c r="B16" s="260">
        <v>1</v>
      </c>
      <c r="C16" s="246"/>
      <c r="D16" s="247"/>
      <c r="E16" s="232"/>
      <c r="F16" s="248"/>
      <c r="G16" s="248" t="s">
        <v>73</v>
      </c>
      <c r="H16" s="248"/>
      <c r="I16" s="248"/>
      <c r="J16" s="248" t="s">
        <v>73</v>
      </c>
      <c r="K16" s="248"/>
      <c r="L16" s="248"/>
      <c r="M16" s="248" t="s">
        <v>73</v>
      </c>
      <c r="N16" s="248"/>
      <c r="O16" s="248"/>
      <c r="P16" s="248" t="s">
        <v>73</v>
      </c>
      <c r="Q16" s="248" t="s">
        <v>73</v>
      </c>
      <c r="R16" s="248" t="s">
        <v>73</v>
      </c>
      <c r="S16" s="248" t="s">
        <v>73</v>
      </c>
      <c r="T16" s="248" t="s">
        <v>73</v>
      </c>
    </row>
    <row r="17" spans="1:21" ht="13.5" customHeight="1">
      <c r="A17" s="124"/>
      <c r="B17" s="260">
        <v>-2</v>
      </c>
      <c r="C17" s="246"/>
      <c r="D17" s="247"/>
      <c r="E17" s="232"/>
      <c r="F17" s="248" t="s">
        <v>73</v>
      </c>
      <c r="G17" s="248"/>
      <c r="H17" s="248"/>
      <c r="I17" s="248" t="s">
        <v>73</v>
      </c>
      <c r="J17" s="248"/>
      <c r="K17" s="248"/>
      <c r="L17" s="248"/>
      <c r="M17" s="248"/>
      <c r="N17" s="248"/>
      <c r="O17" s="248"/>
      <c r="P17" s="248"/>
      <c r="Q17" s="248"/>
      <c r="R17" s="248"/>
      <c r="T17" s="248"/>
    </row>
    <row r="18" spans="1:21" ht="13.5" customHeight="1">
      <c r="A18" s="124"/>
      <c r="B18" s="260">
        <v>1000</v>
      </c>
      <c r="C18" s="246"/>
      <c r="D18" s="247"/>
      <c r="E18" s="232"/>
      <c r="F18" s="248"/>
      <c r="G18" s="248"/>
      <c r="H18" s="248"/>
      <c r="I18" s="248"/>
      <c r="J18" s="248"/>
      <c r="K18" s="248"/>
      <c r="L18" s="248"/>
      <c r="M18" s="248"/>
      <c r="N18" s="248"/>
      <c r="O18" s="248" t="s">
        <v>73</v>
      </c>
      <c r="P18" s="248"/>
      <c r="Q18" s="248"/>
      <c r="R18" s="248"/>
      <c r="S18" s="248"/>
      <c r="T18" s="248"/>
    </row>
    <row r="19" spans="1:21" ht="13.5" customHeight="1">
      <c r="A19" s="124"/>
      <c r="B19" s="260" t="s">
        <v>588</v>
      </c>
      <c r="C19" s="246"/>
      <c r="D19" s="247"/>
      <c r="E19" s="232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</row>
    <row r="20" spans="1:21" ht="13.5" customHeight="1">
      <c r="A20" s="124"/>
      <c r="B20" s="245" t="s">
        <v>410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</row>
    <row r="21" spans="1:21" ht="13.5" customHeight="1">
      <c r="A21" s="124"/>
      <c r="B21" s="249">
        <v>1</v>
      </c>
      <c r="C21" s="246"/>
      <c r="D21" s="247"/>
      <c r="E21" s="232"/>
      <c r="F21" s="248"/>
      <c r="G21" s="248"/>
      <c r="H21" s="248"/>
      <c r="I21" s="248" t="s">
        <v>73</v>
      </c>
      <c r="J21" s="248"/>
      <c r="K21" s="248"/>
      <c r="L21" s="248"/>
      <c r="M21" s="248"/>
      <c r="N21" s="248" t="s">
        <v>73</v>
      </c>
      <c r="O21" s="248"/>
      <c r="P21" s="248" t="s">
        <v>73</v>
      </c>
      <c r="Q21" s="248"/>
      <c r="R21" s="248"/>
      <c r="S21" s="248"/>
      <c r="T21" s="248"/>
      <c r="U21" s="109"/>
    </row>
    <row r="22" spans="1:21" ht="13.5" customHeight="1">
      <c r="A22" s="124"/>
      <c r="B22" s="249">
        <v>5</v>
      </c>
      <c r="C22" s="246"/>
      <c r="D22" s="247"/>
      <c r="E22" s="232"/>
      <c r="F22" s="248"/>
      <c r="G22" s="248"/>
      <c r="H22" s="248"/>
      <c r="I22" s="248"/>
      <c r="J22" s="248"/>
      <c r="K22" s="248"/>
      <c r="L22" s="248" t="s">
        <v>73</v>
      </c>
      <c r="M22" s="248" t="s">
        <v>73</v>
      </c>
      <c r="N22" s="248"/>
      <c r="O22" s="248" t="s">
        <v>73</v>
      </c>
      <c r="P22" s="248"/>
      <c r="Q22" s="248"/>
      <c r="R22" s="248"/>
      <c r="S22" s="248"/>
      <c r="T22" s="248" t="s">
        <v>73</v>
      </c>
    </row>
    <row r="23" spans="1:21" ht="13.5" customHeight="1">
      <c r="A23" s="124"/>
      <c r="B23" s="249">
        <v>-1</v>
      </c>
      <c r="C23" s="246"/>
      <c r="D23" s="247"/>
      <c r="E23" s="232"/>
      <c r="F23" s="248" t="s">
        <v>73</v>
      </c>
      <c r="G23" s="248"/>
      <c r="H23" s="248" t="s">
        <v>73</v>
      </c>
      <c r="I23" s="248"/>
      <c r="J23" s="248" t="s">
        <v>73</v>
      </c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109"/>
    </row>
    <row r="24" spans="1:21" ht="13.5" customHeight="1">
      <c r="A24" s="124"/>
      <c r="B24" s="249">
        <v>3</v>
      </c>
      <c r="C24" s="246"/>
      <c r="D24" s="375"/>
      <c r="E24" s="375"/>
      <c r="F24" s="248"/>
      <c r="G24" s="248"/>
      <c r="H24" s="248"/>
      <c r="I24" s="248"/>
      <c r="J24" s="248"/>
      <c r="K24" s="248"/>
      <c r="L24" s="248"/>
      <c r="M24" s="248"/>
      <c r="N24" s="248"/>
      <c r="O24" s="248"/>
      <c r="P24" s="248"/>
      <c r="Q24" s="248"/>
      <c r="R24" s="248" t="s">
        <v>73</v>
      </c>
      <c r="S24" s="248"/>
      <c r="T24" s="248"/>
    </row>
    <row r="25" spans="1:21" ht="13.5" customHeight="1">
      <c r="A25" s="124"/>
      <c r="B25" s="249" t="s">
        <v>588</v>
      </c>
      <c r="C25" s="246"/>
      <c r="D25" s="247"/>
      <c r="E25" s="232"/>
      <c r="F25" s="248"/>
      <c r="G25" s="248" t="s">
        <v>73</v>
      </c>
      <c r="H25" s="248"/>
      <c r="I25" s="248"/>
      <c r="J25" s="248"/>
      <c r="K25" s="248" t="s">
        <v>73</v>
      </c>
      <c r="L25" s="248"/>
      <c r="M25" s="248"/>
      <c r="N25" s="248"/>
      <c r="O25" s="248"/>
      <c r="P25" s="248"/>
      <c r="Q25" s="248"/>
      <c r="R25" s="248"/>
      <c r="S25" s="248"/>
      <c r="T25" s="248"/>
    </row>
    <row r="26" spans="1:21" ht="13.5" customHeight="1">
      <c r="A26" s="124"/>
      <c r="B26" s="245" t="s">
        <v>605</v>
      </c>
      <c r="C26" s="246"/>
      <c r="D26" s="247"/>
      <c r="E26" s="232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</row>
    <row r="27" spans="1:21" ht="13.5" customHeight="1">
      <c r="A27" s="124"/>
      <c r="B27" s="260" t="s">
        <v>50</v>
      </c>
      <c r="C27" s="246"/>
      <c r="D27" s="247"/>
      <c r="E27" s="232"/>
      <c r="F27" s="248"/>
      <c r="G27" s="248" t="s">
        <v>73</v>
      </c>
      <c r="H27" s="248"/>
      <c r="I27" s="248" t="s">
        <v>73</v>
      </c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</row>
    <row r="28" spans="1:21" ht="13.5" customHeight="1">
      <c r="A28" s="124"/>
      <c r="B28" s="260" t="s">
        <v>606</v>
      </c>
      <c r="C28" s="246"/>
      <c r="D28" s="247"/>
      <c r="E28" s="232"/>
      <c r="F28" s="248" t="s">
        <v>73</v>
      </c>
      <c r="G28" s="248"/>
      <c r="H28" s="248" t="s">
        <v>73</v>
      </c>
      <c r="I28" s="248"/>
      <c r="J28" s="248" t="s">
        <v>73</v>
      </c>
      <c r="K28" s="248" t="s">
        <v>73</v>
      </c>
      <c r="L28" s="248" t="s">
        <v>73</v>
      </c>
      <c r="M28" s="248"/>
      <c r="N28" s="248"/>
      <c r="O28" s="248"/>
      <c r="P28" s="248" t="s">
        <v>73</v>
      </c>
      <c r="Q28" s="248" t="s">
        <v>73</v>
      </c>
      <c r="R28" s="248" t="s">
        <v>73</v>
      </c>
      <c r="S28" s="248"/>
      <c r="T28" s="248"/>
    </row>
    <row r="29" spans="1:21" ht="13.5" customHeight="1" thickBot="1">
      <c r="A29" s="124"/>
      <c r="B29" s="260" t="s">
        <v>607</v>
      </c>
      <c r="C29" s="246"/>
      <c r="D29" s="247"/>
      <c r="E29" s="232"/>
      <c r="F29" s="248"/>
      <c r="G29" s="248"/>
      <c r="H29" s="248"/>
      <c r="I29" s="248"/>
      <c r="J29" s="248"/>
      <c r="K29" s="248"/>
      <c r="L29" s="248"/>
      <c r="M29" s="248" t="s">
        <v>73</v>
      </c>
      <c r="N29" s="248" t="s">
        <v>73</v>
      </c>
      <c r="O29" s="248" t="s">
        <v>73</v>
      </c>
      <c r="Q29" s="248"/>
      <c r="R29" s="248"/>
      <c r="S29" s="248" t="s">
        <v>73</v>
      </c>
      <c r="T29" s="248" t="s">
        <v>73</v>
      </c>
    </row>
    <row r="30" spans="1:21" ht="13.5" customHeight="1">
      <c r="A30" s="130" t="s">
        <v>69</v>
      </c>
      <c r="B30" s="235" t="s">
        <v>70</v>
      </c>
      <c r="C30" s="236"/>
      <c r="D30" s="93"/>
      <c r="E30" s="94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248"/>
      <c r="R30" s="110"/>
      <c r="S30" s="110"/>
      <c r="T30" s="110"/>
    </row>
    <row r="31" spans="1:21" ht="13.5" customHeight="1">
      <c r="A31" s="129"/>
      <c r="B31" s="250"/>
      <c r="C31" s="251"/>
      <c r="D31" s="252" t="s">
        <v>590</v>
      </c>
      <c r="E31" s="253"/>
      <c r="F31" s="248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</row>
    <row r="32" spans="1:21" ht="13.5" customHeight="1">
      <c r="A32" s="129"/>
      <c r="B32" s="250"/>
      <c r="C32" s="251"/>
      <c r="D32" s="252" t="s">
        <v>591</v>
      </c>
      <c r="E32" s="253"/>
      <c r="F32" s="248" t="s">
        <v>73</v>
      </c>
      <c r="G32" s="248" t="s">
        <v>73</v>
      </c>
      <c r="H32" s="248" t="s">
        <v>73</v>
      </c>
      <c r="I32" s="248" t="s">
        <v>73</v>
      </c>
      <c r="J32" s="248" t="s">
        <v>73</v>
      </c>
      <c r="K32" s="248" t="s">
        <v>73</v>
      </c>
      <c r="L32" s="248" t="s">
        <v>73</v>
      </c>
      <c r="M32" s="248"/>
      <c r="N32" s="248"/>
      <c r="O32" s="248"/>
      <c r="P32" s="248"/>
      <c r="Q32" s="248"/>
      <c r="R32" s="248"/>
      <c r="S32" s="248"/>
      <c r="T32" s="248"/>
    </row>
    <row r="33" spans="1:20" ht="13.5" customHeight="1" thickBot="1">
      <c r="A33" s="129"/>
      <c r="B33" s="250"/>
      <c r="C33" s="251"/>
      <c r="D33" s="252" t="s">
        <v>603</v>
      </c>
      <c r="E33" s="253"/>
      <c r="F33" s="248"/>
      <c r="G33" s="248"/>
      <c r="H33" s="248"/>
      <c r="I33" s="248"/>
      <c r="J33" s="248"/>
      <c r="K33" s="248"/>
      <c r="L33" s="248"/>
      <c r="M33" s="248" t="s">
        <v>73</v>
      </c>
      <c r="N33" s="248" t="s">
        <v>73</v>
      </c>
      <c r="O33" s="248" t="s">
        <v>73</v>
      </c>
      <c r="P33" s="248" t="s">
        <v>73</v>
      </c>
      <c r="Q33" s="248" t="s">
        <v>73</v>
      </c>
      <c r="R33" s="248" t="s">
        <v>73</v>
      </c>
      <c r="S33" s="248" t="s">
        <v>73</v>
      </c>
      <c r="T33" s="248" t="s">
        <v>73</v>
      </c>
    </row>
    <row r="34" spans="1:20" ht="13.5" customHeight="1" thickTop="1">
      <c r="A34" s="166" t="s">
        <v>51</v>
      </c>
      <c r="B34" s="376" t="s">
        <v>52</v>
      </c>
      <c r="C34" s="377"/>
      <c r="D34" s="377"/>
      <c r="E34" s="239"/>
      <c r="F34" s="240" t="s">
        <v>55</v>
      </c>
      <c r="G34" s="240" t="s">
        <v>55</v>
      </c>
      <c r="H34" s="240" t="s">
        <v>55</v>
      </c>
      <c r="I34" s="240" t="s">
        <v>55</v>
      </c>
      <c r="J34" s="240" t="s">
        <v>55</v>
      </c>
      <c r="K34" s="240" t="s">
        <v>55</v>
      </c>
      <c r="L34" s="240" t="s">
        <v>55</v>
      </c>
      <c r="M34" s="240" t="s">
        <v>54</v>
      </c>
      <c r="N34" s="240" t="s">
        <v>54</v>
      </c>
      <c r="O34" s="240" t="s">
        <v>54</v>
      </c>
      <c r="P34" s="240" t="s">
        <v>53</v>
      </c>
      <c r="Q34" s="240" t="s">
        <v>53</v>
      </c>
      <c r="R34" s="240" t="s">
        <v>53</v>
      </c>
      <c r="S34" s="240" t="s">
        <v>53</v>
      </c>
      <c r="T34" s="240" t="s">
        <v>53</v>
      </c>
    </row>
    <row r="35" spans="1:20" ht="13.5" customHeight="1">
      <c r="A35" s="125"/>
      <c r="B35" s="426" t="s">
        <v>56</v>
      </c>
      <c r="C35" s="427"/>
      <c r="D35" s="427"/>
      <c r="E35" s="254"/>
      <c r="F35" s="255" t="s">
        <v>57</v>
      </c>
      <c r="G35" s="255" t="s">
        <v>57</v>
      </c>
      <c r="H35" s="255" t="s">
        <v>57</v>
      </c>
      <c r="I35" s="255" t="s">
        <v>57</v>
      </c>
      <c r="J35" s="255" t="s">
        <v>57</v>
      </c>
      <c r="K35" s="255" t="s">
        <v>57</v>
      </c>
      <c r="L35" s="255" t="s">
        <v>57</v>
      </c>
      <c r="M35" s="255" t="s">
        <v>57</v>
      </c>
      <c r="N35" s="255" t="s">
        <v>57</v>
      </c>
      <c r="O35" s="255" t="s">
        <v>57</v>
      </c>
      <c r="P35" s="255" t="s">
        <v>57</v>
      </c>
      <c r="Q35" s="255" t="s">
        <v>57</v>
      </c>
      <c r="R35" s="255" t="s">
        <v>57</v>
      </c>
      <c r="S35" s="255" t="s">
        <v>57</v>
      </c>
      <c r="T35" s="255" t="s">
        <v>57</v>
      </c>
    </row>
    <row r="36" spans="1:20" ht="13.5" customHeight="1">
      <c r="A36" s="125"/>
      <c r="B36" s="428" t="s">
        <v>58</v>
      </c>
      <c r="C36" s="429"/>
      <c r="D36" s="429"/>
      <c r="E36" s="256"/>
      <c r="F36" s="257">
        <v>44837</v>
      </c>
      <c r="G36" s="257">
        <v>44837</v>
      </c>
      <c r="H36" s="257">
        <v>44837</v>
      </c>
      <c r="I36" s="257">
        <v>44837</v>
      </c>
      <c r="J36" s="257">
        <v>44837</v>
      </c>
      <c r="K36" s="257">
        <v>44837</v>
      </c>
      <c r="L36" s="257">
        <v>44837</v>
      </c>
      <c r="M36" s="257">
        <v>44837</v>
      </c>
      <c r="N36" s="257">
        <v>44837</v>
      </c>
      <c r="O36" s="257">
        <v>44837</v>
      </c>
      <c r="P36" s="257">
        <v>44837</v>
      </c>
      <c r="Q36" s="257">
        <v>44837</v>
      </c>
      <c r="R36" s="257">
        <v>44837</v>
      </c>
      <c r="S36" s="257">
        <v>44837</v>
      </c>
      <c r="T36" s="257">
        <v>44837</v>
      </c>
    </row>
    <row r="37" spans="1:20" ht="10.8" thickBot="1">
      <c r="A37" s="126"/>
      <c r="B37" s="329" t="s">
        <v>59</v>
      </c>
      <c r="C37" s="330"/>
      <c r="D37" s="330"/>
      <c r="E37" s="127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</row>
    <row r="38" spans="1:20" ht="10.8" thickTop="1">
      <c r="A38" s="241"/>
    </row>
  </sheetData>
  <mergeCells count="28">
    <mergeCell ref="A2:B2"/>
    <mergeCell ref="C2:E2"/>
    <mergeCell ref="F2:K2"/>
    <mergeCell ref="L2:T2"/>
    <mergeCell ref="A3:B3"/>
    <mergeCell ref="C3:E3"/>
    <mergeCell ref="F3:K3"/>
    <mergeCell ref="L3:T3"/>
    <mergeCell ref="A7:B7"/>
    <mergeCell ref="C7:E7"/>
    <mergeCell ref="F7:K7"/>
    <mergeCell ref="O7:T7"/>
    <mergeCell ref="A4:B4"/>
    <mergeCell ref="C4:D4"/>
    <mergeCell ref="F4:K4"/>
    <mergeCell ref="L4:T4"/>
    <mergeCell ref="A5:B5"/>
    <mergeCell ref="C5:T5"/>
    <mergeCell ref="A6:B6"/>
    <mergeCell ref="C6:E6"/>
    <mergeCell ref="F6:K6"/>
    <mergeCell ref="L6:N6"/>
    <mergeCell ref="O6:T6"/>
    <mergeCell ref="D24:E24"/>
    <mergeCell ref="B34:D34"/>
    <mergeCell ref="B35:D35"/>
    <mergeCell ref="B36:D36"/>
    <mergeCell ref="B37:D37"/>
  </mergeCells>
  <dataValidations count="3">
    <dataValidation type="list" allowBlank="1" showInputMessage="1" showErrorMessage="1" sqref="F34:T34" xr:uid="{824BDAC0-54BC-4931-854E-83873BFA708B}">
      <formula1>"N,A,B, "</formula1>
    </dataValidation>
    <dataValidation type="list" allowBlank="1" showInputMessage="1" showErrorMessage="1" sqref="F35:T35" xr:uid="{CE565047-B9A0-4577-BFF3-5E168A743043}">
      <formula1>"P,F, "</formula1>
    </dataValidation>
    <dataValidation type="list" allowBlank="1" showInputMessage="1" showErrorMessage="1" sqref="F30:T33 P28:T28 F28:O29 F17:R17 F18:T27 Q29:T29 F10:S16 T10:T17" xr:uid="{A84889D7-5AE6-4042-9C11-FAAFA6C7C3CC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A6A7-A30F-418F-98C3-11A07934E7CA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75"/>
      <c r="B1" s="76"/>
    </row>
    <row r="2" spans="1:22" ht="13.5" customHeight="1">
      <c r="A2" s="442" t="s">
        <v>60</v>
      </c>
      <c r="B2" s="358"/>
      <c r="C2" s="359" t="s">
        <v>249</v>
      </c>
      <c r="D2" s="469"/>
      <c r="E2" s="470"/>
      <c r="F2" s="362" t="s">
        <v>17</v>
      </c>
      <c r="G2" s="363"/>
      <c r="H2" s="363"/>
      <c r="I2" s="363"/>
      <c r="J2" s="363"/>
      <c r="K2" s="363"/>
      <c r="L2" s="359" t="s">
        <v>108</v>
      </c>
      <c r="M2" s="478"/>
      <c r="N2" s="478"/>
      <c r="O2" s="478"/>
      <c r="P2" s="478"/>
      <c r="Q2" s="478"/>
      <c r="R2" s="478"/>
      <c r="S2" s="478"/>
      <c r="T2" s="479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72" t="s">
        <v>62</v>
      </c>
      <c r="G3" s="473"/>
      <c r="H3" s="473"/>
      <c r="I3" s="473"/>
      <c r="J3" s="473"/>
      <c r="K3" s="474"/>
      <c r="L3" s="475" t="s">
        <v>585</v>
      </c>
      <c r="M3" s="476"/>
      <c r="N3" s="476"/>
      <c r="O3" s="476"/>
      <c r="P3" s="476"/>
      <c r="Q3" s="476"/>
      <c r="R3" s="476"/>
      <c r="S3" s="476"/>
      <c r="T3" s="477"/>
    </row>
    <row r="4" spans="1:22" ht="13.5" customHeight="1">
      <c r="A4" s="400" t="s">
        <v>63</v>
      </c>
      <c r="B4" s="401"/>
      <c r="C4" s="460">
        <v>30</v>
      </c>
      <c r="D4" s="461"/>
      <c r="E4" s="258"/>
      <c r="F4" s="462" t="s">
        <v>64</v>
      </c>
      <c r="G4" s="463"/>
      <c r="H4" s="463"/>
      <c r="I4" s="463"/>
      <c r="J4" s="463"/>
      <c r="K4" s="464"/>
      <c r="L4" s="465">
        <f xml:space="preserve"> IF(Functions!E6&lt;&gt;"N/A",SUM(C4*Functions!E6/1000,- O7),"N/A")</f>
        <v>-4</v>
      </c>
      <c r="M4" s="461"/>
      <c r="N4" s="461"/>
      <c r="O4" s="461"/>
      <c r="P4" s="461"/>
      <c r="Q4" s="461"/>
      <c r="R4" s="461"/>
      <c r="S4" s="461"/>
      <c r="T4" s="466"/>
      <c r="V4" s="79"/>
    </row>
    <row r="5" spans="1:22" ht="10.199999999999999">
      <c r="A5" s="400" t="s">
        <v>65</v>
      </c>
      <c r="B5" s="401"/>
      <c r="C5" s="467"/>
      <c r="D5" s="467"/>
      <c r="E5" s="467"/>
      <c r="F5" s="356"/>
      <c r="G5" s="356"/>
      <c r="H5" s="356"/>
      <c r="I5" s="356"/>
      <c r="J5" s="356"/>
      <c r="K5" s="356"/>
      <c r="L5" s="467"/>
      <c r="M5" s="467"/>
      <c r="N5" s="467"/>
      <c r="O5" s="467"/>
      <c r="P5" s="467"/>
      <c r="Q5" s="467"/>
      <c r="R5" s="467"/>
      <c r="S5" s="467"/>
      <c r="T5" s="468"/>
    </row>
    <row r="6" spans="1:22" ht="13.5" customHeight="1">
      <c r="A6" s="430" t="s">
        <v>24</v>
      </c>
      <c r="B6" s="448"/>
      <c r="C6" s="449" t="s">
        <v>25</v>
      </c>
      <c r="D6" s="450"/>
      <c r="E6" s="451"/>
      <c r="F6" s="449" t="s">
        <v>26</v>
      </c>
      <c r="G6" s="450"/>
      <c r="H6" s="450"/>
      <c r="I6" s="450"/>
      <c r="J6" s="450"/>
      <c r="K6" s="452"/>
      <c r="L6" s="453" t="s">
        <v>66</v>
      </c>
      <c r="M6" s="450"/>
      <c r="N6" s="452"/>
      <c r="O6" s="453" t="s">
        <v>27</v>
      </c>
      <c r="P6" s="450"/>
      <c r="Q6" s="450"/>
      <c r="R6" s="450"/>
      <c r="S6" s="450"/>
      <c r="T6" s="454"/>
      <c r="V6" s="79"/>
    </row>
    <row r="7" spans="1:22" ht="13.5" customHeight="1" thickBot="1">
      <c r="A7" s="434">
        <f>COUNTIF(F27:HI27,"P")</f>
        <v>7</v>
      </c>
      <c r="B7" s="435"/>
      <c r="C7" s="455">
        <f>COUNTIF(F27:HI27,"F")</f>
        <v>0</v>
      </c>
      <c r="D7" s="456"/>
      <c r="E7" s="435"/>
      <c r="F7" s="455">
        <f>SUM(O7,- A7,- C7)</f>
        <v>0</v>
      </c>
      <c r="G7" s="456"/>
      <c r="H7" s="456"/>
      <c r="I7" s="456"/>
      <c r="J7" s="456"/>
      <c r="K7" s="457"/>
      <c r="L7" s="259">
        <v>3</v>
      </c>
      <c r="M7" s="259">
        <v>3</v>
      </c>
      <c r="N7" s="259">
        <f>COUNTIF(E26:HI26,"B")</f>
        <v>1</v>
      </c>
      <c r="O7" s="458">
        <f>COUNTA(E9:HL9)</f>
        <v>7</v>
      </c>
      <c r="P7" s="456"/>
      <c r="Q7" s="456"/>
      <c r="R7" s="456"/>
      <c r="S7" s="456"/>
      <c r="T7" s="459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604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60">
        <v>0</v>
      </c>
      <c r="C15" s="246"/>
      <c r="D15" s="247"/>
      <c r="E15" s="232"/>
      <c r="F15" s="248"/>
      <c r="G15" s="248" t="s">
        <v>73</v>
      </c>
      <c r="H15" s="248"/>
      <c r="I15" s="248"/>
      <c r="J15" s="248"/>
      <c r="K15" s="248"/>
      <c r="L15" s="248"/>
    </row>
    <row r="16" spans="1:22" ht="13.5" customHeight="1">
      <c r="A16" s="124"/>
      <c r="B16" s="260">
        <v>1</v>
      </c>
      <c r="C16" s="246"/>
      <c r="D16" s="247"/>
      <c r="E16" s="232"/>
      <c r="F16" s="248"/>
      <c r="G16" s="248"/>
      <c r="H16" s="248"/>
      <c r="I16" s="248" t="s">
        <v>73</v>
      </c>
      <c r="J16" s="248"/>
      <c r="K16" s="248"/>
      <c r="L16" s="248"/>
    </row>
    <row r="17" spans="1:12" ht="13.5" customHeight="1">
      <c r="A17" s="124"/>
      <c r="B17" s="260">
        <v>-2</v>
      </c>
      <c r="C17" s="246"/>
      <c r="D17" s="247"/>
      <c r="E17" s="232"/>
      <c r="F17" s="248" t="s">
        <v>73</v>
      </c>
      <c r="G17" s="248"/>
      <c r="H17" s="248" t="s">
        <v>73</v>
      </c>
      <c r="I17" s="248"/>
      <c r="J17" s="248"/>
      <c r="K17" s="248"/>
      <c r="L17" s="248"/>
    </row>
    <row r="18" spans="1:12" ht="13.5" customHeight="1">
      <c r="A18" s="124"/>
      <c r="B18" s="260">
        <v>1000</v>
      </c>
      <c r="C18" s="246"/>
      <c r="D18" s="247"/>
      <c r="E18" s="232"/>
      <c r="F18" s="248"/>
      <c r="G18" s="248"/>
      <c r="H18" s="248"/>
      <c r="I18" s="248"/>
      <c r="J18" s="248"/>
      <c r="K18" s="248"/>
      <c r="L18" s="248" t="s">
        <v>73</v>
      </c>
    </row>
    <row r="19" spans="1:12" ht="13.5" customHeight="1">
      <c r="A19" s="124"/>
      <c r="B19" s="260">
        <v>1111</v>
      </c>
      <c r="C19" s="246"/>
      <c r="D19" s="247"/>
      <c r="E19" s="232"/>
      <c r="F19" s="248"/>
      <c r="G19" s="248"/>
      <c r="H19" s="248"/>
      <c r="I19" s="248"/>
      <c r="J19" s="248"/>
      <c r="K19" s="248" t="s">
        <v>73</v>
      </c>
      <c r="L19" s="248"/>
    </row>
    <row r="20" spans="1:12" ht="13.5" customHeight="1">
      <c r="A20" s="124"/>
      <c r="B20" s="260">
        <v>5000</v>
      </c>
      <c r="C20" s="246"/>
      <c r="D20" s="247"/>
      <c r="E20" s="232"/>
      <c r="F20" s="248"/>
      <c r="G20" s="248"/>
      <c r="H20" s="248"/>
      <c r="I20" s="248"/>
      <c r="J20" s="248" t="s">
        <v>73</v>
      </c>
      <c r="K20" s="248"/>
      <c r="L20" s="248"/>
    </row>
    <row r="21" spans="1:12" ht="13.5" customHeight="1" thickBot="1">
      <c r="A21" s="124"/>
      <c r="B21" s="260" t="s">
        <v>588</v>
      </c>
      <c r="C21" s="246"/>
      <c r="D21" s="247"/>
      <c r="E21" s="232"/>
      <c r="G21" s="248"/>
      <c r="H21" s="248"/>
      <c r="I21" s="248"/>
      <c r="J21" s="248"/>
      <c r="K21" s="248"/>
      <c r="L21" s="248"/>
    </row>
    <row r="22" spans="1:12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2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2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 t="s">
        <v>73</v>
      </c>
      <c r="J24" s="248"/>
      <c r="K24" s="248"/>
      <c r="L24" s="248"/>
    </row>
    <row r="25" spans="1:12" ht="13.5" customHeight="1" thickBot="1">
      <c r="A25" s="129"/>
      <c r="B25" s="250"/>
      <c r="C25" s="251"/>
      <c r="D25" s="252" t="s">
        <v>608</v>
      </c>
      <c r="E25" s="253"/>
      <c r="F25" s="248"/>
      <c r="G25" s="248"/>
      <c r="H25" s="248"/>
      <c r="I25" s="248"/>
      <c r="J25" s="248" t="s">
        <v>73</v>
      </c>
      <c r="K25" s="248" t="s">
        <v>73</v>
      </c>
      <c r="L25" s="248" t="s">
        <v>73</v>
      </c>
    </row>
    <row r="26" spans="1:12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53</v>
      </c>
      <c r="K26" s="240" t="s">
        <v>53</v>
      </c>
      <c r="L26" s="240" t="s">
        <v>53</v>
      </c>
    </row>
    <row r="27" spans="1:12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2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2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2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2:L25 G21:L21 F10:L20" xr:uid="{43691BC5-0483-4BCE-A7C1-D485B1C1E955}">
      <formula1>"O, "</formula1>
    </dataValidation>
    <dataValidation type="list" allowBlank="1" showInputMessage="1" showErrorMessage="1" sqref="F27:L27" xr:uid="{55530B4B-9C10-49FA-A5C9-7709893583E9}">
      <formula1>"P,F, "</formula1>
    </dataValidation>
    <dataValidation type="list" allowBlank="1" showInputMessage="1" showErrorMessage="1" sqref="F26:L26" xr:uid="{56ED53FD-4A62-4F64-9932-7D83712EEBC8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903C0-4979-44DE-886E-84526C56BB16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75"/>
      <c r="B1" s="76"/>
    </row>
    <row r="2" spans="1:22" ht="13.5" customHeight="1">
      <c r="A2" s="442" t="s">
        <v>60</v>
      </c>
      <c r="B2" s="358"/>
      <c r="C2" s="359" t="s">
        <v>250</v>
      </c>
      <c r="D2" s="469"/>
      <c r="E2" s="470"/>
      <c r="F2" s="362" t="s">
        <v>17</v>
      </c>
      <c r="G2" s="363"/>
      <c r="H2" s="363"/>
      <c r="I2" s="363"/>
      <c r="J2" s="363"/>
      <c r="K2" s="363"/>
      <c r="L2" s="359" t="s">
        <v>109</v>
      </c>
      <c r="M2" s="478"/>
      <c r="N2" s="478"/>
      <c r="O2" s="478"/>
      <c r="P2" s="478"/>
      <c r="Q2" s="478"/>
      <c r="R2" s="478"/>
      <c r="S2" s="478"/>
      <c r="T2" s="479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72" t="s">
        <v>62</v>
      </c>
      <c r="G3" s="473"/>
      <c r="H3" s="473"/>
      <c r="I3" s="473"/>
      <c r="J3" s="473"/>
      <c r="K3" s="474"/>
      <c r="L3" s="475" t="s">
        <v>585</v>
      </c>
      <c r="M3" s="476"/>
      <c r="N3" s="476"/>
      <c r="O3" s="476"/>
      <c r="P3" s="476"/>
      <c r="Q3" s="476"/>
      <c r="R3" s="476"/>
      <c r="S3" s="476"/>
      <c r="T3" s="477"/>
    </row>
    <row r="4" spans="1:22" ht="13.5" customHeight="1">
      <c r="A4" s="400" t="s">
        <v>63</v>
      </c>
      <c r="B4" s="401"/>
      <c r="C4" s="460">
        <v>45</v>
      </c>
      <c r="D4" s="461"/>
      <c r="E4" s="258"/>
      <c r="F4" s="462" t="s">
        <v>64</v>
      </c>
      <c r="G4" s="463"/>
      <c r="H4" s="463"/>
      <c r="I4" s="463"/>
      <c r="J4" s="463"/>
      <c r="K4" s="464"/>
      <c r="L4" s="465">
        <f xml:space="preserve"> IF(Functions!E6&lt;&gt;"N/A",SUM(C4*Functions!E6/1000,- O7),"N/A")</f>
        <v>-2.5</v>
      </c>
      <c r="M4" s="461"/>
      <c r="N4" s="461"/>
      <c r="O4" s="461"/>
      <c r="P4" s="461"/>
      <c r="Q4" s="461"/>
      <c r="R4" s="461"/>
      <c r="S4" s="461"/>
      <c r="T4" s="466"/>
      <c r="V4" s="79"/>
    </row>
    <row r="5" spans="1:22" ht="10.199999999999999">
      <c r="A5" s="400" t="s">
        <v>65</v>
      </c>
      <c r="B5" s="401"/>
      <c r="C5" s="467"/>
      <c r="D5" s="467"/>
      <c r="E5" s="467"/>
      <c r="F5" s="356"/>
      <c r="G5" s="356"/>
      <c r="H5" s="356"/>
      <c r="I5" s="356"/>
      <c r="J5" s="356"/>
      <c r="K5" s="356"/>
      <c r="L5" s="467"/>
      <c r="M5" s="467"/>
      <c r="N5" s="467"/>
      <c r="O5" s="467"/>
      <c r="P5" s="467"/>
      <c r="Q5" s="467"/>
      <c r="R5" s="467"/>
      <c r="S5" s="467"/>
      <c r="T5" s="468"/>
    </row>
    <row r="6" spans="1:22" ht="13.5" customHeight="1">
      <c r="A6" s="430" t="s">
        <v>24</v>
      </c>
      <c r="B6" s="448"/>
      <c r="C6" s="449" t="s">
        <v>25</v>
      </c>
      <c r="D6" s="450"/>
      <c r="E6" s="451"/>
      <c r="F6" s="449" t="s">
        <v>26</v>
      </c>
      <c r="G6" s="450"/>
      <c r="H6" s="450"/>
      <c r="I6" s="450"/>
      <c r="J6" s="450"/>
      <c r="K6" s="452"/>
      <c r="L6" s="453" t="s">
        <v>66</v>
      </c>
      <c r="M6" s="450"/>
      <c r="N6" s="452"/>
      <c r="O6" s="453" t="s">
        <v>27</v>
      </c>
      <c r="P6" s="450"/>
      <c r="Q6" s="450"/>
      <c r="R6" s="450"/>
      <c r="S6" s="450"/>
      <c r="T6" s="454"/>
      <c r="V6" s="79"/>
    </row>
    <row r="7" spans="1:22" ht="13.5" customHeight="1" thickBot="1">
      <c r="A7" s="434">
        <f>COUNTIF(F27:HI27,"P")</f>
        <v>7</v>
      </c>
      <c r="B7" s="435"/>
      <c r="C7" s="455">
        <f>COUNTIF(F27:HI27,"F")</f>
        <v>0</v>
      </c>
      <c r="D7" s="456"/>
      <c r="E7" s="435"/>
      <c r="F7" s="455">
        <f>SUM(O7,- A7,- C7)</f>
        <v>0</v>
      </c>
      <c r="G7" s="456"/>
      <c r="H7" s="456"/>
      <c r="I7" s="456"/>
      <c r="J7" s="456"/>
      <c r="K7" s="457"/>
      <c r="L7" s="259">
        <v>3</v>
      </c>
      <c r="M7" s="259">
        <v>3</v>
      </c>
      <c r="N7" s="259">
        <v>1</v>
      </c>
      <c r="O7" s="458">
        <f>COUNTA(E9:HL9)</f>
        <v>7</v>
      </c>
      <c r="P7" s="456"/>
      <c r="Q7" s="456"/>
      <c r="R7" s="456"/>
      <c r="S7" s="456"/>
      <c r="T7" s="459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604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60">
        <v>0</v>
      </c>
      <c r="C15" s="246"/>
      <c r="D15" s="247"/>
      <c r="E15" s="232"/>
      <c r="F15" s="248"/>
      <c r="G15" s="248" t="s">
        <v>73</v>
      </c>
      <c r="H15" s="248"/>
      <c r="I15" s="248"/>
      <c r="J15" s="248"/>
      <c r="K15" s="248"/>
      <c r="L15" s="248"/>
    </row>
    <row r="16" spans="1:22" ht="13.5" customHeight="1">
      <c r="A16" s="124"/>
      <c r="B16" s="260">
        <v>1</v>
      </c>
      <c r="C16" s="246"/>
      <c r="D16" s="247"/>
      <c r="E16" s="232"/>
      <c r="F16" s="248"/>
      <c r="G16" s="248"/>
      <c r="H16" s="248"/>
      <c r="I16" s="248" t="s">
        <v>73</v>
      </c>
      <c r="J16" s="248"/>
      <c r="K16" s="248"/>
      <c r="L16" s="248"/>
    </row>
    <row r="17" spans="1:12" ht="13.5" customHeight="1">
      <c r="A17" s="124"/>
      <c r="B17" s="260">
        <v>-2</v>
      </c>
      <c r="C17" s="246"/>
      <c r="D17" s="247"/>
      <c r="E17" s="232"/>
      <c r="F17" s="248" t="s">
        <v>73</v>
      </c>
      <c r="G17" s="248"/>
      <c r="H17" s="248" t="s">
        <v>73</v>
      </c>
      <c r="I17" s="248"/>
      <c r="J17" s="248"/>
      <c r="K17" s="248"/>
      <c r="L17" s="248"/>
    </row>
    <row r="18" spans="1:12" ht="13.5" customHeight="1">
      <c r="A18" s="124"/>
      <c r="B18" s="260">
        <v>1000</v>
      </c>
      <c r="C18" s="246"/>
      <c r="D18" s="247"/>
      <c r="E18" s="232"/>
      <c r="F18" s="248"/>
      <c r="G18" s="248"/>
      <c r="H18" s="248"/>
      <c r="I18" s="248"/>
      <c r="J18" s="248"/>
      <c r="K18" s="248"/>
      <c r="L18" s="248" t="s">
        <v>73</v>
      </c>
    </row>
    <row r="19" spans="1:12" ht="13.5" customHeight="1">
      <c r="A19" s="124"/>
      <c r="B19" s="260">
        <v>1111</v>
      </c>
      <c r="C19" s="246"/>
      <c r="D19" s="247"/>
      <c r="E19" s="232"/>
      <c r="F19" s="248"/>
      <c r="G19" s="248"/>
      <c r="H19" s="248"/>
      <c r="I19" s="248"/>
      <c r="J19" s="248"/>
      <c r="K19" s="248" t="s">
        <v>73</v>
      </c>
      <c r="L19" s="248"/>
    </row>
    <row r="20" spans="1:12" ht="13.5" customHeight="1">
      <c r="A20" s="124"/>
      <c r="B20" s="260">
        <v>5000</v>
      </c>
      <c r="C20" s="246"/>
      <c r="D20" s="247"/>
      <c r="E20" s="232"/>
      <c r="F20" s="248"/>
      <c r="G20" s="248"/>
      <c r="H20" s="248"/>
      <c r="I20" s="248"/>
      <c r="J20" s="248" t="s">
        <v>73</v>
      </c>
      <c r="K20" s="248"/>
      <c r="L20" s="248"/>
    </row>
    <row r="21" spans="1:12" ht="13.5" customHeight="1" thickBot="1">
      <c r="A21" s="124"/>
      <c r="B21" s="260" t="s">
        <v>588</v>
      </c>
      <c r="C21" s="246"/>
      <c r="D21" s="247"/>
      <c r="E21" s="232"/>
      <c r="G21" s="248"/>
      <c r="H21" s="248"/>
      <c r="I21" s="248"/>
      <c r="J21" s="248"/>
      <c r="K21" s="248"/>
      <c r="L21" s="248"/>
    </row>
    <row r="22" spans="1:12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2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2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 t="s">
        <v>73</v>
      </c>
      <c r="J24" s="248"/>
      <c r="K24" s="248"/>
      <c r="L24" s="248"/>
    </row>
    <row r="25" spans="1:12" ht="13.5" customHeight="1" thickBot="1">
      <c r="A25" s="129"/>
      <c r="B25" s="250"/>
      <c r="C25" s="251"/>
      <c r="D25" s="252" t="s">
        <v>609</v>
      </c>
      <c r="E25" s="253"/>
      <c r="F25" s="248"/>
      <c r="G25" s="248"/>
      <c r="H25" s="248"/>
      <c r="I25" s="248"/>
      <c r="J25" s="248" t="s">
        <v>73</v>
      </c>
      <c r="K25" s="248" t="s">
        <v>73</v>
      </c>
      <c r="L25" s="248" t="s">
        <v>73</v>
      </c>
    </row>
    <row r="26" spans="1:12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53</v>
      </c>
      <c r="K26" s="240" t="s">
        <v>53</v>
      </c>
      <c r="L26" s="240" t="s">
        <v>53</v>
      </c>
    </row>
    <row r="27" spans="1:12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2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2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2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6:L26" xr:uid="{8A2C4F98-0786-4423-8D34-D04649B7D21B}">
      <formula1>"N,A,B, "</formula1>
    </dataValidation>
    <dataValidation type="list" allowBlank="1" showInputMessage="1" showErrorMessage="1" sqref="F27:L27" xr:uid="{461EA37F-A344-43DF-9AFC-3A497C57B9CD}">
      <formula1>"P,F, "</formula1>
    </dataValidation>
    <dataValidation type="list" allowBlank="1" showInputMessage="1" showErrorMessage="1" sqref="F22:L25 G21:L21 F10:L20" xr:uid="{55C8935E-6B3B-430D-BB04-14DB1E912E12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0F62-C832-4257-A8B1-912CC7113BE6}">
  <dimension ref="A1:AN1048576"/>
  <sheetViews>
    <sheetView topLeftCell="A8" zoomScale="90" zoomScaleNormal="90" workbookViewId="0">
      <selection activeCell="F31" sqref="F3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463</v>
      </c>
      <c r="D2" s="497"/>
      <c r="E2" s="497"/>
      <c r="F2" s="498" t="s">
        <v>17</v>
      </c>
      <c r="G2" s="498"/>
      <c r="H2" s="498"/>
      <c r="I2" s="498"/>
      <c r="J2" s="498"/>
      <c r="K2" s="498"/>
      <c r="L2" s="499" t="s">
        <v>154</v>
      </c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1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110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COUNTIF(F30:EH30,"P")</f>
        <v>11</v>
      </c>
      <c r="B7" s="488"/>
      <c r="C7" s="489">
        <f>COUNTIF(F30:EH30,"F")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COUNTIF(E29:EH29,"N")</f>
        <v>5</v>
      </c>
      <c r="M7" s="182">
        <f>COUNTIF(E29:EH29,"A")</f>
        <v>2</v>
      </c>
      <c r="N7" s="182">
        <f>COUNTIF(E29:EH29,"B")</f>
        <v>4</v>
      </c>
      <c r="O7" s="490">
        <f>COUNTA(E9:EK9)</f>
        <v>11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185"/>
      <c r="B9" s="186"/>
      <c r="C9" s="187"/>
      <c r="D9" s="188"/>
      <c r="E9" s="187"/>
      <c r="F9" s="189" t="s">
        <v>35</v>
      </c>
      <c r="G9" s="189" t="s">
        <v>36</v>
      </c>
      <c r="H9" s="189" t="s">
        <v>37</v>
      </c>
      <c r="I9" s="189" t="s">
        <v>38</v>
      </c>
      <c r="J9" s="189" t="s">
        <v>39</v>
      </c>
      <c r="K9" s="189" t="s">
        <v>40</v>
      </c>
      <c r="L9" s="189" t="s">
        <v>41</v>
      </c>
      <c r="M9" s="189" t="s">
        <v>42</v>
      </c>
      <c r="N9" s="189" t="s">
        <v>43</v>
      </c>
      <c r="O9" s="189" t="s">
        <v>44</v>
      </c>
      <c r="P9" s="189" t="s">
        <v>45</v>
      </c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 t="s">
        <v>73</v>
      </c>
      <c r="M11" s="200" t="s">
        <v>73</v>
      </c>
      <c r="N11" s="200" t="s">
        <v>73</v>
      </c>
      <c r="O11" s="200" t="s">
        <v>73</v>
      </c>
      <c r="P11" s="200" t="s">
        <v>73</v>
      </c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464</v>
      </c>
      <c r="E12" s="194"/>
      <c r="F12" s="195"/>
      <c r="G12" s="200" t="s">
        <v>73</v>
      </c>
      <c r="H12" s="200" t="s">
        <v>73</v>
      </c>
      <c r="I12" s="200" t="s">
        <v>73</v>
      </c>
      <c r="J12" s="200" t="s">
        <v>73</v>
      </c>
      <c r="K12" s="200" t="s">
        <v>73</v>
      </c>
      <c r="L12" s="200" t="s">
        <v>73</v>
      </c>
      <c r="M12" s="200"/>
      <c r="N12" s="200"/>
      <c r="O12" s="200"/>
      <c r="P12" s="200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 t="s">
        <v>403</v>
      </c>
      <c r="C13" s="192"/>
      <c r="D13" s="193"/>
      <c r="E13" s="194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9" t="s">
        <v>218</v>
      </c>
      <c r="E14" s="194"/>
      <c r="F14" s="195"/>
      <c r="G14" s="200" t="s">
        <v>73</v>
      </c>
      <c r="H14" s="200"/>
      <c r="I14" s="195"/>
      <c r="J14" s="195"/>
      <c r="K14" s="195"/>
      <c r="L14" s="195"/>
      <c r="M14" s="200"/>
      <c r="N14" s="195"/>
      <c r="O14" s="195"/>
      <c r="P14" s="195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9" t="s">
        <v>465</v>
      </c>
      <c r="E15" s="194"/>
      <c r="F15" s="195"/>
      <c r="G15" s="200"/>
      <c r="H15" s="200" t="s">
        <v>73</v>
      </c>
      <c r="I15" s="200"/>
      <c r="J15" s="195"/>
      <c r="K15" s="195"/>
      <c r="L15" s="195"/>
      <c r="M15" s="200" t="s">
        <v>73</v>
      </c>
      <c r="N15" s="200"/>
      <c r="O15" s="195"/>
      <c r="P15" s="195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466</v>
      </c>
      <c r="E16" s="194"/>
      <c r="F16" s="195"/>
      <c r="G16" s="200"/>
      <c r="H16" s="200"/>
      <c r="I16" s="195" t="s">
        <v>73</v>
      </c>
      <c r="J16" s="200"/>
      <c r="K16" s="195"/>
      <c r="L16" s="195"/>
      <c r="M16" s="200"/>
      <c r="N16" s="195" t="s">
        <v>73</v>
      </c>
      <c r="O16" s="200"/>
      <c r="P16" s="195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467</v>
      </c>
      <c r="E17" s="194"/>
      <c r="F17" s="195"/>
      <c r="G17" s="200"/>
      <c r="H17" s="200"/>
      <c r="I17" s="195"/>
      <c r="J17" s="195" t="s">
        <v>73</v>
      </c>
      <c r="K17" s="200"/>
      <c r="L17" s="195"/>
      <c r="M17" s="200"/>
      <c r="N17" s="195"/>
      <c r="O17" s="195" t="s">
        <v>73</v>
      </c>
      <c r="P17" s="200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 t="s">
        <v>468</v>
      </c>
      <c r="E18" s="194"/>
      <c r="F18" s="195"/>
      <c r="G18" s="200"/>
      <c r="H18" s="200"/>
      <c r="I18" s="195"/>
      <c r="J18" s="195"/>
      <c r="K18" s="200" t="s">
        <v>73</v>
      </c>
      <c r="L18" s="195"/>
      <c r="M18" s="200"/>
      <c r="N18" s="195"/>
      <c r="O18" s="195"/>
      <c r="P18" s="200" t="s">
        <v>73</v>
      </c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 thickBot="1">
      <c r="A19" s="196"/>
      <c r="B19" s="191"/>
      <c r="C19" s="192"/>
      <c r="D19" s="199" t="s">
        <v>469</v>
      </c>
      <c r="E19" s="194"/>
      <c r="F19" s="195"/>
      <c r="G19" s="200"/>
      <c r="H19" s="200"/>
      <c r="I19" s="195"/>
      <c r="J19" s="195"/>
      <c r="K19" s="195"/>
      <c r="L19" s="200" t="s">
        <v>73</v>
      </c>
      <c r="M19" s="200"/>
      <c r="N19" s="195"/>
      <c r="O19" s="195"/>
      <c r="P19" s="195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1" t="s">
        <v>69</v>
      </c>
      <c r="B20" s="202" t="s">
        <v>70</v>
      </c>
      <c r="C20" s="203"/>
      <c r="D20" s="204"/>
      <c r="E20" s="20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78"/>
      <c r="R20" s="178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470</v>
      </c>
      <c r="E21" s="205"/>
      <c r="F21" s="200" t="s">
        <v>73</v>
      </c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471</v>
      </c>
      <c r="E22" s="205"/>
      <c r="F22" s="195"/>
      <c r="G22" s="200"/>
      <c r="H22" s="200"/>
      <c r="I22" s="200"/>
      <c r="J22" s="200"/>
      <c r="K22" s="200"/>
      <c r="L22" s="200" t="s">
        <v>73</v>
      </c>
      <c r="M22" s="200"/>
      <c r="N22" s="200"/>
      <c r="O22" s="200"/>
      <c r="P22" s="200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06"/>
      <c r="B23" s="202"/>
      <c r="C23" s="203"/>
      <c r="D23" s="207" t="s">
        <v>472</v>
      </c>
      <c r="E23" s="205"/>
      <c r="F23" s="195"/>
      <c r="G23" s="195"/>
      <c r="H23" s="200" t="s">
        <v>73</v>
      </c>
      <c r="I23" s="200"/>
      <c r="J23" s="200"/>
      <c r="K23" s="200"/>
      <c r="L23" s="200"/>
      <c r="M23" s="200"/>
      <c r="N23" s="200"/>
      <c r="O23" s="200"/>
      <c r="P23" s="200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06"/>
      <c r="B24" s="202"/>
      <c r="C24" s="203"/>
      <c r="D24" s="207" t="s">
        <v>473</v>
      </c>
      <c r="E24" s="205"/>
      <c r="F24" s="195"/>
      <c r="G24" s="200"/>
      <c r="H24" s="200"/>
      <c r="I24" s="200" t="s">
        <v>73</v>
      </c>
      <c r="J24" s="200"/>
      <c r="K24" s="200"/>
      <c r="L24" s="200"/>
      <c r="M24" s="200"/>
      <c r="N24" s="200"/>
      <c r="O24" s="200"/>
      <c r="P24" s="200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06"/>
      <c r="B25" s="202"/>
      <c r="C25" s="203"/>
      <c r="D25" s="207" t="s">
        <v>474</v>
      </c>
      <c r="E25" s="205"/>
      <c r="F25" s="195"/>
      <c r="G25" s="195"/>
      <c r="H25" s="200"/>
      <c r="I25" s="200"/>
      <c r="J25" s="200" t="s">
        <v>73</v>
      </c>
      <c r="K25" s="200"/>
      <c r="L25" s="200"/>
      <c r="M25" s="200"/>
      <c r="N25" s="200"/>
      <c r="O25" s="200"/>
      <c r="P25" s="200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206"/>
      <c r="B26" s="202"/>
      <c r="C26" s="203"/>
      <c r="D26" s="207" t="s">
        <v>475</v>
      </c>
      <c r="E26" s="205"/>
      <c r="F26" s="195"/>
      <c r="G26" s="195"/>
      <c r="H26" s="200"/>
      <c r="I26" s="200"/>
      <c r="J26" s="200"/>
      <c r="K26" s="200" t="s">
        <v>73</v>
      </c>
      <c r="L26" s="200"/>
      <c r="M26" s="200"/>
      <c r="N26" s="200"/>
      <c r="O26" s="200"/>
      <c r="P26" s="200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206"/>
      <c r="B27" s="202"/>
      <c r="C27" s="203"/>
      <c r="D27" s="207" t="s">
        <v>464</v>
      </c>
      <c r="E27" s="205"/>
      <c r="F27" s="195"/>
      <c r="G27" s="195" t="s">
        <v>73</v>
      </c>
      <c r="H27" s="200"/>
      <c r="I27" s="200"/>
      <c r="J27" s="200"/>
      <c r="K27" s="200"/>
      <c r="L27" s="200"/>
      <c r="M27" s="200"/>
      <c r="N27" s="200"/>
      <c r="O27" s="200"/>
      <c r="P27" s="200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Bot="1">
      <c r="A28" s="206"/>
      <c r="B28" s="202"/>
      <c r="C28" s="203"/>
      <c r="D28" s="207" t="s">
        <v>476</v>
      </c>
      <c r="E28" s="205"/>
      <c r="F28" s="195"/>
      <c r="G28" s="195"/>
      <c r="H28" s="200"/>
      <c r="I28" s="200"/>
      <c r="J28" s="200"/>
      <c r="K28" s="200"/>
      <c r="L28" s="200"/>
      <c r="M28" s="200" t="s">
        <v>73</v>
      </c>
      <c r="N28" s="200" t="s">
        <v>73</v>
      </c>
      <c r="O28" s="200" t="s">
        <v>73</v>
      </c>
      <c r="P28" s="200" t="s">
        <v>73</v>
      </c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 thickTop="1">
      <c r="A29" s="208" t="s">
        <v>51</v>
      </c>
      <c r="B29" s="480" t="s">
        <v>52</v>
      </c>
      <c r="C29" s="480"/>
      <c r="D29" s="480"/>
      <c r="E29" s="209"/>
      <c r="F29" s="210" t="s">
        <v>55</v>
      </c>
      <c r="G29" s="210" t="s">
        <v>53</v>
      </c>
      <c r="H29" s="210" t="s">
        <v>53</v>
      </c>
      <c r="I29" s="210" t="s">
        <v>53</v>
      </c>
      <c r="J29" s="210" t="s">
        <v>53</v>
      </c>
      <c r="K29" s="210" t="s">
        <v>53</v>
      </c>
      <c r="L29" s="210" t="s">
        <v>55</v>
      </c>
      <c r="M29" s="210" t="s">
        <v>54</v>
      </c>
      <c r="N29" s="210" t="s">
        <v>54</v>
      </c>
      <c r="O29" s="210" t="s">
        <v>54</v>
      </c>
      <c r="P29" s="210" t="s">
        <v>54</v>
      </c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211"/>
      <c r="B30" s="481" t="s">
        <v>56</v>
      </c>
      <c r="C30" s="481"/>
      <c r="D30" s="481"/>
      <c r="E30" s="212"/>
      <c r="F30" s="213" t="s">
        <v>57</v>
      </c>
      <c r="G30" s="213" t="s">
        <v>57</v>
      </c>
      <c r="H30" s="213" t="s">
        <v>57</v>
      </c>
      <c r="I30" s="213" t="s">
        <v>57</v>
      </c>
      <c r="J30" s="213" t="s">
        <v>57</v>
      </c>
      <c r="K30" s="213" t="s">
        <v>57</v>
      </c>
      <c r="L30" s="213" t="s">
        <v>57</v>
      </c>
      <c r="M30" s="213" t="s">
        <v>57</v>
      </c>
      <c r="N30" s="213" t="s">
        <v>57</v>
      </c>
      <c r="O30" s="213" t="s">
        <v>57</v>
      </c>
      <c r="P30" s="213" t="s">
        <v>57</v>
      </c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52.95" customHeight="1">
      <c r="A31" s="211"/>
      <c r="B31" s="482" t="s">
        <v>58</v>
      </c>
      <c r="C31" s="482"/>
      <c r="D31" s="482"/>
      <c r="E31" s="214"/>
      <c r="F31" s="215">
        <v>44642</v>
      </c>
      <c r="G31" s="215">
        <v>44642</v>
      </c>
      <c r="H31" s="215">
        <v>44642</v>
      </c>
      <c r="I31" s="215">
        <v>44642</v>
      </c>
      <c r="J31" s="215">
        <v>44642</v>
      </c>
      <c r="K31" s="215">
        <v>44642</v>
      </c>
      <c r="L31" s="215">
        <v>44642</v>
      </c>
      <c r="M31" s="215">
        <v>44642</v>
      </c>
      <c r="N31" s="215">
        <v>44642</v>
      </c>
      <c r="O31" s="215">
        <v>44642</v>
      </c>
      <c r="P31" s="215">
        <v>44642</v>
      </c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 thickBot="1">
      <c r="A32" s="216"/>
      <c r="B32" s="483" t="s">
        <v>59</v>
      </c>
      <c r="C32" s="483"/>
      <c r="D32" s="483"/>
      <c r="E32" s="217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 thickTop="1">
      <c r="A33" s="219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9:D29"/>
    <mergeCell ref="B30:D30"/>
    <mergeCell ref="B31:D31"/>
    <mergeCell ref="B32:D32"/>
    <mergeCell ref="A6:B6"/>
    <mergeCell ref="C6:E6"/>
  </mergeCells>
  <dataValidations count="3">
    <dataValidation type="list" allowBlank="1" showErrorMessage="1" sqref="F30:P30" xr:uid="{FC1D904B-B5EF-4934-A0CC-646900558932}">
      <formula1>"P,F"</formula1>
      <formula2>0</formula2>
    </dataValidation>
    <dataValidation type="list" allowBlank="1" showErrorMessage="1" sqref="F29:P29" xr:uid="{F61FC586-2F5D-4116-A731-5954F84409EC}">
      <formula1>"N,A,B"</formula1>
      <formula2>0</formula2>
    </dataValidation>
    <dataValidation type="list" allowBlank="1" showErrorMessage="1" sqref="F10:P28" xr:uid="{79855EC0-7632-4CC7-B49C-C00B07D63EC7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5C63-F7AD-47C4-8B3E-F2CE64855DF6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477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110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50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1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COUNTIF(F25:EH25,"P")</f>
        <v>4</v>
      </c>
      <c r="B7" s="488"/>
      <c r="C7" s="489">
        <f>COUNTIF(F25:EH25,"F")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COUNTIF(E24:EH24,"N")</f>
        <v>1</v>
      </c>
      <c r="M7" s="182">
        <f>COUNTIF(E24:EH24,"A")</f>
        <v>3</v>
      </c>
      <c r="N7" s="182">
        <f>COUNTIF(E24:EH24,"B")</f>
        <v>0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478</v>
      </c>
      <c r="E12" s="194"/>
      <c r="F12" s="200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479</v>
      </c>
      <c r="E13" s="194"/>
      <c r="F13" s="195"/>
      <c r="G13" s="200" t="s">
        <v>73</v>
      </c>
      <c r="H13" s="200" t="s">
        <v>73</v>
      </c>
      <c r="I13" s="200" t="s">
        <v>73</v>
      </c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480</v>
      </c>
      <c r="E14" s="194"/>
      <c r="F14" s="195"/>
      <c r="G14" s="200" t="s">
        <v>73</v>
      </c>
      <c r="H14" s="200" t="s">
        <v>73</v>
      </c>
      <c r="I14" s="200" t="s">
        <v>73</v>
      </c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3" t="s">
        <v>481</v>
      </c>
      <c r="E15" s="194"/>
      <c r="F15" s="195"/>
      <c r="G15" s="200" t="s">
        <v>73</v>
      </c>
      <c r="H15" s="200" t="s">
        <v>73</v>
      </c>
      <c r="I15" s="200" t="s">
        <v>73</v>
      </c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 t="s">
        <v>482</v>
      </c>
      <c r="C16" s="192"/>
      <c r="D16" s="193"/>
      <c r="E16" s="194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218</v>
      </c>
      <c r="E17" s="194"/>
      <c r="F17" s="195"/>
      <c r="G17" s="200"/>
      <c r="H17" s="200" t="s">
        <v>73</v>
      </c>
      <c r="I17" s="195"/>
      <c r="J17" s="195"/>
      <c r="K17" s="195"/>
      <c r="L17" s="195"/>
      <c r="M17" s="195"/>
      <c r="N17" s="200"/>
      <c r="O17" s="200"/>
      <c r="P17" s="195"/>
      <c r="Q17" s="195"/>
      <c r="R17" s="195"/>
      <c r="S17" s="195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3</v>
      </c>
      <c r="E18" s="194"/>
      <c r="F18" s="195"/>
      <c r="G18" s="200" t="s">
        <v>73</v>
      </c>
      <c r="H18" s="200"/>
      <c r="I18" s="200"/>
      <c r="J18" s="195"/>
      <c r="K18" s="195"/>
      <c r="L18" s="195"/>
      <c r="M18" s="195"/>
      <c r="N18" s="200"/>
      <c r="O18" s="200"/>
      <c r="P18" s="200"/>
      <c r="Q18" s="195"/>
      <c r="R18" s="195"/>
      <c r="S18" s="195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 thickBot="1">
      <c r="A19" s="196"/>
      <c r="B19" s="191"/>
      <c r="C19" s="192"/>
      <c r="D19" s="199">
        <v>-1</v>
      </c>
      <c r="E19" s="194"/>
      <c r="F19" s="195"/>
      <c r="G19" s="200"/>
      <c r="H19" s="200"/>
      <c r="I19" s="195" t="s">
        <v>73</v>
      </c>
      <c r="J19" s="200"/>
      <c r="K19" s="195"/>
      <c r="L19" s="195"/>
      <c r="M19" s="195"/>
      <c r="N19" s="195"/>
      <c r="O19" s="200"/>
      <c r="P19" s="195"/>
      <c r="Q19" s="200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1" t="s">
        <v>69</v>
      </c>
      <c r="B20" s="202" t="s">
        <v>70</v>
      </c>
      <c r="C20" s="203"/>
      <c r="D20" s="204"/>
      <c r="E20" s="20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470</v>
      </c>
      <c r="E21" s="205"/>
      <c r="F21" s="200" t="s">
        <v>73</v>
      </c>
      <c r="G21" s="195"/>
      <c r="H21" s="195"/>
      <c r="I21" s="195"/>
      <c r="J21" s="195"/>
      <c r="K21" s="195"/>
      <c r="L21" s="195"/>
      <c r="M21" s="200"/>
      <c r="N21" s="195"/>
      <c r="O21" s="195"/>
      <c r="P21" s="195"/>
      <c r="Q21" s="195"/>
      <c r="R21" s="195"/>
      <c r="S21" s="195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483</v>
      </c>
      <c r="E22" s="205"/>
      <c r="F22" s="195"/>
      <c r="G22" s="200" t="s">
        <v>73</v>
      </c>
      <c r="H22" s="200"/>
      <c r="I22" s="200"/>
      <c r="J22" s="200"/>
      <c r="K22" s="200"/>
      <c r="L22" s="200"/>
      <c r="M22" s="195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Bot="1">
      <c r="A23" s="206"/>
      <c r="B23" s="202"/>
      <c r="C23" s="203"/>
      <c r="D23" s="207" t="s">
        <v>484</v>
      </c>
      <c r="E23" s="205"/>
      <c r="F23" s="195"/>
      <c r="G23" s="195"/>
      <c r="H23" s="200" t="s">
        <v>73</v>
      </c>
      <c r="I23" s="200" t="s">
        <v>73</v>
      </c>
      <c r="J23" s="200"/>
      <c r="K23" s="200"/>
      <c r="L23" s="200"/>
      <c r="M23" s="195"/>
      <c r="N23" s="200"/>
      <c r="O23" s="200"/>
      <c r="P23" s="200"/>
      <c r="Q23" s="200"/>
      <c r="R23" s="200"/>
      <c r="S23" s="20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 thickTop="1">
      <c r="A24" s="208" t="s">
        <v>51</v>
      </c>
      <c r="B24" s="480" t="s">
        <v>52</v>
      </c>
      <c r="C24" s="480"/>
      <c r="D24" s="480"/>
      <c r="E24" s="209"/>
      <c r="F24" s="210" t="s">
        <v>55</v>
      </c>
      <c r="G24" s="210" t="s">
        <v>53</v>
      </c>
      <c r="H24" s="210" t="s">
        <v>55</v>
      </c>
      <c r="I24" s="210" t="s">
        <v>55</v>
      </c>
      <c r="J24" s="210"/>
      <c r="K24" s="210"/>
      <c r="L24" s="210"/>
      <c r="M24" s="210"/>
      <c r="N24" s="210"/>
      <c r="O24" s="210"/>
      <c r="P24" s="210"/>
      <c r="Q24" s="210"/>
      <c r="R24" s="210"/>
      <c r="S24" s="210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11"/>
      <c r="B25" s="481" t="s">
        <v>56</v>
      </c>
      <c r="C25" s="481"/>
      <c r="D25" s="481"/>
      <c r="E25" s="212"/>
      <c r="F25" s="213" t="s">
        <v>57</v>
      </c>
      <c r="G25" s="213" t="s">
        <v>57</v>
      </c>
      <c r="H25" s="213" t="s">
        <v>57</v>
      </c>
      <c r="I25" s="213" t="s">
        <v>57</v>
      </c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52.95" customHeight="1">
      <c r="A26" s="211"/>
      <c r="B26" s="482" t="s">
        <v>58</v>
      </c>
      <c r="C26" s="482"/>
      <c r="D26" s="482"/>
      <c r="E26" s="214"/>
      <c r="F26" s="215">
        <v>44642</v>
      </c>
      <c r="G26" s="215">
        <v>44642</v>
      </c>
      <c r="H26" s="215">
        <v>44642</v>
      </c>
      <c r="I26" s="215">
        <v>44642</v>
      </c>
      <c r="J26" s="215"/>
      <c r="K26" s="215"/>
      <c r="L26" s="215"/>
      <c r="M26" s="215"/>
      <c r="N26" s="215"/>
      <c r="O26" s="215"/>
      <c r="P26" s="215"/>
      <c r="Q26" s="215"/>
      <c r="R26" s="215"/>
      <c r="S26" s="215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 thickBot="1">
      <c r="A27" s="216"/>
      <c r="B27" s="483" t="s">
        <v>59</v>
      </c>
      <c r="C27" s="483"/>
      <c r="D27" s="483"/>
      <c r="E27" s="217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Top="1">
      <c r="A28" s="219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4:D24"/>
    <mergeCell ref="B25:D25"/>
    <mergeCell ref="B26:D26"/>
    <mergeCell ref="B27:D27"/>
    <mergeCell ref="A6:B6"/>
    <mergeCell ref="C6:E6"/>
  </mergeCells>
  <dataValidations count="3">
    <dataValidation type="list" allowBlank="1" showErrorMessage="1" sqref="F25:S25" xr:uid="{B38F1A40-DA31-4BF4-83A4-5537C1B38DBB}">
      <formula1>"P,F"</formula1>
      <formula2>0</formula2>
    </dataValidation>
    <dataValidation type="list" allowBlank="1" showErrorMessage="1" sqref="F24:S24" xr:uid="{24FE6FA0-A94D-47AE-B823-EF06EA79AC16}">
      <formula1>"N,A,B"</formula1>
      <formula2>0</formula2>
    </dataValidation>
    <dataValidation type="list" allowBlank="1" showErrorMessage="1" sqref="F10:S23" xr:uid="{CE61A2CC-8018-4FFD-BB90-2C6D7D1B5C3E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7C53-0604-450D-927C-9BE1C1FCA0EA}">
  <dimension ref="A1:AN1008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485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111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180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1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COUNTIF(F43:EH43,"P")</f>
        <v>17</v>
      </c>
      <c r="B7" s="488"/>
      <c r="C7" s="489">
        <f>COUNTIF(F43:EH43,"F")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COUNTIF(E42:EH42,"N")</f>
        <v>3</v>
      </c>
      <c r="M7" s="182">
        <f>COUNTIF(E42:EH42,"A")</f>
        <v>14</v>
      </c>
      <c r="N7" s="182">
        <f>COUNTIF(E42:EH42,"B")</f>
        <v>0</v>
      </c>
      <c r="O7" s="490">
        <f>COUNTA(E9:EK9)</f>
        <v>17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 t="s">
        <v>41</v>
      </c>
      <c r="M9" s="224" t="s">
        <v>42</v>
      </c>
      <c r="N9" s="224" t="s">
        <v>43</v>
      </c>
      <c r="O9" s="224" t="s">
        <v>44</v>
      </c>
      <c r="P9" s="224" t="s">
        <v>45</v>
      </c>
      <c r="Q9" s="224" t="s">
        <v>46</v>
      </c>
      <c r="R9" s="224" t="s">
        <v>47</v>
      </c>
      <c r="S9" s="224" t="s">
        <v>48</v>
      </c>
      <c r="T9" s="224" t="s">
        <v>49</v>
      </c>
      <c r="U9" s="224" t="s">
        <v>230</v>
      </c>
      <c r="V9" s="224" t="s">
        <v>231</v>
      </c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 t="s">
        <v>73</v>
      </c>
      <c r="M11" s="200" t="s">
        <v>73</v>
      </c>
      <c r="N11" s="200" t="s">
        <v>73</v>
      </c>
      <c r="O11" s="200" t="s">
        <v>73</v>
      </c>
      <c r="P11" s="200" t="s">
        <v>73</v>
      </c>
      <c r="Q11" s="200" t="s">
        <v>73</v>
      </c>
      <c r="R11" s="200" t="s">
        <v>73</v>
      </c>
      <c r="S11" s="200" t="s">
        <v>73</v>
      </c>
      <c r="T11" s="200" t="s">
        <v>73</v>
      </c>
      <c r="U11" s="200" t="s">
        <v>73</v>
      </c>
      <c r="V11" s="200" t="s">
        <v>73</v>
      </c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478</v>
      </c>
      <c r="E12" s="194"/>
      <c r="F12" s="200"/>
      <c r="G12" s="200" t="s">
        <v>73</v>
      </c>
      <c r="H12" s="200" t="s">
        <v>73</v>
      </c>
      <c r="I12" s="200" t="s">
        <v>73</v>
      </c>
      <c r="J12" s="200" t="s">
        <v>73</v>
      </c>
      <c r="K12" s="200" t="s">
        <v>73</v>
      </c>
      <c r="L12" s="200" t="s">
        <v>73</v>
      </c>
      <c r="M12" s="200" t="s">
        <v>73</v>
      </c>
      <c r="N12" s="200" t="s">
        <v>73</v>
      </c>
      <c r="O12" s="200" t="s">
        <v>73</v>
      </c>
      <c r="P12" s="200" t="s">
        <v>73</v>
      </c>
      <c r="Q12" s="200" t="s">
        <v>73</v>
      </c>
      <c r="R12" s="200" t="s">
        <v>73</v>
      </c>
      <c r="S12" s="200" t="s">
        <v>73</v>
      </c>
      <c r="T12" s="200" t="s">
        <v>73</v>
      </c>
      <c r="U12" s="200" t="s">
        <v>73</v>
      </c>
      <c r="V12" s="200" t="s">
        <v>73</v>
      </c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479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 t="s">
        <v>73</v>
      </c>
      <c r="M13" s="200" t="s">
        <v>73</v>
      </c>
      <c r="N13" s="200" t="s">
        <v>73</v>
      </c>
      <c r="O13" s="200" t="s">
        <v>73</v>
      </c>
      <c r="P13" s="200" t="s">
        <v>73</v>
      </c>
      <c r="Q13" s="200" t="s">
        <v>73</v>
      </c>
      <c r="R13" s="200" t="s">
        <v>73</v>
      </c>
      <c r="S13" s="200" t="s">
        <v>73</v>
      </c>
      <c r="T13" s="200" t="s">
        <v>73</v>
      </c>
      <c r="U13" s="200" t="s">
        <v>73</v>
      </c>
      <c r="V13" s="200" t="s">
        <v>73</v>
      </c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480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 t="s">
        <v>73</v>
      </c>
      <c r="L14" s="200" t="s">
        <v>73</v>
      </c>
      <c r="M14" s="200" t="s">
        <v>73</v>
      </c>
      <c r="N14" s="200" t="s">
        <v>73</v>
      </c>
      <c r="O14" s="200" t="s">
        <v>73</v>
      </c>
      <c r="P14" s="200" t="s">
        <v>73</v>
      </c>
      <c r="Q14" s="200" t="s">
        <v>73</v>
      </c>
      <c r="R14" s="200" t="s">
        <v>73</v>
      </c>
      <c r="S14" s="200" t="s">
        <v>73</v>
      </c>
      <c r="T14" s="200" t="s">
        <v>73</v>
      </c>
      <c r="U14" s="200" t="s">
        <v>73</v>
      </c>
      <c r="V14" s="200" t="s">
        <v>73</v>
      </c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3" t="s">
        <v>481</v>
      </c>
      <c r="E15" s="194"/>
      <c r="F15" s="195"/>
      <c r="G15" s="200" t="s">
        <v>73</v>
      </c>
      <c r="H15" s="200" t="s">
        <v>73</v>
      </c>
      <c r="I15" s="200" t="s">
        <v>73</v>
      </c>
      <c r="J15" s="200" t="s">
        <v>73</v>
      </c>
      <c r="K15" s="200" t="s">
        <v>73</v>
      </c>
      <c r="L15" s="200" t="s">
        <v>73</v>
      </c>
      <c r="M15" s="200" t="s">
        <v>73</v>
      </c>
      <c r="N15" s="200" t="s">
        <v>73</v>
      </c>
      <c r="O15" s="200" t="s">
        <v>73</v>
      </c>
      <c r="P15" s="200" t="s">
        <v>73</v>
      </c>
      <c r="Q15" s="200" t="s">
        <v>73</v>
      </c>
      <c r="R15" s="200" t="s">
        <v>73</v>
      </c>
      <c r="S15" s="200" t="s">
        <v>73</v>
      </c>
      <c r="T15" s="200" t="s">
        <v>73</v>
      </c>
      <c r="U15" s="200" t="s">
        <v>73</v>
      </c>
      <c r="V15" s="200" t="s">
        <v>73</v>
      </c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 t="s">
        <v>482</v>
      </c>
      <c r="C16" s="192"/>
      <c r="D16" s="193"/>
      <c r="E16" s="194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218</v>
      </c>
      <c r="E17" s="194"/>
      <c r="F17" s="195"/>
      <c r="G17" s="200"/>
      <c r="H17" s="200"/>
      <c r="I17" s="195"/>
      <c r="J17" s="195" t="s">
        <v>73</v>
      </c>
      <c r="K17" s="195"/>
      <c r="L17" s="195"/>
      <c r="M17" s="195"/>
      <c r="N17" s="200"/>
      <c r="O17" s="200"/>
      <c r="P17" s="200"/>
      <c r="Q17" s="200"/>
      <c r="R17" s="195"/>
      <c r="S17" s="195"/>
      <c r="T17" s="200"/>
      <c r="U17" s="195"/>
      <c r="V17" s="195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3</v>
      </c>
      <c r="E18" s="194"/>
      <c r="F18" s="195"/>
      <c r="G18" s="200" t="s">
        <v>73</v>
      </c>
      <c r="H18" s="200" t="s">
        <v>73</v>
      </c>
      <c r="I18" s="200" t="s">
        <v>73</v>
      </c>
      <c r="J18" s="200"/>
      <c r="K18" s="200"/>
      <c r="L18" s="200" t="s">
        <v>73</v>
      </c>
      <c r="M18" s="200" t="s">
        <v>73</v>
      </c>
      <c r="N18" s="200" t="s">
        <v>73</v>
      </c>
      <c r="O18" s="200" t="s">
        <v>73</v>
      </c>
      <c r="P18" s="200" t="s">
        <v>73</v>
      </c>
      <c r="Q18" s="200" t="s">
        <v>73</v>
      </c>
      <c r="R18" s="195" t="s">
        <v>73</v>
      </c>
      <c r="S18" s="195" t="s">
        <v>73</v>
      </c>
      <c r="T18" s="195" t="s">
        <v>73</v>
      </c>
      <c r="U18" s="195" t="s">
        <v>73</v>
      </c>
      <c r="V18" s="195" t="s">
        <v>73</v>
      </c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196"/>
      <c r="B19" s="191"/>
      <c r="C19" s="192"/>
      <c r="D19" s="199">
        <v>-1</v>
      </c>
      <c r="E19" s="194"/>
      <c r="F19" s="195"/>
      <c r="G19" s="200"/>
      <c r="H19" s="200"/>
      <c r="I19" s="200"/>
      <c r="J19" s="200"/>
      <c r="K19" s="200" t="s">
        <v>73</v>
      </c>
      <c r="L19" s="200"/>
      <c r="M19" s="200"/>
      <c r="N19" s="200"/>
      <c r="O19" s="200"/>
      <c r="P19" s="200"/>
      <c r="Q19" s="200"/>
      <c r="R19" s="195"/>
      <c r="S19" s="195"/>
      <c r="T19" s="195"/>
      <c r="U19" s="195"/>
      <c r="V19" s="195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196"/>
      <c r="B20" s="191" t="s">
        <v>486</v>
      </c>
      <c r="C20" s="192"/>
      <c r="D20" s="193"/>
      <c r="E20" s="194"/>
      <c r="F20" s="195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  <c r="R20" s="195"/>
      <c r="S20" s="195"/>
      <c r="T20" s="195"/>
      <c r="U20" s="195"/>
      <c r="V20" s="195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196"/>
      <c r="B21" s="191"/>
      <c r="C21" s="192"/>
      <c r="D21" s="199" t="s">
        <v>218</v>
      </c>
      <c r="E21" s="194"/>
      <c r="F21" s="195"/>
      <c r="G21" s="200" t="s">
        <v>73</v>
      </c>
      <c r="H21" s="200" t="s">
        <v>73</v>
      </c>
      <c r="I21" s="200"/>
      <c r="J21" s="200" t="s">
        <v>73</v>
      </c>
      <c r="K21" s="200" t="s">
        <v>73</v>
      </c>
      <c r="L21" s="200" t="s">
        <v>73</v>
      </c>
      <c r="M21" s="200" t="s">
        <v>73</v>
      </c>
      <c r="N21" s="200" t="s">
        <v>73</v>
      </c>
      <c r="O21" s="200" t="s">
        <v>73</v>
      </c>
      <c r="P21" s="200" t="s">
        <v>73</v>
      </c>
      <c r="Q21" s="200" t="s">
        <v>73</v>
      </c>
      <c r="R21" s="195"/>
      <c r="S21" s="195"/>
      <c r="T21" s="195"/>
      <c r="U21" s="195"/>
      <c r="V21" s="195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96"/>
      <c r="B22" s="191"/>
      <c r="C22" s="192"/>
      <c r="D22" s="199">
        <v>11</v>
      </c>
      <c r="E22" s="194"/>
      <c r="F22" s="195"/>
      <c r="G22" s="200"/>
      <c r="H22" s="200"/>
      <c r="I22" s="200" t="s">
        <v>73</v>
      </c>
      <c r="J22" s="200"/>
      <c r="K22" s="200"/>
      <c r="L22" s="200"/>
      <c r="M22" s="200"/>
      <c r="N22" s="200"/>
      <c r="O22" s="200"/>
      <c r="P22" s="200"/>
      <c r="Q22" s="200"/>
      <c r="R22" s="195"/>
      <c r="S22" s="195" t="s">
        <v>73</v>
      </c>
      <c r="T22" s="195" t="s">
        <v>73</v>
      </c>
      <c r="U22" s="195" t="s">
        <v>73</v>
      </c>
      <c r="V22" s="195" t="s">
        <v>73</v>
      </c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96"/>
      <c r="B23" s="191"/>
      <c r="C23" s="192"/>
      <c r="D23" s="199">
        <v>-1</v>
      </c>
      <c r="E23" s="194"/>
      <c r="F23" s="195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195" t="s">
        <v>73</v>
      </c>
      <c r="S23" s="195"/>
      <c r="T23" s="195"/>
      <c r="U23" s="195"/>
      <c r="V23" s="195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96"/>
      <c r="B24" s="191" t="s">
        <v>449</v>
      </c>
      <c r="C24" s="192"/>
      <c r="D24" s="193"/>
      <c r="E24" s="194"/>
      <c r="F24" s="195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195"/>
      <c r="S24" s="195"/>
      <c r="T24" s="195"/>
      <c r="U24" s="195"/>
      <c r="V24" s="195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96"/>
      <c r="B25" s="191"/>
      <c r="C25" s="192"/>
      <c r="D25" s="199" t="s">
        <v>218</v>
      </c>
      <c r="E25" s="194"/>
      <c r="F25" s="195"/>
      <c r="G25" s="200"/>
      <c r="H25" s="200"/>
      <c r="I25" s="200" t="s">
        <v>73</v>
      </c>
      <c r="J25" s="200"/>
      <c r="K25" s="200"/>
      <c r="L25" s="200" t="s">
        <v>73</v>
      </c>
      <c r="M25" s="200"/>
      <c r="N25" s="200"/>
      <c r="O25" s="200"/>
      <c r="P25" s="200"/>
      <c r="Q25" s="200"/>
      <c r="R25" s="195" t="s">
        <v>73</v>
      </c>
      <c r="S25" s="195" t="s">
        <v>73</v>
      </c>
      <c r="T25" s="195" t="s">
        <v>73</v>
      </c>
      <c r="U25" s="195" t="s">
        <v>73</v>
      </c>
      <c r="V25" s="195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96"/>
      <c r="B26" s="191"/>
      <c r="C26" s="192"/>
      <c r="D26" s="199">
        <v>3</v>
      </c>
      <c r="E26" s="194"/>
      <c r="F26" s="195"/>
      <c r="G26" s="200" t="s">
        <v>73</v>
      </c>
      <c r="H26" s="200" t="s">
        <v>73</v>
      </c>
      <c r="I26" s="200"/>
      <c r="J26" s="200" t="s">
        <v>73</v>
      </c>
      <c r="K26" s="200" t="s">
        <v>73</v>
      </c>
      <c r="L26" s="200"/>
      <c r="M26" s="200"/>
      <c r="N26" s="200" t="s">
        <v>73</v>
      </c>
      <c r="O26" s="200" t="s">
        <v>73</v>
      </c>
      <c r="P26" s="200" t="s">
        <v>73</v>
      </c>
      <c r="Q26" s="200" t="s">
        <v>73</v>
      </c>
      <c r="R26" s="195"/>
      <c r="S26" s="195"/>
      <c r="T26" s="195"/>
      <c r="U26" s="195"/>
      <c r="V26" s="195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96"/>
      <c r="B27" s="191"/>
      <c r="C27" s="192"/>
      <c r="D27" s="199">
        <v>-1</v>
      </c>
      <c r="E27" s="194"/>
      <c r="F27" s="195"/>
      <c r="G27" s="200"/>
      <c r="H27" s="200"/>
      <c r="I27" s="200"/>
      <c r="J27" s="200"/>
      <c r="K27" s="200"/>
      <c r="L27" s="200"/>
      <c r="M27" s="200" t="s">
        <v>73</v>
      </c>
      <c r="N27" s="200"/>
      <c r="O27" s="200"/>
      <c r="P27" s="195"/>
      <c r="Q27" s="200"/>
      <c r="R27" s="195"/>
      <c r="S27" s="195"/>
      <c r="T27" s="195"/>
      <c r="U27" s="195"/>
      <c r="V27" s="195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96"/>
      <c r="B28" s="191" t="s">
        <v>403</v>
      </c>
      <c r="C28" s="192"/>
      <c r="D28" s="193"/>
      <c r="E28" s="194"/>
      <c r="F28" s="195"/>
      <c r="G28" s="200"/>
      <c r="H28" s="200"/>
      <c r="I28" s="200"/>
      <c r="J28" s="200"/>
      <c r="K28" s="200"/>
      <c r="L28" s="200"/>
      <c r="M28" s="200"/>
      <c r="N28" s="200"/>
      <c r="O28" s="200"/>
      <c r="P28" s="195"/>
      <c r="Q28" s="200"/>
      <c r="R28" s="195"/>
      <c r="S28" s="195"/>
      <c r="T28" s="195"/>
      <c r="U28" s="195"/>
      <c r="V28" s="195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96"/>
      <c r="B29" s="191"/>
      <c r="C29" s="192"/>
      <c r="D29" s="199" t="s">
        <v>218</v>
      </c>
      <c r="E29" s="194"/>
      <c r="F29" s="195"/>
      <c r="G29" s="200"/>
      <c r="H29" s="200"/>
      <c r="I29" s="200"/>
      <c r="J29" s="200"/>
      <c r="K29" s="200"/>
      <c r="L29" s="200"/>
      <c r="M29" s="200"/>
      <c r="N29" s="200" t="s">
        <v>73</v>
      </c>
      <c r="O29" s="200"/>
      <c r="P29" s="195"/>
      <c r="Q29" s="200"/>
      <c r="R29" s="195"/>
      <c r="S29" s="195"/>
      <c r="T29" s="195"/>
      <c r="U29" s="195"/>
      <c r="V29" s="195" t="s">
        <v>73</v>
      </c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96"/>
      <c r="B30" s="191"/>
      <c r="C30" s="192"/>
      <c r="D30" s="199" t="s">
        <v>465</v>
      </c>
      <c r="E30" s="194"/>
      <c r="F30" s="195"/>
      <c r="G30" s="200"/>
      <c r="H30" s="200"/>
      <c r="I30" s="200"/>
      <c r="J30" s="200"/>
      <c r="K30" s="200"/>
      <c r="L30" s="200"/>
      <c r="M30" s="200"/>
      <c r="N30" s="200"/>
      <c r="O30" s="200"/>
      <c r="P30" s="195" t="s">
        <v>73</v>
      </c>
      <c r="Q30" s="200"/>
      <c r="R30" s="195"/>
      <c r="S30" s="195"/>
      <c r="T30" s="195"/>
      <c r="U30" s="195" t="s">
        <v>73</v>
      </c>
      <c r="V30" s="195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96"/>
      <c r="B31" s="191"/>
      <c r="C31" s="192"/>
      <c r="D31" s="199" t="s">
        <v>466</v>
      </c>
      <c r="E31" s="194"/>
      <c r="F31" s="195"/>
      <c r="G31" s="200" t="s">
        <v>73</v>
      </c>
      <c r="H31" s="200"/>
      <c r="I31" s="200"/>
      <c r="J31" s="200" t="s">
        <v>73</v>
      </c>
      <c r="K31" s="200"/>
      <c r="L31" s="200" t="s">
        <v>73</v>
      </c>
      <c r="M31" s="200"/>
      <c r="N31" s="200"/>
      <c r="O31" s="200"/>
      <c r="P31" s="195"/>
      <c r="Q31" s="200"/>
      <c r="R31" s="195"/>
      <c r="S31" s="195" t="s">
        <v>73</v>
      </c>
      <c r="T31" s="195"/>
      <c r="U31" s="195"/>
      <c r="V31" s="195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96"/>
      <c r="B32" s="191"/>
      <c r="C32" s="192"/>
      <c r="D32" s="199" t="s">
        <v>467</v>
      </c>
      <c r="E32" s="194"/>
      <c r="F32" s="195"/>
      <c r="G32" s="200"/>
      <c r="H32" s="200" t="s">
        <v>73</v>
      </c>
      <c r="I32" s="200"/>
      <c r="J32" s="200"/>
      <c r="K32" s="200" t="s">
        <v>73</v>
      </c>
      <c r="L32" s="200"/>
      <c r="M32" s="200" t="s">
        <v>73</v>
      </c>
      <c r="N32" s="200"/>
      <c r="O32" s="200"/>
      <c r="P32" s="195"/>
      <c r="Q32" s="200"/>
      <c r="R32" s="195"/>
      <c r="S32" s="195"/>
      <c r="T32" s="195" t="s">
        <v>73</v>
      </c>
      <c r="U32" s="195"/>
      <c r="V32" s="195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96"/>
      <c r="B33" s="191"/>
      <c r="C33" s="192"/>
      <c r="D33" s="199" t="s">
        <v>468</v>
      </c>
      <c r="E33" s="194"/>
      <c r="F33" s="195"/>
      <c r="G33" s="200"/>
      <c r="H33" s="200"/>
      <c r="I33" s="200" t="s">
        <v>73</v>
      </c>
      <c r="J33" s="200"/>
      <c r="K33" s="200"/>
      <c r="L33" s="200"/>
      <c r="M33" s="200"/>
      <c r="N33" s="200"/>
      <c r="O33" s="200"/>
      <c r="P33" s="195"/>
      <c r="Q33" s="200" t="s">
        <v>73</v>
      </c>
      <c r="R33" s="195" t="s">
        <v>73</v>
      </c>
      <c r="S33" s="195"/>
      <c r="T33" s="195"/>
      <c r="U33" s="195"/>
      <c r="V33" s="195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 thickBot="1">
      <c r="A34" s="196"/>
      <c r="B34" s="191"/>
      <c r="C34" s="192"/>
      <c r="D34" s="199" t="s">
        <v>469</v>
      </c>
      <c r="E34" s="194"/>
      <c r="F34" s="195"/>
      <c r="G34" s="200"/>
      <c r="H34" s="200"/>
      <c r="I34" s="200"/>
      <c r="J34" s="200"/>
      <c r="K34" s="200"/>
      <c r="L34" s="200"/>
      <c r="M34" s="200"/>
      <c r="N34" s="200"/>
      <c r="O34" s="200" t="s">
        <v>73</v>
      </c>
      <c r="P34" s="195"/>
      <c r="Q34" s="200"/>
      <c r="R34" s="195"/>
      <c r="S34" s="195"/>
      <c r="T34" s="195"/>
      <c r="U34" s="195"/>
      <c r="V34" s="195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201" t="s">
        <v>69</v>
      </c>
      <c r="B35" s="202" t="s">
        <v>70</v>
      </c>
      <c r="C35" s="203"/>
      <c r="D35" s="204"/>
      <c r="E35" s="205"/>
      <c r="F35" s="195"/>
      <c r="G35" s="195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206"/>
      <c r="B36" s="202"/>
      <c r="C36" s="203"/>
      <c r="D36" s="207" t="s">
        <v>470</v>
      </c>
      <c r="E36" s="205"/>
      <c r="F36" s="200" t="s">
        <v>73</v>
      </c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206"/>
      <c r="B37" s="202"/>
      <c r="C37" s="203"/>
      <c r="D37" s="207" t="s">
        <v>487</v>
      </c>
      <c r="E37" s="205"/>
      <c r="F37" s="195"/>
      <c r="G37" s="200" t="s">
        <v>73</v>
      </c>
      <c r="H37" s="200" t="s">
        <v>73</v>
      </c>
      <c r="I37" s="200" t="s">
        <v>73</v>
      </c>
      <c r="J37" s="200"/>
      <c r="K37" s="200"/>
      <c r="L37" s="200"/>
      <c r="M37" s="200"/>
      <c r="N37" s="200"/>
      <c r="O37" s="200"/>
      <c r="P37" s="200"/>
      <c r="Q37" s="200"/>
      <c r="R37" s="200"/>
      <c r="S37" s="200"/>
      <c r="T37" s="200"/>
      <c r="U37" s="200"/>
      <c r="V37" s="200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206"/>
      <c r="B38" s="202"/>
      <c r="C38" s="203"/>
      <c r="D38" s="207" t="s">
        <v>484</v>
      </c>
      <c r="E38" s="205"/>
      <c r="F38" s="195"/>
      <c r="G38" s="195"/>
      <c r="H38" s="200"/>
      <c r="I38" s="200"/>
      <c r="J38" s="200" t="s">
        <v>73</v>
      </c>
      <c r="K38" s="200" t="s">
        <v>73</v>
      </c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206"/>
      <c r="B39" s="202"/>
      <c r="C39" s="203"/>
      <c r="D39" s="207" t="s">
        <v>488</v>
      </c>
      <c r="E39" s="205"/>
      <c r="F39" s="195"/>
      <c r="G39" s="195"/>
      <c r="H39" s="200"/>
      <c r="I39" s="200"/>
      <c r="J39" s="200"/>
      <c r="K39" s="200"/>
      <c r="L39" s="200" t="s">
        <v>73</v>
      </c>
      <c r="M39" s="200" t="s">
        <v>73</v>
      </c>
      <c r="N39" s="200"/>
      <c r="O39" s="200"/>
      <c r="P39" s="200"/>
      <c r="Q39" s="200"/>
      <c r="R39" s="200" t="s">
        <v>73</v>
      </c>
      <c r="S39" s="200"/>
      <c r="T39" s="200"/>
      <c r="U39" s="200"/>
      <c r="V39" s="200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206"/>
      <c r="B40" s="202"/>
      <c r="C40" s="203"/>
      <c r="D40" s="207" t="s">
        <v>471</v>
      </c>
      <c r="E40" s="205"/>
      <c r="F40" s="195"/>
      <c r="G40" s="195"/>
      <c r="H40" s="200"/>
      <c r="I40" s="200"/>
      <c r="J40" s="200"/>
      <c r="K40" s="200"/>
      <c r="L40" s="200"/>
      <c r="M40" s="195"/>
      <c r="N40" s="200" t="s">
        <v>73</v>
      </c>
      <c r="O40" s="200" t="s">
        <v>73</v>
      </c>
      <c r="P40" s="200"/>
      <c r="Q40" s="200"/>
      <c r="R40" s="200"/>
      <c r="S40" s="200"/>
      <c r="T40" s="200"/>
      <c r="U40" s="200"/>
      <c r="V40" s="200" t="s">
        <v>73</v>
      </c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 thickBot="1">
      <c r="A41" s="206"/>
      <c r="B41" s="202"/>
      <c r="C41" s="203"/>
      <c r="D41" s="207" t="s">
        <v>489</v>
      </c>
      <c r="E41" s="205"/>
      <c r="F41" s="195"/>
      <c r="G41" s="195"/>
      <c r="H41" s="200"/>
      <c r="I41" s="200"/>
      <c r="J41" s="200"/>
      <c r="K41" s="200"/>
      <c r="L41" s="200"/>
      <c r="M41" s="195"/>
      <c r="N41" s="200"/>
      <c r="O41" s="200"/>
      <c r="P41" s="200" t="s">
        <v>73</v>
      </c>
      <c r="Q41" s="200" t="s">
        <v>73</v>
      </c>
      <c r="R41" s="200"/>
      <c r="S41" s="200" t="s">
        <v>73</v>
      </c>
      <c r="T41" s="200" t="s">
        <v>73</v>
      </c>
      <c r="U41" s="200" t="s">
        <v>73</v>
      </c>
      <c r="V41" s="200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 thickTop="1">
      <c r="A42" s="208" t="s">
        <v>51</v>
      </c>
      <c r="B42" s="480" t="s">
        <v>52</v>
      </c>
      <c r="C42" s="480"/>
      <c r="D42" s="480"/>
      <c r="E42" s="209"/>
      <c r="F42" s="210" t="s">
        <v>55</v>
      </c>
      <c r="G42" s="210" t="s">
        <v>53</v>
      </c>
      <c r="H42" s="210" t="s">
        <v>53</v>
      </c>
      <c r="I42" s="210" t="s">
        <v>53</v>
      </c>
      <c r="J42" s="210" t="s">
        <v>55</v>
      </c>
      <c r="K42" s="210" t="s">
        <v>55</v>
      </c>
      <c r="L42" s="210" t="s">
        <v>55</v>
      </c>
      <c r="M42" s="210" t="s">
        <v>55</v>
      </c>
      <c r="N42" s="210" t="s">
        <v>55</v>
      </c>
      <c r="O42" s="210" t="s">
        <v>55</v>
      </c>
      <c r="P42" s="210" t="s">
        <v>55</v>
      </c>
      <c r="Q42" s="210" t="s">
        <v>55</v>
      </c>
      <c r="R42" s="210" t="s">
        <v>55</v>
      </c>
      <c r="S42" s="210" t="s">
        <v>55</v>
      </c>
      <c r="T42" s="210" t="s">
        <v>55</v>
      </c>
      <c r="U42" s="210" t="s">
        <v>55</v>
      </c>
      <c r="V42" s="210" t="s">
        <v>55</v>
      </c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211"/>
      <c r="B43" s="481" t="s">
        <v>56</v>
      </c>
      <c r="C43" s="481"/>
      <c r="D43" s="481"/>
      <c r="E43" s="212"/>
      <c r="F43" s="213" t="s">
        <v>57</v>
      </c>
      <c r="G43" s="213" t="s">
        <v>57</v>
      </c>
      <c r="H43" s="213" t="s">
        <v>57</v>
      </c>
      <c r="I43" s="213" t="s">
        <v>57</v>
      </c>
      <c r="J43" s="213" t="s">
        <v>57</v>
      </c>
      <c r="K43" s="213" t="s">
        <v>57</v>
      </c>
      <c r="L43" s="213" t="s">
        <v>57</v>
      </c>
      <c r="M43" s="213" t="s">
        <v>57</v>
      </c>
      <c r="N43" s="213" t="s">
        <v>57</v>
      </c>
      <c r="O43" s="213" t="s">
        <v>57</v>
      </c>
      <c r="P43" s="213" t="s">
        <v>57</v>
      </c>
      <c r="Q43" s="213" t="s">
        <v>57</v>
      </c>
      <c r="R43" s="213" t="s">
        <v>57</v>
      </c>
      <c r="S43" s="213" t="s">
        <v>57</v>
      </c>
      <c r="T43" s="213" t="s">
        <v>57</v>
      </c>
      <c r="U43" s="213" t="s">
        <v>57</v>
      </c>
      <c r="V43" s="213" t="s">
        <v>57</v>
      </c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52.95" customHeight="1">
      <c r="A44" s="211"/>
      <c r="B44" s="482" t="s">
        <v>58</v>
      </c>
      <c r="C44" s="482"/>
      <c r="D44" s="482"/>
      <c r="E44" s="214"/>
      <c r="F44" s="215">
        <v>44642</v>
      </c>
      <c r="G44" s="215">
        <v>44642</v>
      </c>
      <c r="H44" s="215">
        <v>44642</v>
      </c>
      <c r="I44" s="215">
        <v>44642</v>
      </c>
      <c r="J44" s="215">
        <v>44642</v>
      </c>
      <c r="K44" s="215">
        <v>44642</v>
      </c>
      <c r="L44" s="215">
        <v>44642</v>
      </c>
      <c r="M44" s="215">
        <v>44642</v>
      </c>
      <c r="N44" s="215">
        <v>44642</v>
      </c>
      <c r="O44" s="215">
        <v>44642</v>
      </c>
      <c r="P44" s="215">
        <v>44642</v>
      </c>
      <c r="Q44" s="215">
        <v>44642</v>
      </c>
      <c r="R44" s="215">
        <v>44642</v>
      </c>
      <c r="S44" s="215">
        <v>44642</v>
      </c>
      <c r="T44" s="215">
        <v>44642</v>
      </c>
      <c r="U44" s="215">
        <v>44642</v>
      </c>
      <c r="V44" s="215">
        <v>44642</v>
      </c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 thickBot="1">
      <c r="A45" s="216"/>
      <c r="B45" s="483" t="s">
        <v>59</v>
      </c>
      <c r="C45" s="483"/>
      <c r="D45" s="483"/>
      <c r="E45" s="217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18"/>
      <c r="V45" s="21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 thickTop="1">
      <c r="A46" s="219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996" spans="1:40" ht="13.5" customHeight="1">
      <c r="A996" s="178"/>
      <c r="B996" s="184"/>
      <c r="C996" s="178"/>
      <c r="D996" s="179"/>
      <c r="E996" s="178"/>
      <c r="F996" s="178"/>
      <c r="G996" s="178"/>
      <c r="H996" s="178"/>
      <c r="I996" s="178"/>
      <c r="J996" s="178"/>
      <c r="K996" s="178"/>
      <c r="L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</row>
    <row r="997" spans="1:40" ht="13.5" customHeight="1">
      <c r="A997" s="178"/>
      <c r="B997" s="184"/>
      <c r="C997" s="178"/>
      <c r="D997" s="179"/>
      <c r="E997" s="178"/>
      <c r="F997" s="178"/>
      <c r="G997" s="178"/>
      <c r="H997" s="178"/>
      <c r="I997" s="178"/>
      <c r="J997" s="178"/>
      <c r="K997" s="178"/>
      <c r="L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</row>
    <row r="998" spans="1:40" ht="13.5" customHeight="1">
      <c r="A998" s="178"/>
      <c r="B998" s="184"/>
      <c r="C998" s="178"/>
      <c r="D998" s="179"/>
      <c r="E998" s="178"/>
      <c r="F998" s="178"/>
      <c r="G998" s="178"/>
      <c r="H998" s="178"/>
      <c r="I998" s="178"/>
      <c r="J998" s="178"/>
      <c r="K998" s="178"/>
      <c r="L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</row>
    <row r="999" spans="1:40" ht="13.5" customHeight="1">
      <c r="A999" s="178"/>
      <c r="B999" s="184"/>
      <c r="C999" s="178"/>
      <c r="D999" s="179"/>
      <c r="E999" s="178"/>
      <c r="F999" s="178"/>
      <c r="G999" s="178"/>
      <c r="H999" s="178"/>
      <c r="I999" s="178"/>
      <c r="J999" s="178"/>
      <c r="K999" s="178"/>
      <c r="L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</row>
    <row r="1000" spans="1:40" ht="13.5" customHeight="1">
      <c r="A1000" s="178"/>
      <c r="B1000" s="184"/>
      <c r="C1000" s="178"/>
      <c r="D1000" s="179"/>
      <c r="E1000" s="178"/>
      <c r="F1000" s="178"/>
      <c r="G1000" s="178"/>
      <c r="H1000" s="178"/>
      <c r="I1000" s="178"/>
      <c r="J1000" s="178"/>
      <c r="K1000" s="178"/>
      <c r="L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</row>
    <row r="1001" spans="1:40" ht="13.5" customHeight="1">
      <c r="A1001" s="178"/>
      <c r="B1001" s="184"/>
      <c r="C1001" s="178"/>
      <c r="D1001" s="179"/>
      <c r="E1001" s="178"/>
      <c r="F1001" s="178"/>
      <c r="G1001" s="178"/>
      <c r="H1001" s="178"/>
      <c r="I1001" s="178"/>
      <c r="J1001" s="178"/>
      <c r="K1001" s="178"/>
      <c r="L1001" s="178"/>
      <c r="U1001" s="178"/>
      <c r="V1001" s="178"/>
      <c r="W1001" s="178"/>
      <c r="X1001" s="178"/>
      <c r="Y1001" s="178"/>
      <c r="Z1001" s="178"/>
      <c r="AA1001" s="178"/>
      <c r="AB1001" s="178"/>
      <c r="AC1001" s="178"/>
      <c r="AD1001" s="178"/>
      <c r="AE1001" s="178"/>
      <c r="AF1001" s="178"/>
      <c r="AG1001" s="178"/>
      <c r="AH1001" s="178"/>
      <c r="AI1001" s="178"/>
      <c r="AJ1001" s="178"/>
      <c r="AK1001" s="178"/>
      <c r="AL1001" s="178"/>
      <c r="AM1001" s="178"/>
      <c r="AN1001" s="178"/>
    </row>
    <row r="1002" spans="1:40" ht="13.5" customHeight="1">
      <c r="A1002" s="178"/>
      <c r="B1002" s="184"/>
      <c r="C1002" s="178"/>
      <c r="D1002" s="179"/>
      <c r="E1002" s="178"/>
      <c r="F1002" s="178"/>
      <c r="G1002" s="178"/>
      <c r="H1002" s="178"/>
      <c r="I1002" s="178"/>
      <c r="J1002" s="178"/>
      <c r="K1002" s="178"/>
      <c r="L1002" s="178"/>
      <c r="U1002" s="178"/>
      <c r="V1002" s="178"/>
      <c r="W1002" s="178"/>
      <c r="X1002" s="178"/>
      <c r="Y1002" s="178"/>
      <c r="Z1002" s="178"/>
      <c r="AA1002" s="178"/>
      <c r="AB1002" s="178"/>
      <c r="AC1002" s="178"/>
      <c r="AD1002" s="178"/>
      <c r="AE1002" s="178"/>
      <c r="AF1002" s="178"/>
      <c r="AG1002" s="178"/>
      <c r="AH1002" s="178"/>
      <c r="AI1002" s="178"/>
      <c r="AJ1002" s="178"/>
      <c r="AK1002" s="178"/>
      <c r="AL1002" s="178"/>
      <c r="AM1002" s="178"/>
      <c r="AN1002" s="178"/>
    </row>
    <row r="1003" spans="1:40" ht="13.5" customHeight="1">
      <c r="A1003" s="178"/>
      <c r="B1003" s="184"/>
      <c r="C1003" s="178"/>
      <c r="D1003" s="179"/>
      <c r="E1003" s="178"/>
      <c r="F1003" s="178"/>
      <c r="G1003" s="178"/>
      <c r="H1003" s="178"/>
      <c r="I1003" s="178"/>
      <c r="J1003" s="178"/>
      <c r="K1003" s="178"/>
      <c r="L1003" s="178"/>
      <c r="U1003" s="178"/>
      <c r="V1003" s="178"/>
      <c r="W1003" s="178"/>
      <c r="X1003" s="178"/>
      <c r="Y1003" s="178"/>
      <c r="Z1003" s="178"/>
      <c r="AA1003" s="178"/>
      <c r="AB1003" s="178"/>
      <c r="AC1003" s="178"/>
      <c r="AD1003" s="178"/>
      <c r="AE1003" s="178"/>
      <c r="AF1003" s="178"/>
      <c r="AG1003" s="178"/>
      <c r="AH1003" s="178"/>
      <c r="AI1003" s="178"/>
      <c r="AJ1003" s="178"/>
      <c r="AK1003" s="178"/>
      <c r="AL1003" s="178"/>
      <c r="AM1003" s="178"/>
      <c r="AN1003" s="178"/>
    </row>
    <row r="1004" spans="1:40" ht="13.5" customHeight="1">
      <c r="A1004" s="178"/>
      <c r="B1004" s="184"/>
      <c r="C1004" s="178"/>
      <c r="D1004" s="179"/>
      <c r="E1004" s="178"/>
      <c r="F1004" s="178"/>
      <c r="G1004" s="178"/>
      <c r="H1004" s="178"/>
      <c r="I1004" s="178"/>
      <c r="J1004" s="178"/>
      <c r="K1004" s="178"/>
      <c r="L1004" s="178"/>
      <c r="U1004" s="178"/>
      <c r="V1004" s="178"/>
      <c r="W1004" s="178"/>
      <c r="X1004" s="178"/>
      <c r="Y1004" s="178"/>
      <c r="Z1004" s="178"/>
      <c r="AA1004" s="178"/>
      <c r="AB1004" s="178"/>
      <c r="AC1004" s="178"/>
      <c r="AD1004" s="178"/>
      <c r="AE1004" s="178"/>
      <c r="AF1004" s="178"/>
      <c r="AG1004" s="178"/>
      <c r="AH1004" s="178"/>
      <c r="AI1004" s="178"/>
      <c r="AJ1004" s="178"/>
      <c r="AK1004" s="178"/>
      <c r="AL1004" s="178"/>
      <c r="AM1004" s="178"/>
      <c r="AN1004" s="178"/>
    </row>
    <row r="1005" spans="1:40" ht="13.5" customHeight="1">
      <c r="A1005" s="178"/>
      <c r="B1005" s="184"/>
      <c r="C1005" s="178"/>
      <c r="D1005" s="179"/>
      <c r="E1005" s="178"/>
      <c r="F1005" s="178"/>
      <c r="G1005" s="178"/>
      <c r="H1005" s="178"/>
      <c r="I1005" s="178"/>
      <c r="J1005" s="178"/>
      <c r="K1005" s="178"/>
      <c r="L1005" s="178"/>
      <c r="U1005" s="178"/>
      <c r="V1005" s="178"/>
      <c r="W1005" s="178"/>
      <c r="X1005" s="178"/>
      <c r="Y1005" s="178"/>
      <c r="Z1005" s="178"/>
      <c r="AA1005" s="178"/>
      <c r="AB1005" s="178"/>
      <c r="AC1005" s="178"/>
      <c r="AD1005" s="178"/>
      <c r="AE1005" s="178"/>
      <c r="AF1005" s="178"/>
      <c r="AG1005" s="178"/>
      <c r="AH1005" s="178"/>
      <c r="AI1005" s="178"/>
      <c r="AJ1005" s="178"/>
      <c r="AK1005" s="178"/>
      <c r="AL1005" s="178"/>
      <c r="AM1005" s="178"/>
      <c r="AN1005" s="178"/>
    </row>
    <row r="1006" spans="1:40" ht="13.5" customHeight="1">
      <c r="A1006" s="178"/>
      <c r="B1006" s="184"/>
      <c r="C1006" s="178"/>
      <c r="D1006" s="179"/>
      <c r="E1006" s="178"/>
      <c r="F1006" s="178"/>
      <c r="G1006" s="178"/>
      <c r="H1006" s="178"/>
      <c r="I1006" s="178"/>
      <c r="J1006" s="178"/>
      <c r="K1006" s="178"/>
      <c r="L1006" s="178"/>
      <c r="U1006" s="178"/>
      <c r="V1006" s="178"/>
      <c r="W1006" s="178"/>
      <c r="X1006" s="178"/>
      <c r="Y1006" s="178"/>
      <c r="Z1006" s="178"/>
      <c r="AA1006" s="178"/>
      <c r="AB1006" s="178"/>
      <c r="AC1006" s="178"/>
      <c r="AD1006" s="178"/>
      <c r="AE1006" s="178"/>
      <c r="AF1006" s="178"/>
      <c r="AG1006" s="178"/>
      <c r="AH1006" s="178"/>
      <c r="AI1006" s="178"/>
      <c r="AJ1006" s="178"/>
      <c r="AK1006" s="178"/>
      <c r="AL1006" s="178"/>
      <c r="AM1006" s="178"/>
      <c r="AN1006" s="178"/>
    </row>
    <row r="1007" spans="1:40" ht="13.5" customHeight="1">
      <c r="A1007" s="178"/>
      <c r="B1007" s="184"/>
      <c r="C1007" s="178"/>
      <c r="D1007" s="179"/>
      <c r="E1007" s="178"/>
      <c r="F1007" s="178"/>
      <c r="G1007" s="178"/>
      <c r="H1007" s="178"/>
      <c r="I1007" s="178"/>
      <c r="J1007" s="178"/>
      <c r="K1007" s="178"/>
      <c r="L1007" s="178"/>
      <c r="U1007" s="178"/>
      <c r="V1007" s="178"/>
      <c r="W1007" s="178"/>
      <c r="X1007" s="178"/>
      <c r="Y1007" s="178"/>
      <c r="Z1007" s="178"/>
      <c r="AA1007" s="178"/>
      <c r="AB1007" s="178"/>
      <c r="AC1007" s="178"/>
      <c r="AD1007" s="178"/>
      <c r="AE1007" s="178"/>
      <c r="AF1007" s="178"/>
      <c r="AG1007" s="178"/>
      <c r="AH1007" s="178"/>
      <c r="AI1007" s="178"/>
      <c r="AJ1007" s="178"/>
      <c r="AK1007" s="178"/>
      <c r="AL1007" s="178"/>
      <c r="AM1007" s="178"/>
      <c r="AN1007" s="178"/>
    </row>
    <row r="1008" spans="1:40" ht="13.5" customHeight="1">
      <c r="A1008" s="178"/>
      <c r="B1008" s="184"/>
      <c r="C1008" s="178"/>
      <c r="D1008" s="179"/>
      <c r="E1008" s="178"/>
      <c r="F1008" s="178"/>
      <c r="G1008" s="178"/>
      <c r="H1008" s="178"/>
      <c r="I1008" s="178"/>
      <c r="J1008" s="178"/>
      <c r="K1008" s="178"/>
      <c r="L1008" s="178"/>
      <c r="U1008" s="178"/>
      <c r="V1008" s="178"/>
      <c r="W1008" s="178"/>
      <c r="X1008" s="178"/>
      <c r="Y1008" s="178"/>
      <c r="Z1008" s="178"/>
      <c r="AA1008" s="178"/>
      <c r="AB1008" s="178"/>
      <c r="AC1008" s="178"/>
      <c r="AD1008" s="178"/>
      <c r="AE1008" s="178"/>
      <c r="AF1008" s="178"/>
      <c r="AG1008" s="178"/>
      <c r="AH1008" s="178"/>
      <c r="AI1008" s="178"/>
      <c r="AJ1008" s="178"/>
      <c r="AK1008" s="178"/>
      <c r="AL1008" s="178"/>
      <c r="AM1008" s="178"/>
      <c r="AN1008" s="178"/>
    </row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42:D42"/>
    <mergeCell ref="B43:D43"/>
    <mergeCell ref="B44:D44"/>
    <mergeCell ref="B45:D45"/>
    <mergeCell ref="A6:B6"/>
    <mergeCell ref="C6:E6"/>
  </mergeCells>
  <dataValidations count="3">
    <dataValidation type="list" allowBlank="1" showErrorMessage="1" sqref="F43:V43" xr:uid="{4900564D-A6C7-4323-9730-593EED41DC44}">
      <formula1>"P,F"</formula1>
      <formula2>0</formula2>
    </dataValidation>
    <dataValidation type="list" allowBlank="1" showErrorMessage="1" sqref="F42:V42" xr:uid="{BB74F4EB-E9FF-42BA-9701-6D5DF206CCD7}">
      <formula1>"N,A,B"</formula1>
      <formula2>0</formula2>
    </dataValidation>
    <dataValidation type="list" allowBlank="1" showErrorMessage="1" sqref="F10:V41" xr:uid="{CE66DEA0-82CA-431A-979E-2FE89A9C328B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B9DAB-F7E5-471D-A476-875B8D79ED08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490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112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30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COUNTIF(F18:EH18,"P")</f>
        <v>3</v>
      </c>
      <c r="B7" s="488"/>
      <c r="C7" s="489">
        <f>COUNTIF(F18:EH18,"F")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COUNTIF(E17:EH17,"N")</f>
        <v>1</v>
      </c>
      <c r="M7" s="182">
        <f>COUNTIF(E17:EH17,"A")</f>
        <v>1</v>
      </c>
      <c r="N7" s="182">
        <f>COUNTIF(E17:EH17,"B")</f>
        <v>1</v>
      </c>
      <c r="O7" s="490">
        <f>COUNTA(E9:EK9)</f>
        <v>3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/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 thickBot="1">
      <c r="A12" s="196"/>
      <c r="B12" s="197"/>
      <c r="C12" s="198"/>
      <c r="D12" s="199" t="s">
        <v>464</v>
      </c>
      <c r="E12" s="194"/>
      <c r="F12" s="200"/>
      <c r="G12" s="200" t="s">
        <v>73</v>
      </c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201" t="s">
        <v>69</v>
      </c>
      <c r="B13" s="202" t="s">
        <v>70</v>
      </c>
      <c r="C13" s="203"/>
      <c r="D13" s="204"/>
      <c r="E13" s="20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206"/>
      <c r="B14" s="202"/>
      <c r="C14" s="203"/>
      <c r="D14" s="207" t="s">
        <v>470</v>
      </c>
      <c r="E14" s="205"/>
      <c r="F14" s="200" t="s">
        <v>73</v>
      </c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206"/>
      <c r="B15" s="202"/>
      <c r="C15" s="203"/>
      <c r="D15" s="207" t="s">
        <v>491</v>
      </c>
      <c r="E15" s="205"/>
      <c r="F15" s="195"/>
      <c r="G15" s="200" t="s">
        <v>73</v>
      </c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 thickBot="1">
      <c r="A16" s="206"/>
      <c r="B16" s="202"/>
      <c r="C16" s="203"/>
      <c r="D16" s="207" t="s">
        <v>476</v>
      </c>
      <c r="E16" s="205"/>
      <c r="F16" s="195"/>
      <c r="G16" s="200"/>
      <c r="H16" s="200" t="s">
        <v>73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Top="1">
      <c r="A17" s="208" t="s">
        <v>51</v>
      </c>
      <c r="B17" s="480" t="s">
        <v>52</v>
      </c>
      <c r="C17" s="480"/>
      <c r="D17" s="480"/>
      <c r="E17" s="209"/>
      <c r="F17" s="210" t="s">
        <v>55</v>
      </c>
      <c r="G17" s="210" t="s">
        <v>53</v>
      </c>
      <c r="H17" s="210" t="s">
        <v>54</v>
      </c>
      <c r="I17" s="210"/>
      <c r="J17" s="210"/>
      <c r="K17" s="210"/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211"/>
      <c r="B18" s="481" t="s">
        <v>56</v>
      </c>
      <c r="C18" s="481"/>
      <c r="D18" s="481"/>
      <c r="E18" s="212"/>
      <c r="F18" s="213" t="s">
        <v>57</v>
      </c>
      <c r="G18" s="213" t="s">
        <v>57</v>
      </c>
      <c r="H18" s="213" t="s">
        <v>57</v>
      </c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52.95" customHeight="1">
      <c r="A19" s="211"/>
      <c r="B19" s="482" t="s">
        <v>58</v>
      </c>
      <c r="C19" s="482"/>
      <c r="D19" s="482"/>
      <c r="E19" s="214"/>
      <c r="F19" s="215">
        <v>44642</v>
      </c>
      <c r="G19" s="215">
        <v>44642</v>
      </c>
      <c r="H19" s="215">
        <v>44642</v>
      </c>
      <c r="I19" s="215"/>
      <c r="J19" s="215"/>
      <c r="K19" s="215"/>
      <c r="L19" s="215"/>
      <c r="M19" s="215"/>
      <c r="N19" s="215"/>
      <c r="O19" s="215"/>
      <c r="P19" s="215"/>
      <c r="Q19" s="215"/>
      <c r="R19" s="215"/>
      <c r="S19" s="215"/>
      <c r="T19" s="215"/>
      <c r="U19" s="215"/>
      <c r="V19" s="215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 thickBot="1">
      <c r="A20" s="216"/>
      <c r="B20" s="483" t="s">
        <v>59</v>
      </c>
      <c r="C20" s="483"/>
      <c r="D20" s="483"/>
      <c r="E20" s="217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8"/>
      <c r="V20" s="21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 thickTop="1">
      <c r="A21" s="219"/>
      <c r="B21" s="184"/>
      <c r="C21" s="178"/>
      <c r="D21" s="179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78"/>
      <c r="B22" s="184"/>
      <c r="C22" s="178"/>
      <c r="D22" s="179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78"/>
      <c r="B23" s="184"/>
      <c r="C23" s="178"/>
      <c r="D23" s="179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78"/>
      <c r="B24" s="184"/>
      <c r="C24" s="178"/>
      <c r="D24" s="179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78"/>
      <c r="B25" s="184"/>
      <c r="C25" s="178"/>
      <c r="D25" s="179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78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1048552" ht="12.75" customHeight="1"/>
    <row r="1048553" ht="12.75" customHeight="1"/>
    <row r="1048554" ht="12.75" customHeight="1"/>
    <row r="1048555" ht="12.75" customHeight="1"/>
    <row r="1048556" ht="12.75" customHeight="1"/>
    <row r="1048557" ht="12.75" customHeight="1"/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17:D17"/>
    <mergeCell ref="B18:D18"/>
    <mergeCell ref="B19:D19"/>
    <mergeCell ref="B20:D20"/>
    <mergeCell ref="A6:B6"/>
    <mergeCell ref="C6:E6"/>
  </mergeCells>
  <dataValidations count="3">
    <dataValidation type="list" allowBlank="1" showErrorMessage="1" sqref="F18:V18" xr:uid="{A7919568-800C-4935-98D6-65AEFD93ED9E}">
      <formula1>"P,F"</formula1>
      <formula2>0</formula2>
    </dataValidation>
    <dataValidation type="list" allowBlank="1" showErrorMessage="1" sqref="F17:V17" xr:uid="{8B06D5B2-9298-48BC-B813-2079BDB27760}">
      <formula1>"N,A,B"</formula1>
      <formula2>0</formula2>
    </dataValidation>
    <dataValidation type="list" allowBlank="1" showErrorMessage="1" sqref="F10:V16" xr:uid="{247CF85D-8A8B-4BE4-9800-5D1408400CC9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F8EC3-1FFC-4A22-8647-D0EA852F9644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492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113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40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COUNTIF(F20:EH20,"P")</f>
        <v>4</v>
      </c>
      <c r="B7" s="488"/>
      <c r="C7" s="489">
        <f>COUNTIF(F20:EH20,"F")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COUNTIF(E19:EH19,"N")</f>
        <v>1</v>
      </c>
      <c r="M7" s="182">
        <f>COUNTIF(E19:EH19,"A")</f>
        <v>2</v>
      </c>
      <c r="N7" s="182">
        <f>COUNTIF(E19:EH19,"B")</f>
        <v>1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493</v>
      </c>
      <c r="E12" s="194"/>
      <c r="F12" s="200"/>
      <c r="G12" s="200" t="s">
        <v>73</v>
      </c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 thickBot="1">
      <c r="A13" s="196"/>
      <c r="B13" s="197"/>
      <c r="C13" s="198"/>
      <c r="D13" s="199" t="s">
        <v>494</v>
      </c>
      <c r="E13" s="194"/>
      <c r="F13" s="200"/>
      <c r="G13" s="200" t="s">
        <v>73</v>
      </c>
      <c r="H13" s="200" t="s">
        <v>73</v>
      </c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201" t="s">
        <v>69</v>
      </c>
      <c r="B14" s="202" t="s">
        <v>70</v>
      </c>
      <c r="C14" s="203"/>
      <c r="D14" s="204"/>
      <c r="E14" s="20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206"/>
      <c r="B15" s="202"/>
      <c r="C15" s="203"/>
      <c r="D15" s="207" t="s">
        <v>470</v>
      </c>
      <c r="E15" s="205"/>
      <c r="F15" s="200" t="s">
        <v>73</v>
      </c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206"/>
      <c r="B16" s="202"/>
      <c r="C16" s="203"/>
      <c r="D16" s="207" t="s">
        <v>493</v>
      </c>
      <c r="E16" s="205"/>
      <c r="F16" s="195"/>
      <c r="G16" s="200" t="s">
        <v>73</v>
      </c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206"/>
      <c r="B17" s="202"/>
      <c r="C17" s="203"/>
      <c r="D17" s="207" t="s">
        <v>476</v>
      </c>
      <c r="E17" s="205"/>
      <c r="F17" s="195"/>
      <c r="G17" s="200"/>
      <c r="H17" s="200" t="s">
        <v>73</v>
      </c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Bot="1">
      <c r="A18" s="206"/>
      <c r="B18" s="202"/>
      <c r="C18" s="203"/>
      <c r="D18" s="207" t="s">
        <v>495</v>
      </c>
      <c r="E18" s="205"/>
      <c r="F18" s="195"/>
      <c r="G18" s="200"/>
      <c r="H18" s="200"/>
      <c r="I18" s="200" t="s">
        <v>73</v>
      </c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 thickTop="1">
      <c r="A19" s="208" t="s">
        <v>51</v>
      </c>
      <c r="B19" s="480" t="s">
        <v>52</v>
      </c>
      <c r="C19" s="480"/>
      <c r="D19" s="480"/>
      <c r="E19" s="209"/>
      <c r="F19" s="210" t="s">
        <v>55</v>
      </c>
      <c r="G19" s="210" t="s">
        <v>53</v>
      </c>
      <c r="H19" s="210" t="s">
        <v>54</v>
      </c>
      <c r="I19" s="210" t="s">
        <v>55</v>
      </c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11"/>
      <c r="B20" s="481" t="s">
        <v>56</v>
      </c>
      <c r="C20" s="481"/>
      <c r="D20" s="481"/>
      <c r="E20" s="212"/>
      <c r="F20" s="213" t="s">
        <v>57</v>
      </c>
      <c r="G20" s="213" t="s">
        <v>57</v>
      </c>
      <c r="H20" s="213" t="s">
        <v>57</v>
      </c>
      <c r="I20" s="213" t="s">
        <v>57</v>
      </c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52.95" customHeight="1">
      <c r="A21" s="211"/>
      <c r="B21" s="482" t="s">
        <v>58</v>
      </c>
      <c r="C21" s="482"/>
      <c r="D21" s="482"/>
      <c r="E21" s="214"/>
      <c r="F21" s="215">
        <v>44642</v>
      </c>
      <c r="G21" s="215">
        <v>44642</v>
      </c>
      <c r="H21" s="215">
        <v>44642</v>
      </c>
      <c r="I21" s="215">
        <v>44642</v>
      </c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Bot="1">
      <c r="A22" s="216"/>
      <c r="B22" s="483" t="s">
        <v>59</v>
      </c>
      <c r="C22" s="483"/>
      <c r="D22" s="483"/>
      <c r="E22" s="217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Top="1">
      <c r="A23" s="219"/>
      <c r="B23" s="184"/>
      <c r="C23" s="178"/>
      <c r="D23" s="179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78"/>
      <c r="B24" s="184"/>
      <c r="C24" s="178"/>
      <c r="D24" s="179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78"/>
      <c r="B25" s="184"/>
      <c r="C25" s="178"/>
      <c r="D25" s="179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78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1048554" ht="12.75" customHeight="1"/>
    <row r="1048555" ht="12.75" customHeight="1"/>
    <row r="1048556" ht="12.75" customHeight="1"/>
    <row r="1048557" ht="12.75" customHeight="1"/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19:D19"/>
    <mergeCell ref="B20:D20"/>
    <mergeCell ref="B21:D21"/>
    <mergeCell ref="B22:D22"/>
    <mergeCell ref="A6:B6"/>
    <mergeCell ref="C6:E6"/>
  </mergeCells>
  <dataValidations count="3">
    <dataValidation type="list" allowBlank="1" showErrorMessage="1" sqref="F20:V20" xr:uid="{FF395C73-2C8B-4EF2-B04C-3E066BFFBB39}">
      <formula1>"P,F"</formula1>
      <formula2>0</formula2>
    </dataValidation>
    <dataValidation type="list" allowBlank="1" showErrorMessage="1" sqref="F19:V19" xr:uid="{C74B9151-6BE6-4BAD-A61F-A0790F1D9E98}">
      <formula1>"N,A,B"</formula1>
      <formula2>0</formula2>
    </dataValidation>
    <dataValidation type="list" allowBlank="1" showErrorMessage="1" sqref="F10:V18" xr:uid="{C72A26AD-95A9-4A5C-BC31-68FEBBEA0F04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80A5E-9DB9-42A8-8B0C-C8D238C124B8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496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114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40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COUNTIF(F20:EH20,"P")</f>
        <v>4</v>
      </c>
      <c r="B7" s="488"/>
      <c r="C7" s="489">
        <f>COUNTIF(F20:EH20,"F")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COUNTIF(E19:EH19,"N")</f>
        <v>1</v>
      </c>
      <c r="M7" s="182">
        <f>COUNTIF(E19:EH19,"A")</f>
        <v>2</v>
      </c>
      <c r="N7" s="182">
        <f>COUNTIF(E19:EH19,"B")</f>
        <v>1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493</v>
      </c>
      <c r="E12" s="194"/>
      <c r="F12" s="200"/>
      <c r="G12" s="200" t="s">
        <v>73</v>
      </c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 thickBot="1">
      <c r="A13" s="196"/>
      <c r="B13" s="197"/>
      <c r="C13" s="198"/>
      <c r="D13" s="199" t="s">
        <v>494</v>
      </c>
      <c r="E13" s="194"/>
      <c r="F13" s="200"/>
      <c r="G13" s="200" t="s">
        <v>73</v>
      </c>
      <c r="H13" s="200" t="s">
        <v>73</v>
      </c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201" t="s">
        <v>69</v>
      </c>
      <c r="B14" s="202" t="s">
        <v>70</v>
      </c>
      <c r="C14" s="203"/>
      <c r="D14" s="204"/>
      <c r="E14" s="20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206"/>
      <c r="B15" s="202"/>
      <c r="C15" s="203"/>
      <c r="D15" s="207" t="s">
        <v>470</v>
      </c>
      <c r="E15" s="205"/>
      <c r="F15" s="200" t="s">
        <v>73</v>
      </c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206"/>
      <c r="B16" s="202"/>
      <c r="C16" s="203"/>
      <c r="D16" s="207" t="s">
        <v>497</v>
      </c>
      <c r="E16" s="205"/>
      <c r="F16" s="195"/>
      <c r="G16" s="200" t="s">
        <v>73</v>
      </c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206"/>
      <c r="B17" s="202"/>
      <c r="C17" s="203"/>
      <c r="D17" s="207">
        <v>0</v>
      </c>
      <c r="E17" s="205"/>
      <c r="F17" s="195"/>
      <c r="G17" s="200"/>
      <c r="H17" s="200" t="s">
        <v>73</v>
      </c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Bot="1">
      <c r="A18" s="206"/>
      <c r="B18" s="202"/>
      <c r="C18" s="203"/>
      <c r="D18" s="207" t="s">
        <v>495</v>
      </c>
      <c r="E18" s="205"/>
      <c r="F18" s="195"/>
      <c r="G18" s="200"/>
      <c r="H18" s="200"/>
      <c r="I18" s="200" t="s">
        <v>73</v>
      </c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 thickTop="1">
      <c r="A19" s="208" t="s">
        <v>51</v>
      </c>
      <c r="B19" s="480" t="s">
        <v>52</v>
      </c>
      <c r="C19" s="480"/>
      <c r="D19" s="480"/>
      <c r="E19" s="209"/>
      <c r="F19" s="210" t="s">
        <v>55</v>
      </c>
      <c r="G19" s="210" t="s">
        <v>53</v>
      </c>
      <c r="H19" s="210" t="s">
        <v>54</v>
      </c>
      <c r="I19" s="210" t="s">
        <v>55</v>
      </c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11"/>
      <c r="B20" s="481" t="s">
        <v>56</v>
      </c>
      <c r="C20" s="481"/>
      <c r="D20" s="481"/>
      <c r="E20" s="212"/>
      <c r="F20" s="213" t="s">
        <v>57</v>
      </c>
      <c r="G20" s="213" t="s">
        <v>57</v>
      </c>
      <c r="H20" s="213" t="s">
        <v>57</v>
      </c>
      <c r="I20" s="213" t="s">
        <v>57</v>
      </c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52.95" customHeight="1">
      <c r="A21" s="211"/>
      <c r="B21" s="482" t="s">
        <v>58</v>
      </c>
      <c r="C21" s="482"/>
      <c r="D21" s="482"/>
      <c r="E21" s="214"/>
      <c r="F21" s="215">
        <v>44642</v>
      </c>
      <c r="G21" s="215">
        <v>44642</v>
      </c>
      <c r="H21" s="215">
        <v>44642</v>
      </c>
      <c r="I21" s="215">
        <v>44642</v>
      </c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Bot="1">
      <c r="A22" s="216"/>
      <c r="B22" s="483" t="s">
        <v>59</v>
      </c>
      <c r="C22" s="483"/>
      <c r="D22" s="483"/>
      <c r="E22" s="217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Top="1">
      <c r="A23" s="219"/>
      <c r="B23" s="184"/>
      <c r="C23" s="178"/>
      <c r="D23" s="179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78"/>
      <c r="B24" s="184"/>
      <c r="C24" s="178"/>
      <c r="D24" s="179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78"/>
      <c r="B25" s="184"/>
      <c r="C25" s="178"/>
      <c r="D25" s="179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78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1048554" ht="12.75" customHeight="1"/>
    <row r="1048555" ht="12.75" customHeight="1"/>
    <row r="1048556" ht="12.75" customHeight="1"/>
    <row r="1048557" ht="12.75" customHeight="1"/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19:D19"/>
    <mergeCell ref="B20:D20"/>
    <mergeCell ref="B21:D21"/>
    <mergeCell ref="B22:D22"/>
    <mergeCell ref="A6:B6"/>
    <mergeCell ref="C6:E6"/>
  </mergeCells>
  <dataValidations count="3">
    <dataValidation type="list" allowBlank="1" showErrorMessage="1" sqref="F20:V20" xr:uid="{F38A98F1-3A75-498D-93E2-0A2FE7BF55BA}">
      <formula1>"P,F"</formula1>
      <formula2>0</formula2>
    </dataValidation>
    <dataValidation type="list" allowBlank="1" showErrorMessage="1" sqref="F19:V19" xr:uid="{BB493A3B-5ABD-4D31-BAFD-BA36D91A4ED2}">
      <formula1>"N,A,B"</formula1>
      <formula2>0</formula2>
    </dataValidation>
    <dataValidation type="list" allowBlank="1" showErrorMessage="1" sqref="F10:V18" xr:uid="{DC3BF129-8BD8-4C49-80D7-534477B4669A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B9C9-7F6B-4670-B242-1209721C791B}">
  <dimension ref="A1:AN1048576"/>
  <sheetViews>
    <sheetView zoomScale="90" zoomScaleNormal="90" workbookViewId="0">
      <selection activeCell="F20" sqref="F20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498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115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505" t="s">
        <v>215</v>
      </c>
      <c r="M3" s="505"/>
      <c r="N3" s="505"/>
      <c r="O3" s="505"/>
      <c r="P3" s="505"/>
      <c r="Q3" s="505"/>
      <c r="R3" s="505"/>
      <c r="S3" s="505"/>
      <c r="T3" s="505"/>
      <c r="U3" s="505"/>
      <c r="V3" s="505"/>
      <c r="W3" s="505"/>
      <c r="X3" s="505"/>
      <c r="Y3" s="505"/>
      <c r="Z3" s="505"/>
      <c r="AA3" s="505"/>
      <c r="AB3" s="505"/>
      <c r="AC3" s="505"/>
      <c r="AD3" s="505"/>
      <c r="AE3" s="505"/>
      <c r="AF3" s="505"/>
      <c r="AG3" s="505"/>
      <c r="AH3" s="505"/>
      <c r="AI3" s="505"/>
      <c r="AJ3" s="505"/>
      <c r="AK3" s="505"/>
      <c r="AL3" s="505"/>
      <c r="AM3" s="505"/>
      <c r="AN3" s="178"/>
    </row>
    <row r="4" spans="1:40" ht="13.5" customHeight="1">
      <c r="A4" s="491" t="s">
        <v>63</v>
      </c>
      <c r="B4" s="491"/>
      <c r="C4" s="492">
        <v>40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COUNTIF(F19:EH19,"P")</f>
        <v>4</v>
      </c>
      <c r="B7" s="488"/>
      <c r="C7" s="489">
        <f>COUNTIF(F19:EH19,"F")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COUNTIF(E18:EH18,"N")</f>
        <v>1</v>
      </c>
      <c r="M7" s="182">
        <f>COUNTIF(E18:EH18,"A")</f>
        <v>2</v>
      </c>
      <c r="N7" s="182">
        <f>COUNTIF(E18:EH18,"B")</f>
        <v>1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493</v>
      </c>
      <c r="E12" s="194"/>
      <c r="F12" s="200"/>
      <c r="G12" s="200" t="s">
        <v>73</v>
      </c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 thickBot="1">
      <c r="A13" s="196"/>
      <c r="B13" s="197"/>
      <c r="C13" s="198"/>
      <c r="D13" s="199" t="s">
        <v>494</v>
      </c>
      <c r="E13" s="194"/>
      <c r="F13" s="200"/>
      <c r="G13" s="200" t="s">
        <v>73</v>
      </c>
      <c r="H13" s="200" t="s">
        <v>73</v>
      </c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201" t="s">
        <v>69</v>
      </c>
      <c r="B14" s="202" t="s">
        <v>70</v>
      </c>
      <c r="C14" s="203"/>
      <c r="D14" s="204"/>
      <c r="E14" s="20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206"/>
      <c r="B15" s="202"/>
      <c r="C15" s="203"/>
      <c r="D15" s="207" t="s">
        <v>470</v>
      </c>
      <c r="E15" s="205"/>
      <c r="F15" s="200" t="s">
        <v>73</v>
      </c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206"/>
      <c r="B16" s="202"/>
      <c r="C16" s="203"/>
      <c r="D16" s="207" t="s">
        <v>499</v>
      </c>
      <c r="E16" s="205"/>
      <c r="F16" s="195"/>
      <c r="G16" s="200" t="s">
        <v>73</v>
      </c>
      <c r="H16" s="200" t="s">
        <v>73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Bot="1">
      <c r="A17" s="206"/>
      <c r="B17" s="202"/>
      <c r="C17" s="203"/>
      <c r="D17" s="207" t="s">
        <v>495</v>
      </c>
      <c r="E17" s="205"/>
      <c r="F17" s="195"/>
      <c r="G17" s="200"/>
      <c r="H17" s="200"/>
      <c r="I17" s="200" t="s">
        <v>73</v>
      </c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Top="1">
      <c r="A18" s="208" t="s">
        <v>51</v>
      </c>
      <c r="B18" s="480" t="s">
        <v>52</v>
      </c>
      <c r="C18" s="480"/>
      <c r="D18" s="480"/>
      <c r="E18" s="209"/>
      <c r="F18" s="210" t="s">
        <v>55</v>
      </c>
      <c r="G18" s="210" t="s">
        <v>53</v>
      </c>
      <c r="H18" s="210" t="s">
        <v>54</v>
      </c>
      <c r="I18" s="210" t="s">
        <v>55</v>
      </c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11"/>
      <c r="B19" s="481" t="s">
        <v>56</v>
      </c>
      <c r="C19" s="481"/>
      <c r="D19" s="481"/>
      <c r="E19" s="212"/>
      <c r="F19" s="213" t="s">
        <v>57</v>
      </c>
      <c r="G19" s="213" t="s">
        <v>57</v>
      </c>
      <c r="H19" s="213" t="s">
        <v>57</v>
      </c>
      <c r="I19" s="213" t="s">
        <v>57</v>
      </c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52.95" customHeight="1">
      <c r="A20" s="211"/>
      <c r="B20" s="482" t="s">
        <v>58</v>
      </c>
      <c r="C20" s="482"/>
      <c r="D20" s="482"/>
      <c r="E20" s="214"/>
      <c r="F20" s="215">
        <v>44642</v>
      </c>
      <c r="G20" s="215">
        <v>44642</v>
      </c>
      <c r="H20" s="215">
        <v>44642</v>
      </c>
      <c r="I20" s="215">
        <v>44642</v>
      </c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  <c r="U20" s="215"/>
      <c r="V20" s="215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 thickBot="1">
      <c r="A21" s="216"/>
      <c r="B21" s="483" t="s">
        <v>59</v>
      </c>
      <c r="C21" s="483"/>
      <c r="D21" s="483"/>
      <c r="E21" s="217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Top="1">
      <c r="A22" s="219"/>
      <c r="B22" s="184"/>
      <c r="C22" s="178"/>
      <c r="D22" s="179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78"/>
      <c r="B23" s="184"/>
      <c r="C23" s="178"/>
      <c r="D23" s="179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78"/>
      <c r="B24" s="184"/>
      <c r="C24" s="178"/>
      <c r="D24" s="179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78"/>
      <c r="B25" s="184"/>
      <c r="C25" s="178"/>
      <c r="D25" s="179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78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1048553" ht="12.75" customHeight="1"/>
    <row r="1048554" ht="12.75" customHeight="1"/>
    <row r="1048555" ht="12.75" customHeight="1"/>
    <row r="1048556" ht="12.75" customHeight="1"/>
    <row r="1048557" ht="12.75" customHeight="1"/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18:D18"/>
    <mergeCell ref="B19:D19"/>
    <mergeCell ref="B20:D20"/>
    <mergeCell ref="B21:D21"/>
    <mergeCell ref="A6:B6"/>
    <mergeCell ref="C6:E6"/>
  </mergeCells>
  <dataValidations count="3">
    <dataValidation type="list" allowBlank="1" showErrorMessage="1" sqref="F19:V19" xr:uid="{541A9F3F-DB79-4D1A-A0BC-EEC9B0C6CE46}">
      <formula1>"P,F"</formula1>
      <formula2>0</formula2>
    </dataValidation>
    <dataValidation type="list" allowBlank="1" showErrorMessage="1" sqref="F18:V18" xr:uid="{840A763E-D0E5-424B-A642-F9AD4024C60F}">
      <formula1>"N,A,B"</formula1>
      <formula2>0</formula2>
    </dataValidation>
    <dataValidation type="list" allowBlank="1" showErrorMessage="1" sqref="F10:V17" xr:uid="{80B5871D-D210-42F8-95CF-85EA775DA7C0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E650-8630-445E-86C3-6F7B44F7F12C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500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115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60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COUNTIF(F24:EH24,"P")</f>
        <v>6</v>
      </c>
      <c r="B7" s="488"/>
      <c r="C7" s="489">
        <f>COUNTIF(F24:EH24,"F")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COUNTIF(E23:EH23,"N")</f>
        <v>1</v>
      </c>
      <c r="M7" s="182">
        <f>COUNTIF(E23:EH23,"A")</f>
        <v>5</v>
      </c>
      <c r="N7" s="182">
        <f>COUNTIF(E23:EH23,"B")</f>
        <v>0</v>
      </c>
      <c r="O7" s="490">
        <f>COUNTA(E9:EK9)</f>
        <v>6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501</v>
      </c>
      <c r="E12" s="194"/>
      <c r="F12" s="200"/>
      <c r="G12" s="200" t="s">
        <v>73</v>
      </c>
      <c r="H12" s="200" t="s">
        <v>73</v>
      </c>
      <c r="I12" s="200" t="s">
        <v>73</v>
      </c>
      <c r="J12" s="200"/>
      <c r="K12" s="200" t="s">
        <v>73</v>
      </c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7"/>
      <c r="C13" s="198"/>
      <c r="D13" s="199" t="s">
        <v>494</v>
      </c>
      <c r="E13" s="194"/>
      <c r="F13" s="200"/>
      <c r="G13" s="200" t="s">
        <v>73</v>
      </c>
      <c r="H13" s="200" t="s">
        <v>73</v>
      </c>
      <c r="I13" s="200" t="s">
        <v>73</v>
      </c>
      <c r="J13" s="200" t="s">
        <v>73</v>
      </c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7" t="s">
        <v>502</v>
      </c>
      <c r="C14" s="198"/>
      <c r="D14" s="199"/>
      <c r="E14" s="194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7"/>
      <c r="C15" s="198"/>
      <c r="D15" s="199" t="s">
        <v>218</v>
      </c>
      <c r="E15" s="194"/>
      <c r="F15" s="200"/>
      <c r="G15" s="200"/>
      <c r="H15" s="200" t="s">
        <v>73</v>
      </c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7"/>
      <c r="C16" s="198"/>
      <c r="D16" s="199">
        <v>3</v>
      </c>
      <c r="E16" s="194"/>
      <c r="F16" s="200"/>
      <c r="G16" s="200" t="s">
        <v>73</v>
      </c>
      <c r="H16" s="200"/>
      <c r="I16" s="200"/>
      <c r="J16" s="200" t="s">
        <v>73</v>
      </c>
      <c r="K16" s="200" t="s">
        <v>73</v>
      </c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Bot="1">
      <c r="A17" s="196"/>
      <c r="B17" s="197"/>
      <c r="C17" s="198"/>
      <c r="D17" s="199">
        <v>-1</v>
      </c>
      <c r="E17" s="194"/>
      <c r="F17" s="200"/>
      <c r="G17" s="200"/>
      <c r="H17" s="200"/>
      <c r="I17" s="200" t="s">
        <v>73</v>
      </c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201" t="s">
        <v>69</v>
      </c>
      <c r="B18" s="202" t="s">
        <v>70</v>
      </c>
      <c r="C18" s="203"/>
      <c r="D18" s="204"/>
      <c r="E18" s="20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6"/>
      <c r="B19" s="202"/>
      <c r="C19" s="203"/>
      <c r="D19" s="207" t="s">
        <v>470</v>
      </c>
      <c r="E19" s="205"/>
      <c r="F19" s="200" t="s">
        <v>73</v>
      </c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499</v>
      </c>
      <c r="E20" s="205"/>
      <c r="F20" s="195"/>
      <c r="G20" s="200" t="s">
        <v>73</v>
      </c>
      <c r="H20" s="200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503</v>
      </c>
      <c r="E21" s="205"/>
      <c r="F21" s="195"/>
      <c r="G21" s="200"/>
      <c r="H21" s="200" t="s">
        <v>73</v>
      </c>
      <c r="I21" s="200" t="s">
        <v>73</v>
      </c>
      <c r="J21" s="200" t="s">
        <v>73</v>
      </c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Bot="1">
      <c r="A22" s="206"/>
      <c r="B22" s="202"/>
      <c r="C22" s="203"/>
      <c r="D22" s="207" t="s">
        <v>495</v>
      </c>
      <c r="E22" s="205"/>
      <c r="F22" s="195"/>
      <c r="G22" s="200"/>
      <c r="H22" s="200"/>
      <c r="I22" s="200"/>
      <c r="J22" s="200"/>
      <c r="K22" s="200" t="s">
        <v>73</v>
      </c>
      <c r="L22" s="200"/>
      <c r="M22" s="200"/>
      <c r="N22" s="200"/>
      <c r="O22" s="200"/>
      <c r="P22" s="200"/>
      <c r="Q22" s="200"/>
      <c r="R22" s="200"/>
      <c r="S22" s="200"/>
      <c r="T22" s="200"/>
      <c r="U22" s="200"/>
      <c r="V22" s="200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Top="1">
      <c r="A23" s="208" t="s">
        <v>51</v>
      </c>
      <c r="B23" s="480" t="s">
        <v>52</v>
      </c>
      <c r="C23" s="480"/>
      <c r="D23" s="480"/>
      <c r="E23" s="209"/>
      <c r="F23" s="210" t="s">
        <v>55</v>
      </c>
      <c r="G23" s="210" t="s">
        <v>53</v>
      </c>
      <c r="H23" s="210" t="s">
        <v>55</v>
      </c>
      <c r="I23" s="210" t="s">
        <v>55</v>
      </c>
      <c r="J23" s="210" t="s">
        <v>55</v>
      </c>
      <c r="K23" s="210" t="s">
        <v>55</v>
      </c>
      <c r="L23" s="210"/>
      <c r="M23" s="210"/>
      <c r="N23" s="210"/>
      <c r="O23" s="210"/>
      <c r="P23" s="210"/>
      <c r="Q23" s="210"/>
      <c r="R23" s="210"/>
      <c r="S23" s="210"/>
      <c r="T23" s="210"/>
      <c r="U23" s="210"/>
      <c r="V23" s="210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11"/>
      <c r="B24" s="481" t="s">
        <v>56</v>
      </c>
      <c r="C24" s="481"/>
      <c r="D24" s="481"/>
      <c r="E24" s="212"/>
      <c r="F24" s="213" t="s">
        <v>57</v>
      </c>
      <c r="G24" s="213" t="s">
        <v>57</v>
      </c>
      <c r="H24" s="213" t="s">
        <v>57</v>
      </c>
      <c r="I24" s="213" t="s">
        <v>57</v>
      </c>
      <c r="J24" s="213" t="s">
        <v>57</v>
      </c>
      <c r="K24" s="213" t="s">
        <v>57</v>
      </c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52.95" customHeight="1">
      <c r="A25" s="211"/>
      <c r="B25" s="482" t="s">
        <v>58</v>
      </c>
      <c r="C25" s="482"/>
      <c r="D25" s="482"/>
      <c r="E25" s="214"/>
      <c r="F25" s="215">
        <v>44642</v>
      </c>
      <c r="G25" s="215">
        <v>44642</v>
      </c>
      <c r="H25" s="215">
        <v>44642</v>
      </c>
      <c r="I25" s="215">
        <v>44642</v>
      </c>
      <c r="J25" s="215">
        <v>44642</v>
      </c>
      <c r="K25" s="215">
        <v>44642</v>
      </c>
      <c r="L25" s="215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Bot="1">
      <c r="A26" s="216"/>
      <c r="B26" s="483" t="s">
        <v>59</v>
      </c>
      <c r="C26" s="483"/>
      <c r="D26" s="483"/>
      <c r="E26" s="217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8"/>
      <c r="V26" s="21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 thickTop="1">
      <c r="A27" s="219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3:D23"/>
    <mergeCell ref="B24:D24"/>
    <mergeCell ref="B25:D25"/>
    <mergeCell ref="B26:D26"/>
    <mergeCell ref="A6:B6"/>
    <mergeCell ref="C6:E6"/>
  </mergeCells>
  <dataValidations count="3">
    <dataValidation type="list" allowBlank="1" showErrorMessage="1" sqref="F24:V24" xr:uid="{922A5243-D171-4336-9F7E-0C5AF3DA2384}">
      <formula1>"P,F"</formula1>
      <formula2>0</formula2>
    </dataValidation>
    <dataValidation type="list" allowBlank="1" showErrorMessage="1" sqref="F23:V23" xr:uid="{E313E514-0338-486E-8EDD-BD20BCAFB49F}">
      <formula1>"N,A,B"</formula1>
      <formula2>0</formula2>
    </dataValidation>
    <dataValidation type="list" allowBlank="1" showErrorMessage="1" sqref="F10:V22" xr:uid="{5CFF83A2-6565-4214-AB52-AAC9CFBD16EA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31767-CD43-4E14-AD4A-77BC48B9799E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504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117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80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COUNTIF(F32:EH32,"P")</f>
        <v>8</v>
      </c>
      <c r="B7" s="488"/>
      <c r="C7" s="489">
        <f>COUNTIF(F32:EH32,"F")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COUNTIF(E31:EH31,"N")</f>
        <v>2</v>
      </c>
      <c r="M7" s="182">
        <f>COUNTIF(E31:EH31,"A")</f>
        <v>5</v>
      </c>
      <c r="N7" s="182">
        <f>COUNTIF(E31:EH31,"B")</f>
        <v>1</v>
      </c>
      <c r="O7" s="490">
        <f>COUNTA(E9:EK9)</f>
        <v>8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 t="s">
        <v>41</v>
      </c>
      <c r="M9" s="224" t="s">
        <v>42</v>
      </c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 t="s">
        <v>73</v>
      </c>
      <c r="M11" s="200" t="s">
        <v>73</v>
      </c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505</v>
      </c>
      <c r="E12" s="194"/>
      <c r="F12" s="200"/>
      <c r="G12" s="200" t="s">
        <v>73</v>
      </c>
      <c r="H12" s="200" t="s">
        <v>73</v>
      </c>
      <c r="I12" s="200"/>
      <c r="J12" s="200" t="s">
        <v>73</v>
      </c>
      <c r="K12" s="200" t="s">
        <v>73</v>
      </c>
      <c r="L12" s="200" t="s">
        <v>73</v>
      </c>
      <c r="M12" s="200" t="s">
        <v>73</v>
      </c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7"/>
      <c r="C13" s="198"/>
      <c r="D13" s="199" t="s">
        <v>506</v>
      </c>
      <c r="E13" s="194"/>
      <c r="F13" s="200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 t="s">
        <v>73</v>
      </c>
      <c r="M13" s="200" t="s">
        <v>73</v>
      </c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7" t="s">
        <v>507</v>
      </c>
      <c r="C14" s="198"/>
      <c r="D14" s="199"/>
      <c r="E14" s="194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7"/>
      <c r="C15" s="198"/>
      <c r="D15" s="199" t="s">
        <v>218</v>
      </c>
      <c r="E15" s="194"/>
      <c r="F15" s="200"/>
      <c r="G15" s="200"/>
      <c r="H15" s="200"/>
      <c r="I15" s="200"/>
      <c r="J15" s="200" t="s">
        <v>73</v>
      </c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7"/>
      <c r="C16" s="198"/>
      <c r="D16" s="199">
        <v>3</v>
      </c>
      <c r="E16" s="194"/>
      <c r="F16" s="200"/>
      <c r="G16" s="200" t="s">
        <v>73</v>
      </c>
      <c r="H16" s="200" t="s">
        <v>73</v>
      </c>
      <c r="I16" s="200" t="s">
        <v>73</v>
      </c>
      <c r="J16" s="200"/>
      <c r="K16" s="200"/>
      <c r="L16" s="200" t="s">
        <v>73</v>
      </c>
      <c r="M16" s="200" t="s">
        <v>73</v>
      </c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7"/>
      <c r="C17" s="198"/>
      <c r="D17" s="199">
        <v>-1</v>
      </c>
      <c r="E17" s="194"/>
      <c r="F17" s="200"/>
      <c r="G17" s="200"/>
      <c r="H17" s="200"/>
      <c r="I17" s="200"/>
      <c r="J17" s="200"/>
      <c r="K17" s="200" t="s">
        <v>73</v>
      </c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7" t="s">
        <v>508</v>
      </c>
      <c r="C18" s="198"/>
      <c r="D18" s="199"/>
      <c r="E18" s="194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196"/>
      <c r="B19" s="197"/>
      <c r="C19" s="198"/>
      <c r="D19" s="199" t="s">
        <v>218</v>
      </c>
      <c r="E19" s="194"/>
      <c r="F19" s="200"/>
      <c r="G19" s="200"/>
      <c r="H19" s="200" t="s">
        <v>73</v>
      </c>
      <c r="I19" s="200"/>
      <c r="J19" s="200"/>
      <c r="K19" s="200"/>
      <c r="L19" s="200"/>
      <c r="M19" s="200" t="s">
        <v>73</v>
      </c>
      <c r="N19" s="200"/>
      <c r="O19" s="200"/>
      <c r="P19" s="200"/>
      <c r="Q19" s="200"/>
      <c r="R19" s="200"/>
      <c r="S19" s="200"/>
      <c r="T19" s="200"/>
      <c r="U19" s="200"/>
      <c r="V19" s="200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196"/>
      <c r="B20" s="197"/>
      <c r="C20" s="198"/>
      <c r="D20" s="199" t="s">
        <v>509</v>
      </c>
      <c r="E20" s="194"/>
      <c r="F20" s="200"/>
      <c r="G20" s="200" t="s">
        <v>73</v>
      </c>
      <c r="H20" s="200"/>
      <c r="I20" s="200" t="s">
        <v>73</v>
      </c>
      <c r="J20" s="200" t="s">
        <v>73</v>
      </c>
      <c r="K20" s="200" t="s">
        <v>73</v>
      </c>
      <c r="L20" s="200" t="s">
        <v>73</v>
      </c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196"/>
      <c r="B21" s="197" t="s">
        <v>510</v>
      </c>
      <c r="C21" s="198"/>
      <c r="D21" s="199"/>
      <c r="E21" s="194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96"/>
      <c r="B22" s="197"/>
      <c r="C22" s="198"/>
      <c r="D22" s="199" t="s">
        <v>218</v>
      </c>
      <c r="E22" s="194"/>
      <c r="F22" s="200"/>
      <c r="G22" s="200"/>
      <c r="H22" s="200"/>
      <c r="I22" s="200"/>
      <c r="J22" s="200"/>
      <c r="K22" s="200"/>
      <c r="L22" s="200" t="s">
        <v>73</v>
      </c>
      <c r="M22" s="200" t="s">
        <v>73</v>
      </c>
      <c r="N22" s="200"/>
      <c r="O22" s="200"/>
      <c r="P22" s="200"/>
      <c r="Q22" s="200"/>
      <c r="R22" s="200"/>
      <c r="S22" s="200"/>
      <c r="T22" s="200"/>
      <c r="U22" s="200"/>
      <c r="V22" s="200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96"/>
      <c r="B23" s="197"/>
      <c r="C23" s="198"/>
      <c r="D23" s="199" t="s">
        <v>511</v>
      </c>
      <c r="E23" s="194"/>
      <c r="F23" s="200"/>
      <c r="G23" s="200" t="s">
        <v>73</v>
      </c>
      <c r="H23" s="200" t="s">
        <v>73</v>
      </c>
      <c r="I23" s="200" t="s">
        <v>73</v>
      </c>
      <c r="J23" s="200" t="s">
        <v>73</v>
      </c>
      <c r="K23" s="200" t="s">
        <v>73</v>
      </c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 thickBot="1">
      <c r="A24" s="196"/>
      <c r="B24" s="197"/>
      <c r="C24" s="198"/>
      <c r="D24" s="199"/>
      <c r="E24" s="194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01" t="s">
        <v>69</v>
      </c>
      <c r="B25" s="202" t="s">
        <v>70</v>
      </c>
      <c r="C25" s="203"/>
      <c r="D25" s="204"/>
      <c r="E25" s="20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206"/>
      <c r="B26" s="202"/>
      <c r="C26" s="203"/>
      <c r="D26" s="207" t="s">
        <v>470</v>
      </c>
      <c r="E26" s="205"/>
      <c r="F26" s="200" t="s">
        <v>73</v>
      </c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206"/>
      <c r="B27" s="202"/>
      <c r="C27" s="203"/>
      <c r="D27" s="207" t="s">
        <v>512</v>
      </c>
      <c r="E27" s="205"/>
      <c r="F27" s="195"/>
      <c r="G27" s="200" t="s">
        <v>73</v>
      </c>
      <c r="H27" s="200" t="s">
        <v>73</v>
      </c>
      <c r="I27" s="200" t="s">
        <v>73</v>
      </c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206"/>
      <c r="B28" s="202"/>
      <c r="C28" s="203"/>
      <c r="D28" s="207" t="s">
        <v>513</v>
      </c>
      <c r="E28" s="205"/>
      <c r="F28" s="195"/>
      <c r="G28" s="200" t="s">
        <v>73</v>
      </c>
      <c r="H28" s="200" t="s">
        <v>73</v>
      </c>
      <c r="I28" s="200"/>
      <c r="J28" s="200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206"/>
      <c r="B29" s="202"/>
      <c r="C29" s="203"/>
      <c r="D29" s="207" t="s">
        <v>514</v>
      </c>
      <c r="E29" s="205"/>
      <c r="F29" s="195"/>
      <c r="G29" s="200"/>
      <c r="H29" s="200"/>
      <c r="I29" s="200"/>
      <c r="J29" s="200"/>
      <c r="K29" s="200"/>
      <c r="L29" s="200" t="s">
        <v>73</v>
      </c>
      <c r="M29" s="200" t="s">
        <v>73</v>
      </c>
      <c r="N29" s="200"/>
      <c r="O29" s="200"/>
      <c r="P29" s="200"/>
      <c r="Q29" s="200"/>
      <c r="R29" s="200"/>
      <c r="S29" s="200"/>
      <c r="T29" s="200"/>
      <c r="U29" s="200"/>
      <c r="V29" s="200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 thickBot="1">
      <c r="A30" s="206"/>
      <c r="B30" s="202"/>
      <c r="C30" s="203"/>
      <c r="D30" s="207" t="s">
        <v>495</v>
      </c>
      <c r="E30" s="205"/>
      <c r="F30" s="195"/>
      <c r="G30" s="200"/>
      <c r="H30" s="200"/>
      <c r="I30" s="200"/>
      <c r="J30" s="200" t="s">
        <v>73</v>
      </c>
      <c r="K30" s="200" t="s">
        <v>73</v>
      </c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 thickTop="1">
      <c r="A31" s="208" t="s">
        <v>51</v>
      </c>
      <c r="B31" s="480" t="s">
        <v>52</v>
      </c>
      <c r="C31" s="480"/>
      <c r="D31" s="480"/>
      <c r="E31" s="209"/>
      <c r="F31" s="210" t="s">
        <v>55</v>
      </c>
      <c r="G31" s="210" t="s">
        <v>53</v>
      </c>
      <c r="H31" s="210" t="s">
        <v>53</v>
      </c>
      <c r="I31" s="210" t="s">
        <v>54</v>
      </c>
      <c r="J31" s="210" t="s">
        <v>55</v>
      </c>
      <c r="K31" s="210" t="s">
        <v>55</v>
      </c>
      <c r="L31" s="210" t="s">
        <v>55</v>
      </c>
      <c r="M31" s="210" t="s">
        <v>55</v>
      </c>
      <c r="N31" s="210"/>
      <c r="O31" s="210"/>
      <c r="P31" s="210"/>
      <c r="Q31" s="210"/>
      <c r="R31" s="210"/>
      <c r="S31" s="210"/>
      <c r="T31" s="210"/>
      <c r="U31" s="210"/>
      <c r="V31" s="210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211"/>
      <c r="B32" s="481" t="s">
        <v>56</v>
      </c>
      <c r="C32" s="481"/>
      <c r="D32" s="481"/>
      <c r="E32" s="212"/>
      <c r="F32" s="213" t="s">
        <v>57</v>
      </c>
      <c r="G32" s="213" t="s">
        <v>57</v>
      </c>
      <c r="H32" s="213" t="s">
        <v>57</v>
      </c>
      <c r="I32" s="213" t="s">
        <v>57</v>
      </c>
      <c r="J32" s="213" t="s">
        <v>57</v>
      </c>
      <c r="K32" s="213" t="s">
        <v>57</v>
      </c>
      <c r="L32" s="213" t="s">
        <v>57</v>
      </c>
      <c r="M32" s="213" t="s">
        <v>57</v>
      </c>
      <c r="N32" s="213"/>
      <c r="O32" s="213"/>
      <c r="P32" s="213"/>
      <c r="Q32" s="213"/>
      <c r="R32" s="213"/>
      <c r="S32" s="213"/>
      <c r="T32" s="213"/>
      <c r="U32" s="213"/>
      <c r="V32" s="213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52.95" customHeight="1">
      <c r="A33" s="211"/>
      <c r="B33" s="482" t="s">
        <v>58</v>
      </c>
      <c r="C33" s="482"/>
      <c r="D33" s="482"/>
      <c r="E33" s="214"/>
      <c r="F33" s="215">
        <v>44642</v>
      </c>
      <c r="G33" s="215">
        <v>44642</v>
      </c>
      <c r="H33" s="215">
        <v>44642</v>
      </c>
      <c r="I33" s="215">
        <v>44642</v>
      </c>
      <c r="J33" s="215">
        <v>44642</v>
      </c>
      <c r="K33" s="215">
        <v>44642</v>
      </c>
      <c r="L33" s="215">
        <v>44642</v>
      </c>
      <c r="M33" s="215">
        <v>44642</v>
      </c>
      <c r="N33" s="215"/>
      <c r="O33" s="215"/>
      <c r="P33" s="215"/>
      <c r="Q33" s="215"/>
      <c r="R33" s="215"/>
      <c r="S33" s="215"/>
      <c r="T33" s="215"/>
      <c r="U33" s="215"/>
      <c r="V33" s="215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 thickBot="1">
      <c r="A34" s="216"/>
      <c r="B34" s="483" t="s">
        <v>59</v>
      </c>
      <c r="C34" s="483"/>
      <c r="D34" s="483"/>
      <c r="E34" s="217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 thickTop="1">
      <c r="A35" s="219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996" spans="1:40" ht="13.5" customHeight="1">
      <c r="A996" s="178"/>
      <c r="B996" s="184"/>
      <c r="C996" s="178"/>
      <c r="D996" s="179"/>
      <c r="E996" s="178"/>
      <c r="F996" s="178"/>
      <c r="G996" s="178"/>
      <c r="H996" s="178"/>
      <c r="I996" s="178"/>
      <c r="J996" s="178"/>
      <c r="K996" s="178"/>
      <c r="L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</row>
    <row r="997" spans="1:40" ht="13.5" customHeight="1">
      <c r="A997" s="178"/>
      <c r="B997" s="184"/>
      <c r="C997" s="178"/>
      <c r="D997" s="179"/>
      <c r="E997" s="178"/>
      <c r="F997" s="178"/>
      <c r="G997" s="178"/>
      <c r="H997" s="178"/>
      <c r="I997" s="178"/>
      <c r="J997" s="178"/>
      <c r="K997" s="178"/>
      <c r="L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</row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31:D31"/>
    <mergeCell ref="B32:D32"/>
    <mergeCell ref="B33:D33"/>
    <mergeCell ref="B34:D34"/>
    <mergeCell ref="A6:B6"/>
    <mergeCell ref="C6:E6"/>
  </mergeCells>
  <dataValidations count="3">
    <dataValidation type="list" allowBlank="1" showErrorMessage="1" sqref="F32:V32" xr:uid="{6E50C18B-D025-4B36-907F-09FA0A10B978}">
      <formula1>"P,F"</formula1>
      <formula2>0</formula2>
    </dataValidation>
    <dataValidation type="list" allowBlank="1" showErrorMessage="1" sqref="F31:V31" xr:uid="{A12FF217-93A1-41D3-8142-424432CABB2A}">
      <formula1>"N,A,B"</formula1>
      <formula2>0</formula2>
    </dataValidation>
    <dataValidation type="list" allowBlank="1" showErrorMessage="1" sqref="F10:V30" xr:uid="{F7C5A1C4-C514-444F-BCCB-13514D96E080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2C5FF-3313-46A5-9EB4-5C8DA76D453B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515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118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50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1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COUNTIF(F23:EH23,"P")</f>
        <v>4</v>
      </c>
      <c r="B7" s="488"/>
      <c r="C7" s="489">
        <f>COUNTIF(F23:EH23,"F")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COUNTIF(E22:EH22,"N")</f>
        <v>1</v>
      </c>
      <c r="M7" s="182">
        <f>COUNTIF(E22:EH22,"A")</f>
        <v>3</v>
      </c>
      <c r="N7" s="182">
        <f>COUNTIF(E22:EH22,"B")</f>
        <v>0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516</v>
      </c>
      <c r="E12" s="194"/>
      <c r="F12" s="200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7"/>
      <c r="C13" s="198"/>
      <c r="D13" s="199" t="s">
        <v>506</v>
      </c>
      <c r="E13" s="194"/>
      <c r="F13" s="200"/>
      <c r="G13" s="200" t="s">
        <v>73</v>
      </c>
      <c r="H13" s="200" t="s">
        <v>73</v>
      </c>
      <c r="I13" s="200" t="s">
        <v>73</v>
      </c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7" t="s">
        <v>507</v>
      </c>
      <c r="C14" s="198"/>
      <c r="D14" s="199"/>
      <c r="E14" s="194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7"/>
      <c r="C15" s="198"/>
      <c r="D15" s="199" t="s">
        <v>218</v>
      </c>
      <c r="E15" s="194"/>
      <c r="F15" s="200"/>
      <c r="G15" s="200"/>
      <c r="H15" s="200" t="s">
        <v>73</v>
      </c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7"/>
      <c r="C16" s="198"/>
      <c r="D16" s="199">
        <v>3</v>
      </c>
      <c r="E16" s="194"/>
      <c r="F16" s="200"/>
      <c r="G16" s="200" t="s">
        <v>73</v>
      </c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Bot="1">
      <c r="A17" s="196"/>
      <c r="B17" s="197"/>
      <c r="C17" s="198"/>
      <c r="D17" s="199">
        <v>-1</v>
      </c>
      <c r="E17" s="194"/>
      <c r="F17" s="200"/>
      <c r="G17" s="200"/>
      <c r="H17" s="200"/>
      <c r="I17" s="200" t="s">
        <v>73</v>
      </c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201" t="s">
        <v>69</v>
      </c>
      <c r="B18" s="202" t="s">
        <v>70</v>
      </c>
      <c r="C18" s="203"/>
      <c r="D18" s="204"/>
      <c r="E18" s="20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6"/>
      <c r="B19" s="202"/>
      <c r="C19" s="203"/>
      <c r="D19" s="207" t="s">
        <v>470</v>
      </c>
      <c r="E19" s="205"/>
      <c r="F19" s="200" t="s">
        <v>73</v>
      </c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517</v>
      </c>
      <c r="E20" s="205"/>
      <c r="F20" s="195"/>
      <c r="G20" s="200" t="s">
        <v>73</v>
      </c>
      <c r="H20" s="200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 thickBot="1">
      <c r="A21" s="206"/>
      <c r="B21" s="202"/>
      <c r="C21" s="203"/>
      <c r="D21" s="207" t="s">
        <v>495</v>
      </c>
      <c r="E21" s="205"/>
      <c r="F21" s="195"/>
      <c r="G21" s="200"/>
      <c r="H21" s="200" t="s">
        <v>73</v>
      </c>
      <c r="I21" s="200" t="s">
        <v>73</v>
      </c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Top="1">
      <c r="A22" s="208" t="s">
        <v>51</v>
      </c>
      <c r="B22" s="480" t="s">
        <v>52</v>
      </c>
      <c r="C22" s="480"/>
      <c r="D22" s="480"/>
      <c r="E22" s="209"/>
      <c r="F22" s="210" t="s">
        <v>55</v>
      </c>
      <c r="G22" s="210" t="s">
        <v>53</v>
      </c>
      <c r="H22" s="210" t="s">
        <v>55</v>
      </c>
      <c r="I22" s="210" t="s">
        <v>55</v>
      </c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11"/>
      <c r="B23" s="481" t="s">
        <v>56</v>
      </c>
      <c r="C23" s="481"/>
      <c r="D23" s="481"/>
      <c r="E23" s="212"/>
      <c r="F23" s="213" t="s">
        <v>57</v>
      </c>
      <c r="G23" s="213" t="s">
        <v>57</v>
      </c>
      <c r="H23" s="213" t="s">
        <v>57</v>
      </c>
      <c r="I23" s="213" t="s">
        <v>57</v>
      </c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52.95" customHeight="1">
      <c r="A24" s="211"/>
      <c r="B24" s="482" t="s">
        <v>58</v>
      </c>
      <c r="C24" s="482"/>
      <c r="D24" s="482"/>
      <c r="E24" s="214"/>
      <c r="F24" s="215">
        <v>44642</v>
      </c>
      <c r="G24" s="215">
        <v>44642</v>
      </c>
      <c r="H24" s="215">
        <v>44642</v>
      </c>
      <c r="I24" s="215">
        <v>44642</v>
      </c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 thickBot="1">
      <c r="A25" s="216"/>
      <c r="B25" s="483" t="s">
        <v>59</v>
      </c>
      <c r="C25" s="483"/>
      <c r="D25" s="483"/>
      <c r="E25" s="217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Top="1">
      <c r="A26" s="219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1048557" ht="12.75" customHeight="1"/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2:D22"/>
    <mergeCell ref="B23:D23"/>
    <mergeCell ref="B24:D24"/>
    <mergeCell ref="B25:D25"/>
    <mergeCell ref="A6:B6"/>
    <mergeCell ref="C6:E6"/>
  </mergeCells>
  <dataValidations count="3">
    <dataValidation type="list" allowBlank="1" showErrorMessage="1" sqref="F23:V23" xr:uid="{0E04577F-7F59-4641-A338-690CFCFADAE8}">
      <formula1>"P,F"</formula1>
      <formula2>0</formula2>
    </dataValidation>
    <dataValidation type="list" allowBlank="1" showErrorMessage="1" sqref="F22:V22" xr:uid="{BC642C38-391C-49C3-8F16-8C6888E2C615}">
      <formula1>"N,A,B"</formula1>
      <formula2>0</formula2>
    </dataValidation>
    <dataValidation type="list" allowBlank="1" showErrorMessage="1" sqref="F10:V21" xr:uid="{63116D4C-A50F-4F40-93A2-F5A64B71B2DB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F1609-F5BB-4D58-853C-26881CB319EB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518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119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50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1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COUNTIF(F23:EH23,"P")</f>
        <v>4</v>
      </c>
      <c r="B7" s="488"/>
      <c r="C7" s="489">
        <f>COUNTIF(F23:EH23,"F")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COUNTIF(E22:EH22,"N")</f>
        <v>1</v>
      </c>
      <c r="M7" s="182">
        <f>COUNTIF(E22:EH22,"A")</f>
        <v>3</v>
      </c>
      <c r="N7" s="182">
        <f>COUNTIF(E22:EH22,"B")</f>
        <v>0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519</v>
      </c>
      <c r="E12" s="194"/>
      <c r="F12" s="200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7"/>
      <c r="C13" s="198"/>
      <c r="D13" s="199" t="s">
        <v>506</v>
      </c>
      <c r="E13" s="194"/>
      <c r="F13" s="200"/>
      <c r="G13" s="200" t="s">
        <v>73</v>
      </c>
      <c r="H13" s="200" t="s">
        <v>73</v>
      </c>
      <c r="I13" s="200" t="s">
        <v>73</v>
      </c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7" t="s">
        <v>507</v>
      </c>
      <c r="C14" s="198"/>
      <c r="D14" s="199"/>
      <c r="E14" s="194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7"/>
      <c r="C15" s="198"/>
      <c r="D15" s="199" t="s">
        <v>218</v>
      </c>
      <c r="E15" s="194"/>
      <c r="F15" s="200"/>
      <c r="G15" s="200"/>
      <c r="H15" s="200" t="s">
        <v>73</v>
      </c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7"/>
      <c r="C16" s="198"/>
      <c r="D16" s="199">
        <v>3</v>
      </c>
      <c r="E16" s="194"/>
      <c r="F16" s="200"/>
      <c r="G16" s="200" t="s">
        <v>73</v>
      </c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Bot="1">
      <c r="A17" s="196"/>
      <c r="B17" s="197"/>
      <c r="C17" s="198"/>
      <c r="D17" s="199">
        <v>-1</v>
      </c>
      <c r="E17" s="194"/>
      <c r="F17" s="200"/>
      <c r="G17" s="200"/>
      <c r="H17" s="200"/>
      <c r="I17" s="200" t="s">
        <v>73</v>
      </c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201" t="s">
        <v>69</v>
      </c>
      <c r="B18" s="202" t="s">
        <v>70</v>
      </c>
      <c r="C18" s="203"/>
      <c r="D18" s="204"/>
      <c r="E18" s="20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6"/>
      <c r="B19" s="202"/>
      <c r="C19" s="203"/>
      <c r="D19" s="207" t="s">
        <v>470</v>
      </c>
      <c r="E19" s="205"/>
      <c r="F19" s="200" t="s">
        <v>73</v>
      </c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520</v>
      </c>
      <c r="E20" s="205"/>
      <c r="F20" s="195"/>
      <c r="G20" s="200" t="s">
        <v>73</v>
      </c>
      <c r="H20" s="200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 thickBot="1">
      <c r="A21" s="206"/>
      <c r="B21" s="202"/>
      <c r="C21" s="203"/>
      <c r="D21" s="207" t="s">
        <v>495</v>
      </c>
      <c r="E21" s="205"/>
      <c r="F21" s="195"/>
      <c r="G21" s="200"/>
      <c r="H21" s="200" t="s">
        <v>73</v>
      </c>
      <c r="I21" s="200" t="s">
        <v>73</v>
      </c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Top="1">
      <c r="A22" s="208" t="s">
        <v>51</v>
      </c>
      <c r="B22" s="480" t="s">
        <v>52</v>
      </c>
      <c r="C22" s="480"/>
      <c r="D22" s="480"/>
      <c r="E22" s="209"/>
      <c r="F22" s="210" t="s">
        <v>55</v>
      </c>
      <c r="G22" s="210" t="s">
        <v>53</v>
      </c>
      <c r="H22" s="210" t="s">
        <v>55</v>
      </c>
      <c r="I22" s="210" t="s">
        <v>55</v>
      </c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11"/>
      <c r="B23" s="481" t="s">
        <v>56</v>
      </c>
      <c r="C23" s="481"/>
      <c r="D23" s="481"/>
      <c r="E23" s="212"/>
      <c r="F23" s="213" t="s">
        <v>57</v>
      </c>
      <c r="G23" s="213" t="s">
        <v>57</v>
      </c>
      <c r="H23" s="213" t="s">
        <v>57</v>
      </c>
      <c r="I23" s="213" t="s">
        <v>57</v>
      </c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52.95" customHeight="1">
      <c r="A24" s="211"/>
      <c r="B24" s="482" t="s">
        <v>58</v>
      </c>
      <c r="C24" s="482"/>
      <c r="D24" s="482"/>
      <c r="E24" s="214"/>
      <c r="F24" s="215">
        <v>44642</v>
      </c>
      <c r="G24" s="215">
        <v>44642</v>
      </c>
      <c r="H24" s="215">
        <v>44642</v>
      </c>
      <c r="I24" s="215">
        <v>44642</v>
      </c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 thickBot="1">
      <c r="A25" s="216"/>
      <c r="B25" s="483" t="s">
        <v>59</v>
      </c>
      <c r="C25" s="483"/>
      <c r="D25" s="483"/>
      <c r="E25" s="217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Top="1">
      <c r="A26" s="219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1048557" ht="12.75" customHeight="1"/>
    <row r="1048558" ht="12.75" customHeight="1"/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2:D22"/>
    <mergeCell ref="B23:D23"/>
    <mergeCell ref="B24:D24"/>
    <mergeCell ref="B25:D25"/>
    <mergeCell ref="A6:B6"/>
    <mergeCell ref="C6:E6"/>
  </mergeCells>
  <dataValidations count="3">
    <dataValidation type="list" allowBlank="1" showErrorMessage="1" sqref="F23:V23" xr:uid="{F60545AA-59A7-4F06-BE41-2D4C2A106F6B}">
      <formula1>"P,F"</formula1>
      <formula2>0</formula2>
    </dataValidation>
    <dataValidation type="list" allowBlank="1" showErrorMessage="1" sqref="F22:V22" xr:uid="{98A68D44-8718-4C1A-8504-E8F5E3AF41C0}">
      <formula1>"N,A,B"</formula1>
      <formula2>0</formula2>
    </dataValidation>
    <dataValidation type="list" allowBlank="1" showErrorMessage="1" sqref="F10:V21" xr:uid="{4FE14338-74D8-4F0F-A46C-17C5D40D8305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CBB78-85F6-4E6A-A980-F2D8BB0C1F69}">
  <sheetPr codeName="Sheet12"/>
  <dimension ref="A1:AF36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182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120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100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-2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COUNTIF(F33:HN33,"P")</f>
        <v>12</v>
      </c>
      <c r="B7" s="340"/>
      <c r="C7" s="341">
        <f>COUNTIF(F33:HN33,"F")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COUNTIF(E32:HN32,"N")</f>
        <v>1</v>
      </c>
      <c r="M7" s="113">
        <f>COUNTIF(E32:HN32,"A")</f>
        <v>7</v>
      </c>
      <c r="N7" s="113">
        <f>COUNTIF(E32:HN32,"B")</f>
        <v>4</v>
      </c>
      <c r="O7" s="344">
        <f>COUNTA(E9:HQ9)</f>
        <v>12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82"/>
      <c r="S9" s="83"/>
      <c r="T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S11" s="79"/>
    </row>
    <row r="12" spans="1:32" ht="13.5" customHeight="1">
      <c r="A12" s="124"/>
      <c r="B12" s="85"/>
      <c r="C12" s="86"/>
      <c r="D12" s="87" t="s">
        <v>348</v>
      </c>
      <c r="E12" s="88"/>
      <c r="F12" s="108" t="s">
        <v>73</v>
      </c>
      <c r="G12" s="108"/>
      <c r="H12" s="108" t="s">
        <v>73</v>
      </c>
      <c r="I12" s="108" t="s">
        <v>73</v>
      </c>
      <c r="J12" s="108" t="s">
        <v>73</v>
      </c>
      <c r="K12" s="108" t="s">
        <v>73</v>
      </c>
      <c r="L12" s="108" t="s">
        <v>73</v>
      </c>
      <c r="M12" s="108" t="s">
        <v>73</v>
      </c>
      <c r="N12" s="108" t="s">
        <v>73</v>
      </c>
      <c r="O12" s="108" t="s">
        <v>73</v>
      </c>
      <c r="P12" s="108" t="s">
        <v>73</v>
      </c>
      <c r="Q12" s="108" t="s">
        <v>73</v>
      </c>
      <c r="S12" s="79"/>
    </row>
    <row r="13" spans="1:32" ht="13.5" customHeight="1">
      <c r="A13" s="124"/>
      <c r="B13" s="85" t="s">
        <v>349</v>
      </c>
      <c r="C13" s="86"/>
      <c r="D13" s="87"/>
      <c r="E13" s="90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</row>
    <row r="14" spans="1:32" ht="13.5" customHeight="1">
      <c r="A14" s="124"/>
      <c r="B14" s="85"/>
      <c r="C14" s="86"/>
      <c r="D14" s="87" t="s">
        <v>572</v>
      </c>
      <c r="E14" s="90"/>
      <c r="F14" s="108" t="s">
        <v>73</v>
      </c>
      <c r="G14" s="108" t="s">
        <v>73</v>
      </c>
      <c r="H14" s="108"/>
      <c r="I14" s="108"/>
      <c r="J14" s="108" t="s">
        <v>73</v>
      </c>
      <c r="K14" s="108" t="s">
        <v>73</v>
      </c>
      <c r="L14" s="108" t="s">
        <v>73</v>
      </c>
      <c r="M14" s="108" t="s">
        <v>73</v>
      </c>
      <c r="N14" s="108" t="s">
        <v>73</v>
      </c>
      <c r="O14" s="108" t="s">
        <v>73</v>
      </c>
      <c r="P14" s="108" t="s">
        <v>73</v>
      </c>
      <c r="Q14" s="108" t="s">
        <v>73</v>
      </c>
    </row>
    <row r="15" spans="1:32" ht="13.5" customHeight="1">
      <c r="A15" s="124"/>
      <c r="B15" s="85"/>
      <c r="C15" s="86"/>
      <c r="D15" s="87" t="s">
        <v>573</v>
      </c>
      <c r="E15" s="90"/>
      <c r="F15" s="108"/>
      <c r="G15" s="108"/>
      <c r="H15" s="108" t="s">
        <v>73</v>
      </c>
      <c r="I15" s="108"/>
      <c r="J15" s="108"/>
      <c r="K15" s="108"/>
      <c r="L15" s="108"/>
      <c r="M15" s="108"/>
      <c r="N15" s="108"/>
      <c r="O15" s="108"/>
      <c r="P15" s="108"/>
      <c r="Q15" s="108"/>
    </row>
    <row r="16" spans="1:32" ht="13.5" customHeight="1">
      <c r="A16" s="124"/>
      <c r="B16" s="85"/>
      <c r="C16" s="86"/>
      <c r="D16" s="87" t="s">
        <v>218</v>
      </c>
      <c r="E16" s="90"/>
      <c r="F16" s="108"/>
      <c r="G16" s="108"/>
      <c r="H16" s="108"/>
      <c r="I16" s="108" t="s">
        <v>73</v>
      </c>
      <c r="J16" s="108"/>
      <c r="K16" s="108"/>
      <c r="L16" s="108"/>
      <c r="M16" s="108"/>
      <c r="N16" s="108"/>
      <c r="O16" s="108"/>
      <c r="P16" s="108"/>
      <c r="Q16" s="108"/>
    </row>
    <row r="17" spans="1:17" ht="13.5" customHeight="1">
      <c r="A17" s="124"/>
      <c r="B17" s="132" t="s">
        <v>350</v>
      </c>
      <c r="C17" s="133"/>
      <c r="D17" s="134"/>
      <c r="E17" s="9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</row>
    <row r="18" spans="1:17" ht="13.5" customHeight="1">
      <c r="A18" s="124"/>
      <c r="B18" s="132"/>
      <c r="C18" s="133"/>
      <c r="D18" s="374" t="s">
        <v>218</v>
      </c>
      <c r="E18" s="374"/>
      <c r="F18" s="110"/>
      <c r="G18" s="110"/>
      <c r="H18" s="110"/>
      <c r="I18" s="110"/>
      <c r="J18" s="108" t="s">
        <v>73</v>
      </c>
      <c r="K18" s="110"/>
      <c r="L18" s="110"/>
      <c r="M18" s="110"/>
      <c r="N18" s="110"/>
      <c r="O18" s="110"/>
      <c r="P18" s="110"/>
      <c r="Q18" s="110"/>
    </row>
    <row r="19" spans="1:17" ht="13.5" customHeight="1">
      <c r="A19" s="124"/>
      <c r="B19" s="132"/>
      <c r="C19" s="133"/>
      <c r="D19" s="87" t="s">
        <v>226</v>
      </c>
      <c r="E19" s="90"/>
      <c r="F19" s="110"/>
      <c r="G19" s="110"/>
      <c r="H19" s="110"/>
      <c r="I19" s="110"/>
      <c r="J19" s="110"/>
      <c r="K19" s="108" t="s">
        <v>73</v>
      </c>
      <c r="L19" s="110"/>
      <c r="M19" s="110"/>
      <c r="N19" s="110"/>
      <c r="O19" s="110"/>
      <c r="P19" s="110"/>
      <c r="Q19" s="110"/>
    </row>
    <row r="20" spans="1:17" ht="13.5" customHeight="1">
      <c r="A20" s="124"/>
      <c r="B20" s="132"/>
      <c r="C20" s="133"/>
      <c r="D20" s="87" t="s">
        <v>227</v>
      </c>
      <c r="E20" s="90"/>
      <c r="F20" s="110"/>
      <c r="G20" s="110"/>
      <c r="H20" s="110"/>
      <c r="I20" s="110"/>
      <c r="J20" s="110"/>
      <c r="K20" s="110"/>
      <c r="L20" s="108" t="s">
        <v>73</v>
      </c>
      <c r="M20" s="108"/>
      <c r="N20" s="108"/>
      <c r="O20" s="108"/>
      <c r="P20" s="108"/>
      <c r="Q20" s="108"/>
    </row>
    <row r="21" spans="1:17" ht="13.5" customHeight="1">
      <c r="A21" s="124"/>
      <c r="B21" s="132"/>
      <c r="C21" s="133"/>
      <c r="D21" s="87" t="s">
        <v>228</v>
      </c>
      <c r="E21" s="90"/>
      <c r="F21" s="110"/>
      <c r="G21" s="110"/>
      <c r="H21" s="110"/>
      <c r="I21" s="110"/>
      <c r="J21" s="110"/>
      <c r="K21" s="110"/>
      <c r="L21" s="110"/>
      <c r="M21" s="108" t="s">
        <v>73</v>
      </c>
      <c r="N21" s="110"/>
      <c r="O21" s="110"/>
      <c r="P21" s="110"/>
      <c r="Q21" s="110"/>
    </row>
    <row r="22" spans="1:17" ht="13.5" customHeight="1">
      <c r="A22" s="124"/>
      <c r="B22" s="132"/>
      <c r="C22" s="133"/>
      <c r="D22" s="87">
        <v>1234567</v>
      </c>
      <c r="E22" s="90"/>
      <c r="F22" s="110"/>
      <c r="G22" s="110"/>
      <c r="H22" s="110"/>
      <c r="I22" s="110"/>
      <c r="J22" s="110"/>
      <c r="K22" s="110"/>
      <c r="L22" s="110"/>
      <c r="M22" s="110"/>
      <c r="N22" s="108" t="s">
        <v>73</v>
      </c>
      <c r="O22" s="110"/>
      <c r="P22" s="110"/>
      <c r="Q22" s="110"/>
    </row>
    <row r="23" spans="1:17" ht="13.5" customHeight="1">
      <c r="A23" s="124"/>
      <c r="B23" s="132"/>
      <c r="C23" s="133"/>
      <c r="D23" s="87">
        <v>12345678</v>
      </c>
      <c r="E23" s="90"/>
      <c r="F23" s="110"/>
      <c r="G23" s="110"/>
      <c r="H23" s="110"/>
      <c r="I23" s="110"/>
      <c r="J23" s="110"/>
      <c r="K23" s="110"/>
      <c r="L23" s="110"/>
      <c r="M23" s="110"/>
      <c r="N23" s="110"/>
      <c r="O23" s="108" t="s">
        <v>73</v>
      </c>
      <c r="P23" s="110"/>
      <c r="Q23" s="110"/>
    </row>
    <row r="24" spans="1:17" ht="13.5" customHeight="1">
      <c r="A24" s="124"/>
      <c r="B24" s="132"/>
      <c r="C24" s="133"/>
      <c r="D24" s="87">
        <v>123456789</v>
      </c>
      <c r="E24" s="9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08" t="s">
        <v>73</v>
      </c>
      <c r="Q24" s="110"/>
    </row>
    <row r="25" spans="1:17" ht="13.5" customHeight="1" thickBot="1">
      <c r="A25" s="124"/>
      <c r="B25" s="132"/>
      <c r="C25" s="133"/>
      <c r="D25" s="87" t="s">
        <v>229</v>
      </c>
      <c r="E25" s="90"/>
      <c r="F25" s="108" t="s">
        <v>73</v>
      </c>
      <c r="G25" s="108" t="s">
        <v>73</v>
      </c>
      <c r="H25" s="110"/>
      <c r="I25" s="110"/>
      <c r="J25" s="110"/>
      <c r="K25" s="110"/>
      <c r="L25" s="110"/>
      <c r="M25" s="110"/>
      <c r="N25" s="110"/>
      <c r="O25" s="110"/>
      <c r="P25" s="110"/>
      <c r="Q25" s="108" t="s">
        <v>73</v>
      </c>
    </row>
    <row r="26" spans="1:17" ht="13.5" customHeight="1">
      <c r="A26" s="130" t="s">
        <v>69</v>
      </c>
      <c r="B26" s="91" t="s">
        <v>70</v>
      </c>
      <c r="C26" s="92"/>
      <c r="D26" s="93"/>
      <c r="E26" s="94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</row>
    <row r="27" spans="1:17" ht="13.5" customHeight="1">
      <c r="A27" s="129"/>
      <c r="B27" s="95"/>
      <c r="C27" s="111"/>
      <c r="D27" s="97" t="s">
        <v>470</v>
      </c>
      <c r="E27" s="99"/>
      <c r="F27" s="108" t="s">
        <v>73</v>
      </c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</row>
    <row r="28" spans="1:17" ht="13.5" customHeight="1">
      <c r="A28" s="129"/>
      <c r="B28" s="95"/>
      <c r="C28" s="96"/>
      <c r="D28" s="97" t="s">
        <v>351</v>
      </c>
      <c r="E28" s="98"/>
      <c r="F28" s="108"/>
      <c r="G28" s="108" t="s">
        <v>73</v>
      </c>
      <c r="H28" s="108"/>
      <c r="I28" s="108"/>
      <c r="J28" s="108"/>
      <c r="K28" s="108"/>
      <c r="L28" s="108"/>
      <c r="M28" s="108"/>
      <c r="N28" s="108"/>
      <c r="O28" s="108"/>
      <c r="P28" s="108"/>
      <c r="Q28" s="108"/>
    </row>
    <row r="29" spans="1:17" ht="13.5" customHeight="1">
      <c r="A29" s="129"/>
      <c r="B29" s="95"/>
      <c r="C29" s="96"/>
      <c r="D29" s="97" t="s">
        <v>352</v>
      </c>
      <c r="E29" s="98"/>
      <c r="F29" s="108"/>
      <c r="G29" s="108"/>
      <c r="H29" s="108" t="s">
        <v>73</v>
      </c>
      <c r="I29" s="108" t="s">
        <v>73</v>
      </c>
      <c r="J29" s="108"/>
      <c r="K29" s="108"/>
      <c r="L29" s="108"/>
      <c r="M29" s="108"/>
      <c r="N29" s="108"/>
      <c r="O29" s="108"/>
      <c r="P29" s="108"/>
      <c r="Q29" s="108"/>
    </row>
    <row r="30" spans="1:17" ht="13.5" customHeight="1">
      <c r="A30" s="129"/>
      <c r="B30" s="95"/>
      <c r="C30" s="96"/>
      <c r="D30" s="97" t="s">
        <v>353</v>
      </c>
      <c r="E30" s="98"/>
      <c r="F30" s="108"/>
      <c r="G30" s="108"/>
      <c r="H30" s="108"/>
      <c r="I30" s="108"/>
      <c r="J30" s="108" t="s">
        <v>73</v>
      </c>
      <c r="K30" s="108" t="s">
        <v>73</v>
      </c>
      <c r="L30" s="108" t="s">
        <v>73</v>
      </c>
      <c r="M30" s="108" t="s">
        <v>73</v>
      </c>
      <c r="N30" s="108" t="s">
        <v>73</v>
      </c>
      <c r="O30" s="108" t="s">
        <v>73</v>
      </c>
      <c r="P30" s="108" t="s">
        <v>73</v>
      </c>
      <c r="Q30" s="108"/>
    </row>
    <row r="31" spans="1:17" ht="13.5" customHeight="1" thickBot="1">
      <c r="A31" s="125"/>
      <c r="B31" s="92"/>
      <c r="C31" s="168"/>
      <c r="D31" s="97" t="s">
        <v>354</v>
      </c>
      <c r="E31" s="94"/>
      <c r="F31" s="110"/>
      <c r="G31" s="110"/>
      <c r="H31" s="110"/>
      <c r="I31" s="110"/>
      <c r="J31" s="110"/>
      <c r="K31" s="108"/>
      <c r="L31" s="108"/>
      <c r="M31" s="108"/>
      <c r="N31" s="108"/>
      <c r="O31" s="108"/>
      <c r="P31" s="108"/>
      <c r="Q31" s="108" t="s">
        <v>73</v>
      </c>
    </row>
    <row r="32" spans="1:17" ht="13.5" customHeight="1" thickTop="1">
      <c r="A32" s="166" t="s">
        <v>51</v>
      </c>
      <c r="B32" s="323" t="s">
        <v>52</v>
      </c>
      <c r="C32" s="324"/>
      <c r="D32" s="324"/>
      <c r="E32" s="164"/>
      <c r="F32" s="122" t="s">
        <v>55</v>
      </c>
      <c r="G32" s="122" t="s">
        <v>55</v>
      </c>
      <c r="H32" s="122" t="s">
        <v>55</v>
      </c>
      <c r="I32" s="122" t="s">
        <v>55</v>
      </c>
      <c r="J32" s="122" t="s">
        <v>55</v>
      </c>
      <c r="K32" s="122" t="s">
        <v>54</v>
      </c>
      <c r="L32" s="122" t="s">
        <v>55</v>
      </c>
      <c r="M32" s="122" t="s">
        <v>54</v>
      </c>
      <c r="N32" s="122" t="s">
        <v>54</v>
      </c>
      <c r="O32" s="122" t="s">
        <v>55</v>
      </c>
      <c r="P32" s="122" t="s">
        <v>54</v>
      </c>
      <c r="Q32" s="122" t="s">
        <v>53</v>
      </c>
    </row>
    <row r="33" spans="1:17" ht="13.5" customHeight="1">
      <c r="A33" s="125"/>
      <c r="B33" s="325" t="s">
        <v>56</v>
      </c>
      <c r="C33" s="326"/>
      <c r="D33" s="326"/>
      <c r="E33" s="100"/>
      <c r="F33" s="112" t="s">
        <v>57</v>
      </c>
      <c r="G33" s="112" t="s">
        <v>57</v>
      </c>
      <c r="H33" s="112" t="s">
        <v>57</v>
      </c>
      <c r="I33" s="112" t="s">
        <v>57</v>
      </c>
      <c r="J33" s="112" t="s">
        <v>57</v>
      </c>
      <c r="K33" s="112" t="s">
        <v>57</v>
      </c>
      <c r="L33" s="112" t="s">
        <v>57</v>
      </c>
      <c r="M33" s="112" t="s">
        <v>57</v>
      </c>
      <c r="N33" s="112" t="s">
        <v>57</v>
      </c>
      <c r="O33" s="112" t="s">
        <v>57</v>
      </c>
      <c r="P33" s="112" t="s">
        <v>57</v>
      </c>
      <c r="Q33" s="112" t="s">
        <v>57</v>
      </c>
    </row>
    <row r="34" spans="1:17" ht="52.2">
      <c r="A34" s="125"/>
      <c r="B34" s="327" t="s">
        <v>58</v>
      </c>
      <c r="C34" s="328"/>
      <c r="D34" s="328"/>
      <c r="E34" s="101"/>
      <c r="F34" s="165">
        <v>44618</v>
      </c>
      <c r="G34" s="165">
        <v>44618</v>
      </c>
      <c r="H34" s="165">
        <v>44618</v>
      </c>
      <c r="I34" s="165">
        <v>44618</v>
      </c>
      <c r="J34" s="165">
        <v>44618</v>
      </c>
      <c r="K34" s="165">
        <v>44618</v>
      </c>
      <c r="L34" s="165">
        <v>44618</v>
      </c>
      <c r="M34" s="165">
        <v>44618</v>
      </c>
      <c r="N34" s="165">
        <v>44618</v>
      </c>
      <c r="O34" s="165">
        <v>44618</v>
      </c>
      <c r="P34" s="165">
        <v>44618</v>
      </c>
      <c r="Q34" s="165">
        <v>44618</v>
      </c>
    </row>
    <row r="35" spans="1:17" ht="10.8" thickBot="1">
      <c r="A35" s="126"/>
      <c r="B35" s="329" t="s">
        <v>59</v>
      </c>
      <c r="C35" s="330"/>
      <c r="D35" s="330"/>
      <c r="E35" s="127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0.8" thickTop="1">
      <c r="A36" s="123"/>
    </row>
  </sheetData>
  <mergeCells count="28">
    <mergeCell ref="A2:B2"/>
    <mergeCell ref="C2:E2"/>
    <mergeCell ref="F2:K2"/>
    <mergeCell ref="L2:AD2"/>
    <mergeCell ref="A3:B3"/>
    <mergeCell ref="C3:E3"/>
    <mergeCell ref="F3:K3"/>
    <mergeCell ref="L3:AD3"/>
    <mergeCell ref="A7:B7"/>
    <mergeCell ref="C7:E7"/>
    <mergeCell ref="F7:K7"/>
    <mergeCell ref="O7:AD7"/>
    <mergeCell ref="A4:B4"/>
    <mergeCell ref="C4:D4"/>
    <mergeCell ref="F4:K4"/>
    <mergeCell ref="L4:AD4"/>
    <mergeCell ref="A5:B5"/>
    <mergeCell ref="C5:AD5"/>
    <mergeCell ref="A6:B6"/>
    <mergeCell ref="C6:E6"/>
    <mergeCell ref="F6:K6"/>
    <mergeCell ref="L6:N6"/>
    <mergeCell ref="O6:AD6"/>
    <mergeCell ref="B32:D32"/>
    <mergeCell ref="B33:D33"/>
    <mergeCell ref="B34:D34"/>
    <mergeCell ref="B35:D35"/>
    <mergeCell ref="D18:E18"/>
  </mergeCells>
  <phoneticPr fontId="33" type="noConversion"/>
  <dataValidations count="3">
    <dataValidation type="list" allowBlank="1" showInputMessage="1" showErrorMessage="1" sqref="F33:Q33" xr:uid="{3A18F6CE-7B08-4A87-814C-10E6DA61FB6C}">
      <formula1>"P,F, "</formula1>
    </dataValidation>
    <dataValidation type="list" allowBlank="1" showInputMessage="1" showErrorMessage="1" sqref="F32:Q32" xr:uid="{8D52CAF3-89E4-43ED-9160-E385A3B9AE33}">
      <formula1>"N,A,B, "</formula1>
    </dataValidation>
    <dataValidation type="list" allowBlank="1" showInputMessage="1" showErrorMessage="1" sqref="F10:Q31" xr:uid="{301CF273-F27E-4991-B202-76C2FA01A4E2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34BA-A5F1-49A2-96DE-C307F68C0812}">
  <sheetPr codeName="Sheet13"/>
  <dimension ref="A1:AF31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183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121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90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COUNTIF(F28:HK28,"P")</f>
        <v>9</v>
      </c>
      <c r="B7" s="340"/>
      <c r="C7" s="341">
        <f>COUNTIF(F28:HK28,"F")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COUNTIF(E27:HK27,"N")</f>
        <v>2</v>
      </c>
      <c r="M7" s="113">
        <f>COUNTIF(E27:HK27,"A")</f>
        <v>6</v>
      </c>
      <c r="N7" s="113">
        <f>COUNTIF(E27:HK27,"B")</f>
        <v>1</v>
      </c>
      <c r="O7" s="344">
        <f>COUNTA(E9:HN9)</f>
        <v>9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82"/>
      <c r="P9" s="83"/>
      <c r="Q9" s="84"/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P11" s="79"/>
    </row>
    <row r="12" spans="1:32" ht="13.5" customHeight="1">
      <c r="A12" s="124"/>
      <c r="B12" s="85" t="s">
        <v>216</v>
      </c>
      <c r="C12" s="86"/>
      <c r="D12" s="87"/>
      <c r="E12" s="90"/>
      <c r="F12" s="108"/>
      <c r="G12" s="108"/>
      <c r="H12" s="108"/>
      <c r="I12" s="108"/>
      <c r="J12" s="108"/>
      <c r="K12" s="108"/>
      <c r="L12" s="108"/>
      <c r="M12" s="108"/>
      <c r="N12" s="108"/>
    </row>
    <row r="13" spans="1:32" ht="13.5" customHeight="1">
      <c r="A13" s="124"/>
      <c r="B13" s="85"/>
      <c r="C13" s="86"/>
      <c r="D13" s="87" t="s">
        <v>218</v>
      </c>
      <c r="E13" s="90"/>
      <c r="F13" s="108" t="s">
        <v>73</v>
      </c>
      <c r="G13" s="108"/>
      <c r="H13" s="108"/>
      <c r="I13" s="108"/>
      <c r="J13" s="108"/>
      <c r="K13" s="108"/>
      <c r="L13" s="108"/>
      <c r="M13" s="108"/>
      <c r="N13" s="108"/>
    </row>
    <row r="14" spans="1:32" ht="13.5" customHeight="1">
      <c r="A14" s="124"/>
      <c r="B14" s="85"/>
      <c r="C14" s="86"/>
      <c r="D14" s="87" t="s">
        <v>574</v>
      </c>
      <c r="E14" s="90"/>
      <c r="F14" s="108"/>
      <c r="G14" s="108" t="s">
        <v>73</v>
      </c>
      <c r="H14" s="108"/>
      <c r="I14" s="108"/>
      <c r="J14" s="108"/>
      <c r="K14" s="108"/>
      <c r="L14" s="108"/>
      <c r="M14" s="108"/>
      <c r="N14" s="108"/>
    </row>
    <row r="15" spans="1:32" ht="13.5" customHeight="1">
      <c r="A15" s="124"/>
      <c r="B15" s="85"/>
      <c r="C15" s="86"/>
      <c r="D15" s="87" t="s">
        <v>219</v>
      </c>
      <c r="E15" s="90"/>
      <c r="F15" s="108"/>
      <c r="G15" s="108"/>
      <c r="H15" s="108" t="s">
        <v>73</v>
      </c>
      <c r="I15" s="108"/>
      <c r="J15" s="108"/>
      <c r="K15" s="108"/>
      <c r="L15" s="108"/>
      <c r="M15" s="108"/>
      <c r="N15" s="108"/>
    </row>
    <row r="16" spans="1:32" ht="13.5" customHeight="1">
      <c r="A16" s="124"/>
      <c r="B16" s="132"/>
      <c r="C16" s="133"/>
      <c r="D16" s="87" t="s">
        <v>220</v>
      </c>
      <c r="E16" s="90"/>
      <c r="F16" s="110"/>
      <c r="G16" s="110"/>
      <c r="H16" s="110"/>
      <c r="I16" s="108" t="s">
        <v>73</v>
      </c>
      <c r="J16" s="110"/>
      <c r="K16" s="110"/>
      <c r="L16" s="108"/>
      <c r="M16" s="108"/>
      <c r="N16" s="108"/>
    </row>
    <row r="17" spans="1:14" ht="13.5" customHeight="1">
      <c r="A17" s="124"/>
      <c r="B17" s="132"/>
      <c r="C17" s="133"/>
      <c r="D17" s="87" t="s">
        <v>222</v>
      </c>
      <c r="E17" s="90"/>
      <c r="F17" s="110"/>
      <c r="G17" s="110"/>
      <c r="H17" s="110"/>
      <c r="I17" s="110"/>
      <c r="J17" s="108" t="s">
        <v>73</v>
      </c>
      <c r="K17" s="110"/>
      <c r="L17" s="110"/>
      <c r="M17" s="108"/>
      <c r="N17" s="110"/>
    </row>
    <row r="18" spans="1:14" ht="13.5" customHeight="1">
      <c r="A18" s="124"/>
      <c r="B18" s="132"/>
      <c r="C18" s="133"/>
      <c r="D18" s="87" t="s">
        <v>223</v>
      </c>
      <c r="E18" s="90"/>
      <c r="F18" s="110"/>
      <c r="G18" s="110"/>
      <c r="H18" s="110"/>
      <c r="I18" s="110"/>
      <c r="J18" s="110"/>
      <c r="K18" s="108" t="s">
        <v>73</v>
      </c>
      <c r="L18" s="110"/>
      <c r="M18" s="110"/>
      <c r="N18" s="108"/>
    </row>
    <row r="19" spans="1:14" ht="13.5" customHeight="1">
      <c r="A19" s="124"/>
      <c r="B19" s="132"/>
      <c r="C19" s="133"/>
      <c r="D19" s="87" t="s">
        <v>224</v>
      </c>
      <c r="E19" s="90"/>
      <c r="F19" s="110"/>
      <c r="G19" s="110"/>
      <c r="H19" s="110"/>
      <c r="I19" s="110"/>
      <c r="J19" s="110"/>
      <c r="K19" s="110"/>
      <c r="L19" s="108" t="s">
        <v>73</v>
      </c>
      <c r="M19" s="110"/>
      <c r="N19" s="110"/>
    </row>
    <row r="20" spans="1:14" ht="13.5" customHeight="1">
      <c r="A20" s="124"/>
      <c r="B20" s="132"/>
      <c r="C20" s="133"/>
      <c r="D20" s="87" t="s">
        <v>225</v>
      </c>
      <c r="E20" s="90"/>
      <c r="F20" s="110"/>
      <c r="G20" s="110"/>
      <c r="H20" s="110"/>
      <c r="I20" s="110"/>
      <c r="J20" s="110"/>
      <c r="K20" s="110"/>
      <c r="L20" s="110"/>
      <c r="M20" s="108" t="s">
        <v>73</v>
      </c>
      <c r="N20" s="110"/>
    </row>
    <row r="21" spans="1:14" ht="13.5" customHeight="1" thickBot="1">
      <c r="A21" s="124"/>
      <c r="B21" s="132"/>
      <c r="C21" s="133"/>
      <c r="D21" s="87" t="s">
        <v>221</v>
      </c>
      <c r="E21" s="90"/>
      <c r="F21" s="108"/>
      <c r="G21" s="108"/>
      <c r="H21" s="110"/>
      <c r="I21" s="110"/>
      <c r="J21" s="110"/>
      <c r="K21" s="110"/>
      <c r="L21" s="110"/>
      <c r="M21" s="110"/>
      <c r="N21" s="108" t="s">
        <v>73</v>
      </c>
    </row>
    <row r="22" spans="1:14" ht="13.5" customHeight="1">
      <c r="A22" s="130" t="s">
        <v>69</v>
      </c>
      <c r="B22" s="91" t="s">
        <v>70</v>
      </c>
      <c r="C22" s="92"/>
      <c r="D22" s="93"/>
      <c r="E22" s="94"/>
      <c r="F22" s="110"/>
      <c r="G22" s="110"/>
      <c r="H22" s="110"/>
      <c r="I22" s="110"/>
      <c r="J22" s="110"/>
      <c r="K22" s="110"/>
      <c r="L22" s="110"/>
      <c r="M22" s="110"/>
      <c r="N22" s="110"/>
    </row>
    <row r="23" spans="1:14" ht="13.5" customHeight="1">
      <c r="A23" s="129"/>
      <c r="B23" s="95"/>
      <c r="C23" s="111"/>
      <c r="D23" s="97" t="s">
        <v>470</v>
      </c>
      <c r="E23" s="99"/>
      <c r="F23" s="108" t="s">
        <v>73</v>
      </c>
      <c r="G23" s="108"/>
      <c r="H23" s="108"/>
      <c r="I23" s="108"/>
      <c r="J23" s="108"/>
      <c r="K23" s="108"/>
      <c r="L23" s="108"/>
      <c r="M23" s="108"/>
      <c r="N23" s="108"/>
    </row>
    <row r="24" spans="1:14" ht="13.5" customHeight="1">
      <c r="A24" s="129"/>
      <c r="B24" s="95"/>
      <c r="C24" s="96"/>
      <c r="D24" s="97" t="s">
        <v>355</v>
      </c>
      <c r="E24" s="98"/>
      <c r="F24" s="108"/>
      <c r="G24" s="108" t="s">
        <v>73</v>
      </c>
      <c r="H24" s="108"/>
      <c r="I24" s="108"/>
      <c r="J24" s="108"/>
      <c r="K24" s="108"/>
      <c r="L24" s="108"/>
      <c r="M24" s="108"/>
      <c r="N24" s="108"/>
    </row>
    <row r="25" spans="1:14" ht="13.5" customHeight="1">
      <c r="A25" s="129"/>
      <c r="B25" s="95"/>
      <c r="C25" s="96"/>
      <c r="D25" s="97" t="s">
        <v>311</v>
      </c>
      <c r="E25" s="98"/>
      <c r="F25" s="108"/>
      <c r="G25" s="108"/>
      <c r="H25" s="108" t="s">
        <v>73</v>
      </c>
      <c r="I25" s="108" t="s">
        <v>73</v>
      </c>
      <c r="J25" s="108"/>
      <c r="K25" s="108" t="s">
        <v>73</v>
      </c>
      <c r="L25" s="108" t="s">
        <v>73</v>
      </c>
      <c r="M25" s="108" t="s">
        <v>73</v>
      </c>
      <c r="N25" s="108"/>
    </row>
    <row r="26" spans="1:14" ht="13.5" customHeight="1" thickBot="1">
      <c r="A26" s="129"/>
      <c r="B26" s="95"/>
      <c r="C26" s="96"/>
      <c r="D26" s="97" t="s">
        <v>356</v>
      </c>
      <c r="E26" s="98"/>
      <c r="F26" s="108"/>
      <c r="G26" s="108"/>
      <c r="H26" s="108"/>
      <c r="I26" s="108"/>
      <c r="J26" s="108" t="s">
        <v>73</v>
      </c>
      <c r="K26" s="108"/>
      <c r="L26" s="108"/>
      <c r="M26" s="108"/>
      <c r="N26" s="108" t="s">
        <v>73</v>
      </c>
    </row>
    <row r="27" spans="1:14" ht="13.5" customHeight="1" thickTop="1">
      <c r="A27" s="166" t="s">
        <v>51</v>
      </c>
      <c r="B27" s="323" t="s">
        <v>52</v>
      </c>
      <c r="C27" s="324"/>
      <c r="D27" s="324"/>
      <c r="E27" s="164"/>
      <c r="F27" s="122" t="s">
        <v>55</v>
      </c>
      <c r="G27" s="122" t="s">
        <v>55</v>
      </c>
      <c r="H27" s="122" t="s">
        <v>54</v>
      </c>
      <c r="I27" s="122" t="s">
        <v>55</v>
      </c>
      <c r="J27" s="122" t="s">
        <v>53</v>
      </c>
      <c r="K27" s="122" t="s">
        <v>55</v>
      </c>
      <c r="L27" s="122" t="s">
        <v>55</v>
      </c>
      <c r="M27" s="122" t="s">
        <v>55</v>
      </c>
      <c r="N27" s="122" t="s">
        <v>53</v>
      </c>
    </row>
    <row r="28" spans="1:14" ht="13.5" customHeight="1">
      <c r="A28" s="125"/>
      <c r="B28" s="325" t="s">
        <v>56</v>
      </c>
      <c r="C28" s="326"/>
      <c r="D28" s="326"/>
      <c r="E28" s="100"/>
      <c r="F28" s="112" t="s">
        <v>57</v>
      </c>
      <c r="G28" s="112" t="s">
        <v>57</v>
      </c>
      <c r="H28" s="112" t="s">
        <v>57</v>
      </c>
      <c r="I28" s="112" t="s">
        <v>57</v>
      </c>
      <c r="J28" s="112" t="s">
        <v>57</v>
      </c>
      <c r="K28" s="112" t="s">
        <v>57</v>
      </c>
      <c r="L28" s="112" t="s">
        <v>57</v>
      </c>
      <c r="M28" s="112" t="s">
        <v>57</v>
      </c>
      <c r="N28" s="112" t="s">
        <v>57</v>
      </c>
    </row>
    <row r="29" spans="1:14" ht="52.2">
      <c r="A29" s="125"/>
      <c r="B29" s="327" t="s">
        <v>58</v>
      </c>
      <c r="C29" s="328"/>
      <c r="D29" s="328"/>
      <c r="E29" s="101"/>
      <c r="F29" s="165">
        <v>44618</v>
      </c>
      <c r="G29" s="165">
        <v>44618</v>
      </c>
      <c r="H29" s="165">
        <v>44618</v>
      </c>
      <c r="I29" s="165">
        <v>44618</v>
      </c>
      <c r="J29" s="165">
        <v>44618</v>
      </c>
      <c r="K29" s="165">
        <v>44618</v>
      </c>
      <c r="L29" s="165">
        <v>44618</v>
      </c>
      <c r="M29" s="165">
        <v>44618</v>
      </c>
      <c r="N29" s="165">
        <v>44618</v>
      </c>
    </row>
    <row r="30" spans="1:14" ht="10.8" thickBot="1">
      <c r="A30" s="126"/>
      <c r="B30" s="329" t="s">
        <v>59</v>
      </c>
      <c r="C30" s="330"/>
      <c r="D30" s="330"/>
      <c r="E30" s="127"/>
      <c r="F30" s="128"/>
      <c r="G30" s="128"/>
      <c r="H30" s="128"/>
      <c r="I30" s="128"/>
      <c r="J30" s="128"/>
      <c r="K30" s="128"/>
      <c r="L30" s="128"/>
      <c r="M30" s="128"/>
      <c r="N30" s="128"/>
    </row>
    <row r="31" spans="1:14" ht="10.8" thickTop="1">
      <c r="A31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7:D27"/>
    <mergeCell ref="B28:D28"/>
    <mergeCell ref="B29:D29"/>
    <mergeCell ref="B30:D30"/>
    <mergeCell ref="A6:B6"/>
    <mergeCell ref="C6:E6"/>
  </mergeCells>
  <phoneticPr fontId="33" type="noConversion"/>
  <dataValidations count="3">
    <dataValidation type="list" allowBlank="1" showInputMessage="1" showErrorMessage="1" sqref="F27:N27" xr:uid="{528FC3AE-6D13-4BD1-B396-F201BA1B707E}">
      <formula1>"N,A,B, "</formula1>
    </dataValidation>
    <dataValidation type="list" allowBlank="1" showInputMessage="1" showErrorMessage="1" sqref="F28:N28" xr:uid="{3A2BBF91-30EF-4228-A232-EE9898C98D21}">
      <formula1>"P,F, "</formula1>
    </dataValidation>
    <dataValidation type="list" allowBlank="1" showInputMessage="1" showErrorMessage="1" sqref="F10:N26" xr:uid="{EE51743B-A452-4979-B268-C5E501AD1EDD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7C1AA-DE25-4699-B047-66ED30D0F1CB}">
  <sheetPr codeName="Sheet14"/>
  <dimension ref="A1:AF41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184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122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90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-7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COUNTIF(F38:HI38,"P")</f>
        <v>16</v>
      </c>
      <c r="B7" s="340"/>
      <c r="C7" s="341">
        <f>COUNTIF(F38:HI38,"F")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COUNTIF(E37:HI37,"N")</f>
        <v>3</v>
      </c>
      <c r="M7" s="113">
        <f>COUNTIF(E37:HI37,"A")</f>
        <v>8</v>
      </c>
      <c r="N7" s="113">
        <f>COUNTIF(E37:HI37,"B")</f>
        <v>5</v>
      </c>
      <c r="O7" s="344">
        <f>COUNTA(E9:HL9)</f>
        <v>16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139" t="s">
        <v>230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R11" s="108" t="s">
        <v>73</v>
      </c>
      <c r="S11" s="108" t="s">
        <v>73</v>
      </c>
      <c r="T11" s="108" t="s">
        <v>73</v>
      </c>
      <c r="U11" s="108" t="s">
        <v>73</v>
      </c>
    </row>
    <row r="12" spans="1:32" ht="13.5" customHeight="1">
      <c r="A12" s="124"/>
      <c r="B12" s="85" t="s">
        <v>216</v>
      </c>
      <c r="C12" s="86"/>
      <c r="D12" s="87"/>
      <c r="E12" s="90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</row>
    <row r="13" spans="1:32" ht="13.5" customHeight="1">
      <c r="A13" s="124"/>
      <c r="B13" s="85"/>
      <c r="C13" s="86"/>
      <c r="D13" s="87" t="s">
        <v>218</v>
      </c>
      <c r="E13" s="90"/>
      <c r="F13" s="108"/>
      <c r="G13" s="108" t="s">
        <v>73</v>
      </c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</row>
    <row r="14" spans="1:32" ht="13.5" customHeight="1">
      <c r="A14" s="124"/>
      <c r="B14" s="85"/>
      <c r="C14" s="86"/>
      <c r="D14" s="87" t="s">
        <v>574</v>
      </c>
      <c r="E14" s="90"/>
      <c r="F14" s="108"/>
      <c r="G14" s="108"/>
      <c r="H14" s="108" t="s">
        <v>73</v>
      </c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</row>
    <row r="15" spans="1:32" ht="13.5" customHeight="1">
      <c r="A15" s="124"/>
      <c r="B15" s="85"/>
      <c r="C15" s="86"/>
      <c r="D15" s="87" t="s">
        <v>575</v>
      </c>
      <c r="E15" s="90"/>
      <c r="F15" s="108"/>
      <c r="G15" s="108"/>
      <c r="H15" s="108"/>
      <c r="I15" s="108" t="s">
        <v>73</v>
      </c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</row>
    <row r="16" spans="1:32" ht="13.5" customHeight="1">
      <c r="A16" s="124"/>
      <c r="B16" s="132"/>
      <c r="C16" s="133"/>
      <c r="D16" s="87" t="s">
        <v>576</v>
      </c>
      <c r="E16" s="90"/>
      <c r="F16" s="108" t="s">
        <v>73</v>
      </c>
      <c r="G16" s="108"/>
      <c r="H16" s="110"/>
      <c r="I16" s="110"/>
      <c r="J16" s="108" t="s">
        <v>73</v>
      </c>
      <c r="K16" s="108" t="s">
        <v>73</v>
      </c>
      <c r="L16" s="108" t="s">
        <v>73</v>
      </c>
      <c r="M16" s="108" t="s">
        <v>73</v>
      </c>
      <c r="N16" s="108" t="s">
        <v>73</v>
      </c>
      <c r="O16" s="108" t="s">
        <v>73</v>
      </c>
      <c r="P16" s="108" t="s">
        <v>73</v>
      </c>
      <c r="Q16" s="108" t="s">
        <v>73</v>
      </c>
      <c r="R16" s="108" t="s">
        <v>73</v>
      </c>
      <c r="S16" s="108" t="s">
        <v>73</v>
      </c>
      <c r="T16" s="108" t="s">
        <v>73</v>
      </c>
      <c r="U16" s="108" t="s">
        <v>73</v>
      </c>
    </row>
    <row r="17" spans="1:21" ht="13.5" customHeight="1">
      <c r="A17" s="124"/>
      <c r="B17" s="132" t="s">
        <v>350</v>
      </c>
      <c r="C17" s="133"/>
      <c r="D17" s="134"/>
      <c r="E17" s="9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</row>
    <row r="18" spans="1:21" ht="13.5" customHeight="1">
      <c r="A18" s="124"/>
      <c r="B18" s="132"/>
      <c r="C18" s="133"/>
      <c r="D18" s="374" t="s">
        <v>218</v>
      </c>
      <c r="E18" s="374"/>
      <c r="F18" s="110"/>
      <c r="G18" s="110"/>
      <c r="H18" s="110"/>
      <c r="I18" s="110"/>
      <c r="J18" s="110"/>
      <c r="K18" s="108" t="s">
        <v>73</v>
      </c>
      <c r="L18" s="110"/>
      <c r="M18" s="110"/>
      <c r="N18" s="110"/>
      <c r="O18" s="110"/>
      <c r="P18" s="110"/>
      <c r="Q18" s="110"/>
      <c r="R18" s="110"/>
      <c r="S18" s="110"/>
      <c r="T18" s="110"/>
      <c r="U18" s="110"/>
    </row>
    <row r="19" spans="1:21" ht="13.5" customHeight="1">
      <c r="A19" s="124"/>
      <c r="B19" s="132"/>
      <c r="C19" s="133"/>
      <c r="D19" s="87" t="s">
        <v>226</v>
      </c>
      <c r="E19" s="90"/>
      <c r="F19" s="110"/>
      <c r="G19" s="110"/>
      <c r="H19" s="110"/>
      <c r="I19" s="110"/>
      <c r="J19" s="110"/>
      <c r="K19" s="110"/>
      <c r="L19" s="108" t="s">
        <v>73</v>
      </c>
      <c r="M19" s="110"/>
      <c r="N19" s="110"/>
      <c r="O19" s="110"/>
      <c r="P19" s="110"/>
      <c r="Q19" s="110"/>
      <c r="R19" s="110"/>
      <c r="S19" s="110"/>
      <c r="T19" s="110"/>
      <c r="U19" s="110"/>
    </row>
    <row r="20" spans="1:21" ht="13.5" customHeight="1">
      <c r="A20" s="124"/>
      <c r="B20" s="132"/>
      <c r="C20" s="133"/>
      <c r="D20" s="87" t="s">
        <v>227</v>
      </c>
      <c r="E20" s="90"/>
      <c r="F20" s="110"/>
      <c r="G20" s="110"/>
      <c r="H20" s="110"/>
      <c r="I20" s="110"/>
      <c r="J20" s="110"/>
      <c r="K20" s="110"/>
      <c r="L20" s="110"/>
      <c r="M20" s="108" t="s">
        <v>73</v>
      </c>
      <c r="N20" s="110"/>
      <c r="O20" s="110"/>
      <c r="P20" s="110"/>
      <c r="Q20" s="110"/>
      <c r="R20" s="110"/>
      <c r="S20" s="110"/>
      <c r="T20" s="110"/>
      <c r="U20" s="110"/>
    </row>
    <row r="21" spans="1:21" ht="13.5" customHeight="1">
      <c r="A21" s="124"/>
      <c r="B21" s="132"/>
      <c r="C21" s="133"/>
      <c r="D21" s="87" t="s">
        <v>228</v>
      </c>
      <c r="E21" s="90"/>
      <c r="F21" s="110"/>
      <c r="G21" s="110"/>
      <c r="H21" s="110"/>
      <c r="I21" s="110"/>
      <c r="J21" s="110"/>
      <c r="K21" s="110"/>
      <c r="L21" s="110"/>
      <c r="M21" s="110"/>
      <c r="N21" s="108" t="s">
        <v>73</v>
      </c>
      <c r="O21" s="110"/>
      <c r="P21" s="110"/>
      <c r="Q21" s="110"/>
      <c r="R21" s="110"/>
      <c r="S21" s="110"/>
      <c r="T21" s="110"/>
      <c r="U21" s="110"/>
    </row>
    <row r="22" spans="1:21" ht="13.5" customHeight="1">
      <c r="A22" s="124"/>
      <c r="B22" s="132"/>
      <c r="C22" s="133"/>
      <c r="D22" s="87">
        <v>1234567</v>
      </c>
      <c r="E22" s="90"/>
      <c r="F22" s="110"/>
      <c r="G22" s="110"/>
      <c r="H22" s="110"/>
      <c r="I22" s="110"/>
      <c r="J22" s="110"/>
      <c r="K22" s="110"/>
      <c r="L22" s="110"/>
      <c r="M22" s="110"/>
      <c r="N22" s="110"/>
      <c r="O22" s="108" t="s">
        <v>73</v>
      </c>
      <c r="P22" s="110"/>
      <c r="Q22" s="110"/>
      <c r="R22" s="110"/>
      <c r="S22" s="110"/>
      <c r="T22" s="110"/>
      <c r="U22" s="110"/>
    </row>
    <row r="23" spans="1:21" ht="13.5" customHeight="1">
      <c r="A23" s="124"/>
      <c r="B23" s="132"/>
      <c r="C23" s="133"/>
      <c r="D23" s="87">
        <v>12345678</v>
      </c>
      <c r="E23" s="9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08" t="s">
        <v>73</v>
      </c>
      <c r="Q23" s="110"/>
      <c r="R23" s="110"/>
      <c r="S23" s="110"/>
      <c r="T23" s="110"/>
      <c r="U23" s="110"/>
    </row>
    <row r="24" spans="1:21" ht="13.5" customHeight="1">
      <c r="A24" s="124"/>
      <c r="B24" s="132"/>
      <c r="C24" s="133"/>
      <c r="D24" s="87">
        <v>123456789</v>
      </c>
      <c r="E24" s="9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08" t="s">
        <v>73</v>
      </c>
      <c r="R24" s="110"/>
      <c r="S24" s="110"/>
      <c r="T24" s="110"/>
      <c r="U24" s="110"/>
    </row>
    <row r="25" spans="1:21" ht="13.5" customHeight="1">
      <c r="A25" s="124"/>
      <c r="B25" s="132"/>
      <c r="C25" s="133"/>
      <c r="D25" s="87" t="s">
        <v>229</v>
      </c>
      <c r="E25" s="90"/>
      <c r="F25" s="108" t="s">
        <v>73</v>
      </c>
      <c r="G25" s="108" t="s">
        <v>73</v>
      </c>
      <c r="H25" s="108" t="s">
        <v>73</v>
      </c>
      <c r="I25" s="108" t="s">
        <v>73</v>
      </c>
      <c r="J25" s="108" t="s">
        <v>73</v>
      </c>
      <c r="K25" s="110"/>
      <c r="L25" s="110"/>
      <c r="M25" s="110"/>
      <c r="N25" s="110"/>
      <c r="O25" s="110"/>
      <c r="P25" s="110"/>
      <c r="Q25" s="110"/>
      <c r="R25" s="108" t="s">
        <v>73</v>
      </c>
      <c r="S25" s="108" t="s">
        <v>73</v>
      </c>
      <c r="T25" s="108" t="s">
        <v>73</v>
      </c>
      <c r="U25" s="108" t="s">
        <v>73</v>
      </c>
    </row>
    <row r="26" spans="1:21" ht="13.5" customHeight="1">
      <c r="A26" s="124"/>
      <c r="B26" s="132" t="s">
        <v>357</v>
      </c>
      <c r="C26" s="133"/>
      <c r="D26" s="134"/>
      <c r="E26" s="9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</row>
    <row r="27" spans="1:21" ht="13.5" customHeight="1">
      <c r="A27" s="124"/>
      <c r="B27" s="132"/>
      <c r="C27" s="133"/>
      <c r="D27" s="134" t="s">
        <v>359</v>
      </c>
      <c r="E27" s="90"/>
      <c r="F27" s="108" t="s">
        <v>73</v>
      </c>
      <c r="G27" s="108" t="s">
        <v>73</v>
      </c>
      <c r="H27" s="108" t="s">
        <v>73</v>
      </c>
      <c r="I27" s="108" t="s">
        <v>73</v>
      </c>
      <c r="J27" s="108" t="s">
        <v>73</v>
      </c>
      <c r="K27" s="110"/>
      <c r="L27" s="110"/>
      <c r="M27" s="110"/>
      <c r="N27" s="110"/>
      <c r="O27" s="110"/>
      <c r="P27" s="110"/>
      <c r="Q27" s="110"/>
      <c r="R27" s="110"/>
      <c r="S27" s="108" t="s">
        <v>73</v>
      </c>
      <c r="T27" s="110"/>
      <c r="U27" s="110"/>
    </row>
    <row r="28" spans="1:21" ht="13.5" customHeight="1">
      <c r="A28" s="124"/>
      <c r="B28" s="132"/>
      <c r="C28" s="133"/>
      <c r="D28" s="134" t="s">
        <v>358</v>
      </c>
      <c r="E28" s="9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08" t="s">
        <v>73</v>
      </c>
      <c r="U28" s="110"/>
    </row>
    <row r="29" spans="1:21" ht="13.5" customHeight="1" thickBot="1">
      <c r="A29" s="124"/>
      <c r="B29" s="132"/>
      <c r="C29" s="133"/>
      <c r="D29" s="134" t="s">
        <v>50</v>
      </c>
      <c r="E29" s="9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08" t="s">
        <v>73</v>
      </c>
    </row>
    <row r="30" spans="1:21" ht="13.5" customHeight="1">
      <c r="A30" s="130" t="s">
        <v>69</v>
      </c>
      <c r="B30" s="91" t="s">
        <v>70</v>
      </c>
      <c r="C30" s="92"/>
      <c r="D30" s="93"/>
      <c r="E30" s="94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</row>
    <row r="31" spans="1:21" ht="13.5" customHeight="1">
      <c r="A31" s="129"/>
      <c r="B31" s="95"/>
      <c r="C31" s="111"/>
      <c r="D31" s="97" t="s">
        <v>470</v>
      </c>
      <c r="E31" s="99"/>
      <c r="F31" s="108" t="s">
        <v>73</v>
      </c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</row>
    <row r="32" spans="1:21" ht="13.5" customHeight="1">
      <c r="A32" s="129"/>
      <c r="B32" s="95"/>
      <c r="C32" s="96"/>
      <c r="D32" s="97" t="s">
        <v>355</v>
      </c>
      <c r="E32" s="98"/>
      <c r="F32" s="108"/>
      <c r="G32" s="108" t="s">
        <v>73</v>
      </c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</row>
    <row r="33" spans="1:21" ht="13.5" customHeight="1">
      <c r="A33" s="129"/>
      <c r="B33" s="95"/>
      <c r="C33" s="96"/>
      <c r="D33" s="97" t="s">
        <v>311</v>
      </c>
      <c r="E33" s="98"/>
      <c r="F33" s="108"/>
      <c r="G33" s="108"/>
      <c r="H33" s="108" t="s">
        <v>73</v>
      </c>
      <c r="I33" s="108" t="s">
        <v>73</v>
      </c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</row>
    <row r="34" spans="1:21" ht="13.5" customHeight="1">
      <c r="A34" s="129"/>
      <c r="B34" s="95"/>
      <c r="C34" s="96"/>
      <c r="D34" s="97" t="s">
        <v>353</v>
      </c>
      <c r="E34" s="98"/>
      <c r="F34" s="108"/>
      <c r="G34" s="108"/>
      <c r="H34" s="108"/>
      <c r="I34" s="108"/>
      <c r="J34" s="108"/>
      <c r="K34" s="108" t="s">
        <v>73</v>
      </c>
      <c r="L34" s="108" t="s">
        <v>73</v>
      </c>
      <c r="M34" s="108" t="s">
        <v>73</v>
      </c>
      <c r="N34" s="108" t="s">
        <v>73</v>
      </c>
      <c r="O34" s="108" t="s">
        <v>73</v>
      </c>
      <c r="P34" s="108" t="s">
        <v>73</v>
      </c>
      <c r="Q34" s="108" t="s">
        <v>73</v>
      </c>
      <c r="R34" s="108"/>
      <c r="S34" s="108"/>
      <c r="T34" s="108"/>
      <c r="U34" s="108"/>
    </row>
    <row r="35" spans="1:21" ht="13.5" customHeight="1">
      <c r="A35" s="129"/>
      <c r="B35" s="95"/>
      <c r="C35" s="96"/>
      <c r="D35" s="97" t="s">
        <v>361</v>
      </c>
      <c r="E35" s="9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 t="s">
        <v>73</v>
      </c>
      <c r="U35" s="108" t="s">
        <v>73</v>
      </c>
    </row>
    <row r="36" spans="1:21" ht="13.5" customHeight="1" thickBot="1">
      <c r="A36" s="129"/>
      <c r="B36" s="95"/>
      <c r="C36" s="96"/>
      <c r="D36" s="97" t="s">
        <v>360</v>
      </c>
      <c r="E36" s="98"/>
      <c r="F36" s="108"/>
      <c r="G36" s="108"/>
      <c r="H36" s="108"/>
      <c r="I36" s="108"/>
      <c r="J36" s="108" t="s">
        <v>73</v>
      </c>
      <c r="K36" s="108"/>
      <c r="L36" s="108"/>
      <c r="M36" s="108"/>
      <c r="N36" s="108"/>
      <c r="O36" s="108"/>
      <c r="P36" s="108"/>
      <c r="Q36" s="108"/>
      <c r="R36" s="108" t="s">
        <v>73</v>
      </c>
      <c r="S36" s="108" t="s">
        <v>73</v>
      </c>
      <c r="T36" s="108"/>
      <c r="U36" s="108"/>
    </row>
    <row r="37" spans="1:21" ht="13.5" customHeight="1" thickTop="1">
      <c r="A37" s="166" t="s">
        <v>51</v>
      </c>
      <c r="B37" s="323" t="s">
        <v>52</v>
      </c>
      <c r="C37" s="324"/>
      <c r="D37" s="324"/>
      <c r="E37" s="164"/>
      <c r="F37" s="122" t="s">
        <v>55</v>
      </c>
      <c r="G37" s="122" t="s">
        <v>55</v>
      </c>
      <c r="H37" s="122" t="s">
        <v>55</v>
      </c>
      <c r="I37" s="122" t="s">
        <v>55</v>
      </c>
      <c r="J37" s="122" t="s">
        <v>53</v>
      </c>
      <c r="K37" s="122" t="s">
        <v>55</v>
      </c>
      <c r="L37" s="122" t="s">
        <v>54</v>
      </c>
      <c r="M37" s="122" t="s">
        <v>55</v>
      </c>
      <c r="N37" s="122" t="s">
        <v>54</v>
      </c>
      <c r="O37" s="122" t="s">
        <v>54</v>
      </c>
      <c r="P37" s="122" t="s">
        <v>55</v>
      </c>
      <c r="Q37" s="122" t="s">
        <v>54</v>
      </c>
      <c r="R37" s="122" t="s">
        <v>53</v>
      </c>
      <c r="S37" s="122" t="s">
        <v>53</v>
      </c>
      <c r="T37" s="122" t="s">
        <v>55</v>
      </c>
      <c r="U37" s="122" t="s">
        <v>54</v>
      </c>
    </row>
    <row r="38" spans="1:21" ht="13.5" customHeight="1">
      <c r="A38" s="125"/>
      <c r="B38" s="325" t="s">
        <v>56</v>
      </c>
      <c r="C38" s="326"/>
      <c r="D38" s="326"/>
      <c r="E38" s="100"/>
      <c r="F38" s="112" t="s">
        <v>57</v>
      </c>
      <c r="G38" s="112" t="s">
        <v>57</v>
      </c>
      <c r="H38" s="112" t="s">
        <v>57</v>
      </c>
      <c r="I38" s="112" t="s">
        <v>57</v>
      </c>
      <c r="J38" s="112" t="s">
        <v>57</v>
      </c>
      <c r="K38" s="112" t="s">
        <v>57</v>
      </c>
      <c r="L38" s="112" t="s">
        <v>57</v>
      </c>
      <c r="M38" s="112" t="s">
        <v>57</v>
      </c>
      <c r="N38" s="112" t="s">
        <v>57</v>
      </c>
      <c r="O38" s="112" t="s">
        <v>57</v>
      </c>
      <c r="P38" s="112" t="s">
        <v>57</v>
      </c>
      <c r="Q38" s="112" t="s">
        <v>57</v>
      </c>
      <c r="R38" s="112" t="s">
        <v>57</v>
      </c>
      <c r="S38" s="112" t="s">
        <v>57</v>
      </c>
      <c r="T38" s="112" t="s">
        <v>57</v>
      </c>
      <c r="U38" s="112" t="s">
        <v>57</v>
      </c>
    </row>
    <row r="39" spans="1:21" ht="52.2">
      <c r="A39" s="125"/>
      <c r="B39" s="327" t="s">
        <v>58</v>
      </c>
      <c r="C39" s="328"/>
      <c r="D39" s="328"/>
      <c r="E39" s="101"/>
      <c r="F39" s="165">
        <v>44618</v>
      </c>
      <c r="G39" s="165">
        <v>44618</v>
      </c>
      <c r="H39" s="165">
        <v>44618</v>
      </c>
      <c r="I39" s="165">
        <v>44618</v>
      </c>
      <c r="J39" s="165">
        <v>44618</v>
      </c>
      <c r="K39" s="165">
        <v>44618</v>
      </c>
      <c r="L39" s="165">
        <v>44618</v>
      </c>
      <c r="M39" s="165">
        <v>44618</v>
      </c>
      <c r="N39" s="165">
        <v>44618</v>
      </c>
      <c r="O39" s="165">
        <v>44618</v>
      </c>
      <c r="P39" s="165">
        <v>44618</v>
      </c>
      <c r="Q39" s="165">
        <v>44618</v>
      </c>
      <c r="R39" s="165">
        <v>44618</v>
      </c>
      <c r="S39" s="165">
        <v>44618</v>
      </c>
      <c r="T39" s="165">
        <v>44618</v>
      </c>
      <c r="U39" s="165">
        <v>44618</v>
      </c>
    </row>
    <row r="40" spans="1:21" ht="10.8" thickBot="1">
      <c r="A40" s="126"/>
      <c r="B40" s="329" t="s">
        <v>59</v>
      </c>
      <c r="C40" s="330"/>
      <c r="D40" s="330"/>
      <c r="E40" s="127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</row>
    <row r="41" spans="1:21" ht="10.8" thickTop="1">
      <c r="A41" s="123"/>
    </row>
  </sheetData>
  <mergeCells count="28">
    <mergeCell ref="A2:B2"/>
    <mergeCell ref="C2:E2"/>
    <mergeCell ref="F2:K2"/>
    <mergeCell ref="L2:AD2"/>
    <mergeCell ref="A3:B3"/>
    <mergeCell ref="C3:E3"/>
    <mergeCell ref="F3:K3"/>
    <mergeCell ref="L3:AD3"/>
    <mergeCell ref="A7:B7"/>
    <mergeCell ref="C7:E7"/>
    <mergeCell ref="F7:K7"/>
    <mergeCell ref="O7:AD7"/>
    <mergeCell ref="A4:B4"/>
    <mergeCell ref="C4:D4"/>
    <mergeCell ref="F4:K4"/>
    <mergeCell ref="L4:AD4"/>
    <mergeCell ref="A5:B5"/>
    <mergeCell ref="C5:AD5"/>
    <mergeCell ref="A6:B6"/>
    <mergeCell ref="C6:E6"/>
    <mergeCell ref="F6:K6"/>
    <mergeCell ref="L6:N6"/>
    <mergeCell ref="O6:AD6"/>
    <mergeCell ref="B37:D37"/>
    <mergeCell ref="B38:D38"/>
    <mergeCell ref="B39:D39"/>
    <mergeCell ref="B40:D40"/>
    <mergeCell ref="D18:E18"/>
  </mergeCells>
  <phoneticPr fontId="33" type="noConversion"/>
  <dataValidations count="3">
    <dataValidation type="list" allowBlank="1" showInputMessage="1" showErrorMessage="1" sqref="F38:U38" xr:uid="{1FFAD75D-8CD5-4F6A-A1EA-7EF4D55B0DEF}">
      <formula1>"P,F, "</formula1>
    </dataValidation>
    <dataValidation type="list" allowBlank="1" showInputMessage="1" showErrorMessage="1" sqref="F37:U37" xr:uid="{DA52EE21-CEB8-4CF8-A1F3-9D21C39A72D7}">
      <formula1>"N,A,B, "</formula1>
    </dataValidation>
    <dataValidation type="list" allowBlank="1" showInputMessage="1" showErrorMessage="1" sqref="F10:U36" xr:uid="{8DF31CE3-2E62-414B-AAD0-7D34E6B1074C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7243F-E855-47FA-B764-B69BF1683D15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521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123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90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COUNTIF(F28:EH28,"P")</f>
        <v>9</v>
      </c>
      <c r="B7" s="488"/>
      <c r="C7" s="489">
        <f>COUNTIF(F28:EH28,"F")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COUNTIF(E27:EH27,"N")</f>
        <v>4</v>
      </c>
      <c r="M7" s="182">
        <f>COUNTIF(E27:EH27,"A")</f>
        <v>1</v>
      </c>
      <c r="N7" s="182">
        <f>COUNTIF(E27:EH27,"B")</f>
        <v>4</v>
      </c>
      <c r="O7" s="490">
        <f>COUNTA(E9:EK9)</f>
        <v>9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 t="s">
        <v>41</v>
      </c>
      <c r="M9" s="224" t="s">
        <v>42</v>
      </c>
      <c r="N9" s="224" t="s">
        <v>43</v>
      </c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 t="s">
        <v>73</v>
      </c>
      <c r="M11" s="200" t="s">
        <v>73</v>
      </c>
      <c r="N11" s="200" t="s">
        <v>73</v>
      </c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522</v>
      </c>
      <c r="E12" s="194"/>
      <c r="F12" s="195"/>
      <c r="G12" s="200" t="s">
        <v>73</v>
      </c>
      <c r="H12" s="200" t="s">
        <v>73</v>
      </c>
      <c r="I12" s="200" t="s">
        <v>73</v>
      </c>
      <c r="J12" s="200" t="s">
        <v>73</v>
      </c>
      <c r="K12" s="200"/>
      <c r="L12" s="200"/>
      <c r="M12" s="200"/>
      <c r="N12" s="200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 t="s">
        <v>403</v>
      </c>
      <c r="C13" s="192"/>
      <c r="D13" s="193"/>
      <c r="E13" s="194"/>
      <c r="F13" s="195"/>
      <c r="G13" s="195"/>
      <c r="H13" s="195"/>
      <c r="I13" s="195"/>
      <c r="J13" s="195"/>
      <c r="K13" s="195"/>
      <c r="L13" s="195"/>
      <c r="M13" s="195"/>
      <c r="N13" s="195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9" t="s">
        <v>218</v>
      </c>
      <c r="E14" s="194"/>
      <c r="F14" s="195"/>
      <c r="G14" s="200" t="s">
        <v>73</v>
      </c>
      <c r="H14" s="200"/>
      <c r="I14" s="195"/>
      <c r="J14" s="195"/>
      <c r="K14" s="200" t="s">
        <v>73</v>
      </c>
      <c r="L14" s="200"/>
      <c r="M14" s="195"/>
      <c r="N14" s="195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9" t="s">
        <v>465</v>
      </c>
      <c r="E15" s="194"/>
      <c r="F15" s="195"/>
      <c r="G15" s="200"/>
      <c r="H15" s="200" t="s">
        <v>73</v>
      </c>
      <c r="I15" s="200"/>
      <c r="J15" s="195"/>
      <c r="K15" s="200"/>
      <c r="L15" s="200" t="s">
        <v>73</v>
      </c>
      <c r="M15" s="200"/>
      <c r="N15" s="195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523</v>
      </c>
      <c r="E16" s="194"/>
      <c r="F16" s="195"/>
      <c r="G16" s="200"/>
      <c r="H16" s="200"/>
      <c r="I16" s="195" t="s">
        <v>73</v>
      </c>
      <c r="J16" s="195"/>
      <c r="K16" s="200"/>
      <c r="L16" s="200"/>
      <c r="M16" s="195" t="s">
        <v>73</v>
      </c>
      <c r="N16" s="195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468</v>
      </c>
      <c r="E17" s="194"/>
      <c r="F17" s="195"/>
      <c r="G17" s="200"/>
      <c r="H17" s="200"/>
      <c r="I17" s="195"/>
      <c r="J17" s="200" t="s">
        <v>73</v>
      </c>
      <c r="K17" s="200"/>
      <c r="L17" s="200"/>
      <c r="M17" s="195"/>
      <c r="N17" s="200" t="s">
        <v>73</v>
      </c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Bot="1">
      <c r="A18" s="196"/>
      <c r="B18" s="191"/>
      <c r="C18" s="192"/>
      <c r="D18" s="199" t="s">
        <v>469</v>
      </c>
      <c r="E18" s="194"/>
      <c r="F18" s="195"/>
      <c r="G18" s="200"/>
      <c r="H18" s="200"/>
      <c r="I18" s="195"/>
      <c r="J18" s="195"/>
      <c r="K18" s="200"/>
      <c r="L18" s="200"/>
      <c r="M18" s="195"/>
      <c r="N18" s="195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1" t="s">
        <v>69</v>
      </c>
      <c r="B19" s="202" t="s">
        <v>70</v>
      </c>
      <c r="C19" s="203"/>
      <c r="D19" s="204"/>
      <c r="E19" s="205"/>
      <c r="F19" s="195"/>
      <c r="G19" s="195"/>
      <c r="H19" s="195"/>
      <c r="I19" s="195"/>
      <c r="J19" s="195"/>
      <c r="K19" s="195"/>
      <c r="L19" s="195"/>
      <c r="M19" s="195"/>
      <c r="N19" s="195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470</v>
      </c>
      <c r="E20" s="205"/>
      <c r="F20" s="200" t="s">
        <v>73</v>
      </c>
      <c r="G20" s="195"/>
      <c r="H20" s="195"/>
      <c r="I20" s="195"/>
      <c r="J20" s="195"/>
      <c r="K20" s="195"/>
      <c r="L20" s="195"/>
      <c r="M20" s="195"/>
      <c r="N20" s="195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524</v>
      </c>
      <c r="E21" s="205"/>
      <c r="F21" s="195"/>
      <c r="G21" s="200"/>
      <c r="H21" s="200"/>
      <c r="I21" s="200"/>
      <c r="J21" s="200"/>
      <c r="K21" s="200"/>
      <c r="L21" s="200"/>
      <c r="M21" s="200"/>
      <c r="N21" s="200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525</v>
      </c>
      <c r="E22" s="205"/>
      <c r="F22" s="195"/>
      <c r="G22" s="195"/>
      <c r="H22" s="200" t="s">
        <v>73</v>
      </c>
      <c r="I22" s="200"/>
      <c r="J22" s="200"/>
      <c r="K22" s="195"/>
      <c r="L22" s="200"/>
      <c r="M22" s="200"/>
      <c r="N22" s="200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06"/>
      <c r="B23" s="202"/>
      <c r="C23" s="203"/>
      <c r="D23" s="207" t="s">
        <v>526</v>
      </c>
      <c r="E23" s="205"/>
      <c r="F23" s="195"/>
      <c r="G23" s="200"/>
      <c r="H23" s="200"/>
      <c r="I23" s="200" t="s">
        <v>73</v>
      </c>
      <c r="J23" s="200"/>
      <c r="K23" s="200"/>
      <c r="L23" s="200"/>
      <c r="M23" s="200"/>
      <c r="N23" s="200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06"/>
      <c r="B24" s="202"/>
      <c r="C24" s="203"/>
      <c r="D24" s="207" t="s">
        <v>527</v>
      </c>
      <c r="E24" s="205"/>
      <c r="F24" s="195"/>
      <c r="G24" s="195"/>
      <c r="H24" s="200"/>
      <c r="I24" s="200"/>
      <c r="J24" s="200" t="s">
        <v>73</v>
      </c>
      <c r="K24" s="195"/>
      <c r="L24" s="200"/>
      <c r="M24" s="200"/>
      <c r="N24" s="200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06"/>
      <c r="B25" s="202"/>
      <c r="C25" s="203"/>
      <c r="D25" s="207" t="s">
        <v>522</v>
      </c>
      <c r="E25" s="205"/>
      <c r="F25" s="195"/>
      <c r="G25" s="195" t="s">
        <v>73</v>
      </c>
      <c r="H25" s="200"/>
      <c r="I25" s="200"/>
      <c r="J25" s="200"/>
      <c r="K25" s="195"/>
      <c r="L25" s="200"/>
      <c r="M25" s="200"/>
      <c r="N25" s="200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Bot="1">
      <c r="A26" s="206"/>
      <c r="B26" s="202"/>
      <c r="C26" s="203"/>
      <c r="D26" s="207" t="s">
        <v>476</v>
      </c>
      <c r="E26" s="205"/>
      <c r="F26" s="195"/>
      <c r="G26" s="195"/>
      <c r="H26" s="200"/>
      <c r="I26" s="200"/>
      <c r="J26" s="200"/>
      <c r="K26" s="195" t="s">
        <v>73</v>
      </c>
      <c r="L26" s="195" t="s">
        <v>73</v>
      </c>
      <c r="M26" s="195" t="s">
        <v>73</v>
      </c>
      <c r="N26" s="195" t="s">
        <v>73</v>
      </c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 thickTop="1">
      <c r="A27" s="208" t="s">
        <v>51</v>
      </c>
      <c r="B27" s="480" t="s">
        <v>52</v>
      </c>
      <c r="C27" s="480"/>
      <c r="D27" s="480"/>
      <c r="E27" s="209"/>
      <c r="F27" s="210" t="s">
        <v>55</v>
      </c>
      <c r="G27" s="210" t="s">
        <v>53</v>
      </c>
      <c r="H27" s="210" t="s">
        <v>53</v>
      </c>
      <c r="I27" s="210" t="s">
        <v>53</v>
      </c>
      <c r="J27" s="210" t="s">
        <v>53</v>
      </c>
      <c r="K27" s="210" t="s">
        <v>54</v>
      </c>
      <c r="L27" s="210" t="s">
        <v>54</v>
      </c>
      <c r="M27" s="210" t="s">
        <v>54</v>
      </c>
      <c r="N27" s="210" t="s">
        <v>54</v>
      </c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211"/>
      <c r="B28" s="481" t="s">
        <v>56</v>
      </c>
      <c r="C28" s="481"/>
      <c r="D28" s="481"/>
      <c r="E28" s="212"/>
      <c r="F28" s="213" t="s">
        <v>57</v>
      </c>
      <c r="G28" s="213" t="s">
        <v>57</v>
      </c>
      <c r="H28" s="213" t="s">
        <v>57</v>
      </c>
      <c r="I28" s="213" t="s">
        <v>57</v>
      </c>
      <c r="J28" s="213" t="s">
        <v>57</v>
      </c>
      <c r="K28" s="213" t="s">
        <v>57</v>
      </c>
      <c r="L28" s="213" t="s">
        <v>57</v>
      </c>
      <c r="M28" s="213" t="s">
        <v>57</v>
      </c>
      <c r="N28" s="213" t="s">
        <v>57</v>
      </c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52.95" customHeight="1">
      <c r="A29" s="211"/>
      <c r="B29" s="482" t="s">
        <v>58</v>
      </c>
      <c r="C29" s="482"/>
      <c r="D29" s="482"/>
      <c r="E29" s="214"/>
      <c r="F29" s="215">
        <v>44642</v>
      </c>
      <c r="G29" s="215">
        <v>44642</v>
      </c>
      <c r="H29" s="215">
        <v>44642</v>
      </c>
      <c r="I29" s="215">
        <v>44642</v>
      </c>
      <c r="J29" s="215">
        <v>44642</v>
      </c>
      <c r="K29" s="215">
        <v>44642</v>
      </c>
      <c r="L29" s="215">
        <v>44642</v>
      </c>
      <c r="M29" s="215">
        <v>44642</v>
      </c>
      <c r="N29" s="215">
        <v>44642</v>
      </c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 thickBot="1">
      <c r="A30" s="216"/>
      <c r="B30" s="483" t="s">
        <v>59</v>
      </c>
      <c r="C30" s="483"/>
      <c r="D30" s="483"/>
      <c r="E30" s="217"/>
      <c r="F30" s="218"/>
      <c r="G30" s="218"/>
      <c r="H30" s="218"/>
      <c r="I30" s="218"/>
      <c r="J30" s="218"/>
      <c r="K30" s="218"/>
      <c r="L30" s="218"/>
      <c r="M30" s="218"/>
      <c r="N30" s="21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 thickTop="1">
      <c r="A31" s="219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7:D27"/>
    <mergeCell ref="B28:D28"/>
    <mergeCell ref="B29:D29"/>
    <mergeCell ref="B30:D30"/>
    <mergeCell ref="A6:B6"/>
    <mergeCell ref="C6:E6"/>
  </mergeCells>
  <dataValidations count="3">
    <dataValidation type="list" allowBlank="1" showErrorMessage="1" sqref="F28:N28" xr:uid="{EB053D8C-CD19-4163-9FA1-D1EF1854F031}">
      <formula1>"P,F"</formula1>
      <formula2>0</formula2>
    </dataValidation>
    <dataValidation type="list" allowBlank="1" showErrorMessage="1" sqref="F27:N27" xr:uid="{528F23E5-5D4F-4489-B976-B6E1351B9533}">
      <formula1>"N,A,B"</formula1>
      <formula2>0</formula2>
    </dataValidation>
    <dataValidation type="list" allowBlank="1" showErrorMessage="1" sqref="F10:N26" xr:uid="{48C69F11-D54E-44F9-8733-0D504FE23CD5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A0359-EE1A-4F76-B89F-E732DA8E58A5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528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134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30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COUNTIF(F18:EH18,"P")</f>
        <v>3</v>
      </c>
      <c r="B7" s="488"/>
      <c r="C7" s="489">
        <f>COUNTIF(F18:EH18,"F")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COUNTIF(E17:EH17,"N")</f>
        <v>2</v>
      </c>
      <c r="M7" s="182">
        <f>COUNTIF(E17:EH17,"A")</f>
        <v>1</v>
      </c>
      <c r="N7" s="182">
        <f>COUNTIF(E17:EH17,"B")</f>
        <v>0</v>
      </c>
      <c r="O7" s="490">
        <f>COUNTA(E9:EK9)</f>
        <v>3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/>
      <c r="J9" s="224"/>
      <c r="K9" s="224"/>
      <c r="L9" s="224"/>
      <c r="M9" s="224"/>
      <c r="N9" s="224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/>
      <c r="J11" s="200"/>
      <c r="K11" s="200"/>
      <c r="L11" s="200"/>
      <c r="M11" s="200"/>
      <c r="N11" s="200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 thickBot="1">
      <c r="A12" s="196"/>
      <c r="B12" s="191"/>
      <c r="C12" s="192"/>
      <c r="D12" s="193" t="s">
        <v>522</v>
      </c>
      <c r="E12" s="194"/>
      <c r="F12" s="195"/>
      <c r="G12" s="200" t="s">
        <v>73</v>
      </c>
      <c r="H12" s="200"/>
      <c r="I12" s="200"/>
      <c r="J12" s="200"/>
      <c r="K12" s="200"/>
      <c r="L12" s="200"/>
      <c r="M12" s="200"/>
      <c r="N12" s="200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201" t="s">
        <v>69</v>
      </c>
      <c r="B13" s="202" t="s">
        <v>70</v>
      </c>
      <c r="C13" s="203"/>
      <c r="D13" s="204"/>
      <c r="E13" s="205"/>
      <c r="F13" s="195"/>
      <c r="G13" s="195"/>
      <c r="H13" s="195"/>
      <c r="I13" s="195"/>
      <c r="J13" s="195"/>
      <c r="K13" s="195"/>
      <c r="L13" s="195"/>
      <c r="M13" s="195"/>
      <c r="N13" s="195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206"/>
      <c r="B14" s="202"/>
      <c r="C14" s="203"/>
      <c r="D14" s="207" t="s">
        <v>470</v>
      </c>
      <c r="E14" s="205"/>
      <c r="F14" s="200" t="s">
        <v>73</v>
      </c>
      <c r="G14" s="195"/>
      <c r="H14" s="195"/>
      <c r="I14" s="195"/>
      <c r="J14" s="195"/>
      <c r="K14" s="195"/>
      <c r="L14" s="195"/>
      <c r="M14" s="195"/>
      <c r="N14" s="195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206"/>
      <c r="B15" s="202"/>
      <c r="C15" s="203"/>
      <c r="D15" s="207" t="s">
        <v>529</v>
      </c>
      <c r="E15" s="205"/>
      <c r="F15" s="195"/>
      <c r="G15" s="195" t="s">
        <v>73</v>
      </c>
      <c r="H15" s="200"/>
      <c r="I15" s="200"/>
      <c r="J15" s="200"/>
      <c r="K15" s="195"/>
      <c r="L15" s="200"/>
      <c r="M15" s="200"/>
      <c r="N15" s="200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 thickBot="1">
      <c r="A16" s="206"/>
      <c r="B16" s="202"/>
      <c r="C16" s="203"/>
      <c r="D16" s="207" t="s">
        <v>476</v>
      </c>
      <c r="E16" s="205"/>
      <c r="F16" s="195"/>
      <c r="G16" s="195"/>
      <c r="H16" s="200" t="s">
        <v>73</v>
      </c>
      <c r="I16" s="200"/>
      <c r="J16" s="200"/>
      <c r="K16" s="195"/>
      <c r="L16" s="195"/>
      <c r="M16" s="195"/>
      <c r="N16" s="195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Top="1">
      <c r="A17" s="208" t="s">
        <v>51</v>
      </c>
      <c r="B17" s="480" t="s">
        <v>52</v>
      </c>
      <c r="C17" s="480"/>
      <c r="D17" s="480"/>
      <c r="E17" s="209"/>
      <c r="F17" s="210" t="s">
        <v>55</v>
      </c>
      <c r="G17" s="210" t="s">
        <v>53</v>
      </c>
      <c r="H17" s="210" t="s">
        <v>53</v>
      </c>
      <c r="I17" s="210"/>
      <c r="J17" s="210"/>
      <c r="K17" s="210"/>
      <c r="L17" s="210"/>
      <c r="M17" s="210"/>
      <c r="N17" s="210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211"/>
      <c r="B18" s="481" t="s">
        <v>56</v>
      </c>
      <c r="C18" s="481"/>
      <c r="D18" s="481"/>
      <c r="E18" s="212"/>
      <c r="F18" s="213" t="s">
        <v>57</v>
      </c>
      <c r="G18" s="213" t="s">
        <v>57</v>
      </c>
      <c r="H18" s="213" t="s">
        <v>57</v>
      </c>
      <c r="I18" s="213"/>
      <c r="J18" s="213"/>
      <c r="K18" s="213"/>
      <c r="L18" s="213"/>
      <c r="M18" s="213"/>
      <c r="N18" s="213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52.95" customHeight="1">
      <c r="A19" s="211"/>
      <c r="B19" s="482" t="s">
        <v>58</v>
      </c>
      <c r="C19" s="482"/>
      <c r="D19" s="482"/>
      <c r="E19" s="214"/>
      <c r="F19" s="215">
        <v>44642</v>
      </c>
      <c r="G19" s="215">
        <v>44642</v>
      </c>
      <c r="H19" s="215">
        <v>44642</v>
      </c>
      <c r="I19" s="215"/>
      <c r="J19" s="215"/>
      <c r="K19" s="215"/>
      <c r="L19" s="215"/>
      <c r="M19" s="215"/>
      <c r="N19" s="215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 thickBot="1">
      <c r="A20" s="216"/>
      <c r="B20" s="483" t="s">
        <v>59</v>
      </c>
      <c r="C20" s="483"/>
      <c r="D20" s="483"/>
      <c r="E20" s="217"/>
      <c r="F20" s="218"/>
      <c r="G20" s="218"/>
      <c r="H20" s="218"/>
      <c r="I20" s="218"/>
      <c r="J20" s="218"/>
      <c r="K20" s="218"/>
      <c r="L20" s="218"/>
      <c r="M20" s="218"/>
      <c r="N20" s="21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 thickTop="1">
      <c r="A21" s="219"/>
      <c r="B21" s="184"/>
      <c r="C21" s="178"/>
      <c r="D21" s="179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78"/>
      <c r="B22" s="184"/>
      <c r="C22" s="178"/>
      <c r="D22" s="179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78"/>
      <c r="B23" s="184"/>
      <c r="C23" s="178"/>
      <c r="D23" s="179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78"/>
      <c r="B24" s="184"/>
      <c r="C24" s="178"/>
      <c r="D24" s="179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78"/>
      <c r="B25" s="184"/>
      <c r="C25" s="178"/>
      <c r="D25" s="179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78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17:D17"/>
    <mergeCell ref="B18:D18"/>
    <mergeCell ref="B19:D19"/>
    <mergeCell ref="B20:D20"/>
    <mergeCell ref="A6:B6"/>
    <mergeCell ref="C6:E6"/>
  </mergeCells>
  <dataValidations count="3">
    <dataValidation type="list" allowBlank="1" showErrorMessage="1" sqref="F18:N18" xr:uid="{B70D007F-EF3D-49EC-BF9E-083EC6D0DF60}">
      <formula1>"P,F"</formula1>
      <formula2>0</formula2>
    </dataValidation>
    <dataValidation type="list" allowBlank="1" showErrorMessage="1" sqref="F17:N17" xr:uid="{76F2B264-D732-4E22-BFF1-C8A8D3668D4E}">
      <formula1>"N,A,B"</formula1>
      <formula2>0</formula2>
    </dataValidation>
    <dataValidation type="list" allowBlank="1" showErrorMessage="1" sqref="F10:N16" xr:uid="{3E29D288-5D25-431A-9707-9CCA2C10D4FB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468F-5E0A-460A-A4E3-D957F391B6F1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530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124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505" t="s">
        <v>215</v>
      </c>
      <c r="M3" s="505"/>
      <c r="N3" s="505"/>
      <c r="O3" s="505"/>
      <c r="P3" s="505"/>
      <c r="Q3" s="505"/>
      <c r="R3" s="505"/>
      <c r="S3" s="505"/>
      <c r="T3" s="505"/>
      <c r="U3" s="505"/>
      <c r="V3" s="505"/>
      <c r="W3" s="505"/>
      <c r="X3" s="505"/>
      <c r="Y3" s="505"/>
      <c r="Z3" s="505"/>
      <c r="AA3" s="505"/>
      <c r="AB3" s="505"/>
      <c r="AC3" s="505"/>
      <c r="AD3" s="505"/>
      <c r="AE3" s="505"/>
      <c r="AF3" s="505"/>
      <c r="AG3" s="505"/>
      <c r="AH3" s="505"/>
      <c r="AI3" s="505"/>
      <c r="AJ3" s="505"/>
      <c r="AK3" s="505"/>
      <c r="AL3" s="505"/>
      <c r="AM3" s="505"/>
      <c r="AN3" s="178"/>
    </row>
    <row r="4" spans="1:40" ht="13.5" customHeight="1">
      <c r="A4" s="491" t="s">
        <v>63</v>
      </c>
      <c r="B4" s="491"/>
      <c r="C4" s="492">
        <v>40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COUNTIF(F23:EH23,"P")</f>
        <v>4</v>
      </c>
      <c r="B7" s="488"/>
      <c r="C7" s="489">
        <f>COUNTIF(F23:EH23,"F")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COUNTIF(E22:EH22,"N")</f>
        <v>1</v>
      </c>
      <c r="M7" s="182">
        <f>COUNTIF(E22:EH22,"A")</f>
        <v>3</v>
      </c>
      <c r="N7" s="182">
        <f>COUNTIF(E22:EH22,"B")</f>
        <v>0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7"/>
      <c r="C12" s="198"/>
      <c r="D12" s="199" t="s">
        <v>531</v>
      </c>
      <c r="E12" s="194"/>
      <c r="F12" s="200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481</v>
      </c>
      <c r="E13" s="194"/>
      <c r="F13" s="195"/>
      <c r="G13" s="200" t="s">
        <v>73</v>
      </c>
      <c r="H13" s="200" t="s">
        <v>73</v>
      </c>
      <c r="I13" s="200" t="s">
        <v>73</v>
      </c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 t="s">
        <v>532</v>
      </c>
      <c r="C14" s="192"/>
      <c r="D14" s="193"/>
      <c r="E14" s="194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9" t="s">
        <v>218</v>
      </c>
      <c r="E15" s="194"/>
      <c r="F15" s="195"/>
      <c r="G15" s="200"/>
      <c r="H15" s="200" t="s">
        <v>73</v>
      </c>
      <c r="I15" s="195"/>
      <c r="J15" s="195"/>
      <c r="K15" s="195"/>
      <c r="L15" s="195"/>
      <c r="M15" s="195"/>
      <c r="N15" s="200"/>
      <c r="O15" s="200"/>
      <c r="P15" s="195"/>
      <c r="Q15" s="195"/>
      <c r="R15" s="195"/>
      <c r="S15" s="195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>
        <v>3</v>
      </c>
      <c r="E16" s="194"/>
      <c r="F16" s="195"/>
      <c r="G16" s="200" t="s">
        <v>73</v>
      </c>
      <c r="H16" s="200"/>
      <c r="I16" s="200"/>
      <c r="J16" s="195"/>
      <c r="K16" s="195"/>
      <c r="L16" s="195"/>
      <c r="M16" s="195"/>
      <c r="N16" s="200"/>
      <c r="O16" s="200"/>
      <c r="P16" s="200"/>
      <c r="Q16" s="195"/>
      <c r="R16" s="195"/>
      <c r="S16" s="195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 thickBot="1">
      <c r="A17" s="196"/>
      <c r="B17" s="191"/>
      <c r="C17" s="192"/>
      <c r="D17" s="199">
        <v>-1</v>
      </c>
      <c r="E17" s="194"/>
      <c r="F17" s="195"/>
      <c r="G17" s="200"/>
      <c r="H17" s="200"/>
      <c r="I17" s="195" t="s">
        <v>73</v>
      </c>
      <c r="J17" s="200"/>
      <c r="K17" s="195"/>
      <c r="L17" s="195"/>
      <c r="M17" s="195"/>
      <c r="N17" s="195"/>
      <c r="O17" s="200"/>
      <c r="P17" s="195"/>
      <c r="Q17" s="200"/>
      <c r="R17" s="195"/>
      <c r="S17" s="195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201" t="s">
        <v>69</v>
      </c>
      <c r="B18" s="202" t="s">
        <v>70</v>
      </c>
      <c r="C18" s="203"/>
      <c r="D18" s="204"/>
      <c r="E18" s="20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6"/>
      <c r="B19" s="202"/>
      <c r="C19" s="203"/>
      <c r="D19" s="207" t="s">
        <v>470</v>
      </c>
      <c r="E19" s="205"/>
      <c r="F19" s="200" t="s">
        <v>73</v>
      </c>
      <c r="G19" s="195"/>
      <c r="H19" s="195"/>
      <c r="I19" s="195"/>
      <c r="J19" s="195"/>
      <c r="K19" s="195"/>
      <c r="L19" s="195"/>
      <c r="M19" s="200"/>
      <c r="N19" s="195"/>
      <c r="O19" s="195"/>
      <c r="P19" s="195"/>
      <c r="Q19" s="195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533</v>
      </c>
      <c r="E20" s="205"/>
      <c r="F20" s="195"/>
      <c r="G20" s="200" t="s">
        <v>73</v>
      </c>
      <c r="H20" s="200"/>
      <c r="I20" s="200"/>
      <c r="J20" s="200"/>
      <c r="K20" s="200"/>
      <c r="L20" s="200"/>
      <c r="M20" s="195"/>
      <c r="N20" s="200"/>
      <c r="O20" s="200"/>
      <c r="P20" s="200"/>
      <c r="Q20" s="200"/>
      <c r="R20" s="200"/>
      <c r="S20" s="200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 thickBot="1">
      <c r="A21" s="206"/>
      <c r="B21" s="202"/>
      <c r="C21" s="203"/>
      <c r="D21" s="207" t="s">
        <v>534</v>
      </c>
      <c r="E21" s="205"/>
      <c r="F21" s="195"/>
      <c r="G21" s="195"/>
      <c r="H21" s="200" t="s">
        <v>73</v>
      </c>
      <c r="I21" s="200" t="s">
        <v>73</v>
      </c>
      <c r="J21" s="200"/>
      <c r="K21" s="200"/>
      <c r="L21" s="200"/>
      <c r="M21" s="195"/>
      <c r="N21" s="200"/>
      <c r="O21" s="200"/>
      <c r="P21" s="200"/>
      <c r="Q21" s="200"/>
      <c r="R21" s="200"/>
      <c r="S21" s="200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Top="1">
      <c r="A22" s="208" t="s">
        <v>51</v>
      </c>
      <c r="B22" s="480" t="s">
        <v>52</v>
      </c>
      <c r="C22" s="480"/>
      <c r="D22" s="480"/>
      <c r="E22" s="209"/>
      <c r="F22" s="210" t="s">
        <v>55</v>
      </c>
      <c r="G22" s="210" t="s">
        <v>53</v>
      </c>
      <c r="H22" s="210" t="s">
        <v>55</v>
      </c>
      <c r="I22" s="210" t="s">
        <v>55</v>
      </c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11"/>
      <c r="B23" s="481" t="s">
        <v>56</v>
      </c>
      <c r="C23" s="481"/>
      <c r="D23" s="481"/>
      <c r="E23" s="212"/>
      <c r="F23" s="213" t="s">
        <v>57</v>
      </c>
      <c r="G23" s="213" t="s">
        <v>57</v>
      </c>
      <c r="H23" s="213" t="s">
        <v>57</v>
      </c>
      <c r="I23" s="213" t="s">
        <v>57</v>
      </c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52.95" customHeight="1">
      <c r="A24" s="211"/>
      <c r="B24" s="482" t="s">
        <v>58</v>
      </c>
      <c r="C24" s="482"/>
      <c r="D24" s="482"/>
      <c r="E24" s="214"/>
      <c r="F24" s="215">
        <v>44642</v>
      </c>
      <c r="G24" s="215">
        <v>44642</v>
      </c>
      <c r="H24" s="215">
        <v>44642</v>
      </c>
      <c r="I24" s="215">
        <v>44642</v>
      </c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 thickBot="1">
      <c r="A25" s="216"/>
      <c r="B25" s="483" t="s">
        <v>59</v>
      </c>
      <c r="C25" s="483"/>
      <c r="D25" s="483"/>
      <c r="E25" s="217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Top="1">
      <c r="A26" s="219"/>
      <c r="B26" s="184"/>
      <c r="C26" s="178"/>
      <c r="D26" s="179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78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2:D22"/>
    <mergeCell ref="B23:D23"/>
    <mergeCell ref="B24:D24"/>
    <mergeCell ref="B25:D25"/>
    <mergeCell ref="A6:B6"/>
    <mergeCell ref="C6:E6"/>
  </mergeCells>
  <dataValidations count="3">
    <dataValidation type="list" allowBlank="1" showErrorMessage="1" sqref="F23:S23" xr:uid="{7A9EED49-C0CD-482B-AECF-2C8BBE22B352}">
      <formula1>"P,F"</formula1>
      <formula2>0</formula2>
    </dataValidation>
    <dataValidation type="list" allowBlank="1" showErrorMessage="1" sqref="F22:S22" xr:uid="{E32C3C48-C4CF-4D8F-84B9-2725BD24B1CB}">
      <formula1>"N,A,B"</formula1>
      <formula2>0</formula2>
    </dataValidation>
    <dataValidation type="list" allowBlank="1" showErrorMessage="1" sqref="F10:S21" xr:uid="{3937F230-D064-4375-A543-09564CEDFD13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1041-BD7C-47A0-811F-0D6715D63097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535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125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110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COUNTIF(F38:EH38,"P")</f>
        <v>11</v>
      </c>
      <c r="B7" s="488"/>
      <c r="C7" s="489">
        <f>COUNTIF(F38:EH38,"F")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COUNTIF(E37:EH37,"N")</f>
        <v>1</v>
      </c>
      <c r="M7" s="182">
        <f>COUNTIF(E37:EH37,"A")</f>
        <v>10</v>
      </c>
      <c r="N7" s="182">
        <f>COUNTIF(E37:EH37,"B")</f>
        <v>0</v>
      </c>
      <c r="O7" s="490">
        <f>COUNTA(E9:EK9)</f>
        <v>11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 t="s">
        <v>41</v>
      </c>
      <c r="M9" s="224" t="s">
        <v>42</v>
      </c>
      <c r="N9" s="224" t="s">
        <v>43</v>
      </c>
      <c r="O9" s="224" t="s">
        <v>44</v>
      </c>
      <c r="P9" s="224" t="s">
        <v>45</v>
      </c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 t="s">
        <v>73</v>
      </c>
      <c r="M11" s="200" t="s">
        <v>73</v>
      </c>
      <c r="N11" s="200" t="s">
        <v>73</v>
      </c>
      <c r="O11" s="200" t="s">
        <v>73</v>
      </c>
      <c r="P11" s="200" t="s">
        <v>73</v>
      </c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/>
      <c r="I12" s="200" t="s">
        <v>73</v>
      </c>
      <c r="J12" s="200" t="s">
        <v>73</v>
      </c>
      <c r="K12" s="200" t="s">
        <v>73</v>
      </c>
      <c r="L12" s="200" t="s">
        <v>73</v>
      </c>
      <c r="M12" s="200" t="s">
        <v>73</v>
      </c>
      <c r="N12" s="200"/>
      <c r="O12" s="200" t="s">
        <v>73</v>
      </c>
      <c r="P12" s="200" t="s">
        <v>73</v>
      </c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481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 t="s">
        <v>73</v>
      </c>
      <c r="M13" s="200" t="s">
        <v>73</v>
      </c>
      <c r="N13" s="200" t="s">
        <v>73</v>
      </c>
      <c r="O13" s="200" t="s">
        <v>73</v>
      </c>
      <c r="P13" s="200" t="s">
        <v>73</v>
      </c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536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 t="s">
        <v>73</v>
      </c>
      <c r="L14" s="200" t="s">
        <v>73</v>
      </c>
      <c r="M14" s="200" t="s">
        <v>73</v>
      </c>
      <c r="N14" s="200" t="s">
        <v>73</v>
      </c>
      <c r="O14" s="200" t="s">
        <v>73</v>
      </c>
      <c r="P14" s="200" t="s">
        <v>73</v>
      </c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 t="s">
        <v>532</v>
      </c>
      <c r="C15" s="192"/>
      <c r="D15" s="193"/>
      <c r="E15" s="194"/>
      <c r="F15" s="195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218</v>
      </c>
      <c r="E16" s="194"/>
      <c r="F16" s="195"/>
      <c r="G16" s="200"/>
      <c r="H16" s="200"/>
      <c r="I16" s="200"/>
      <c r="J16" s="200"/>
      <c r="K16" s="200"/>
      <c r="L16" s="200"/>
      <c r="M16" s="200"/>
      <c r="N16" s="200"/>
      <c r="O16" s="200" t="s">
        <v>73</v>
      </c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>
        <v>3</v>
      </c>
      <c r="E17" s="194"/>
      <c r="F17" s="195"/>
      <c r="G17" s="200" t="s">
        <v>73</v>
      </c>
      <c r="H17" s="200" t="s">
        <v>73</v>
      </c>
      <c r="I17" s="200" t="s">
        <v>73</v>
      </c>
      <c r="J17" s="200" t="s">
        <v>73</v>
      </c>
      <c r="K17" s="200" t="s">
        <v>73</v>
      </c>
      <c r="L17" s="200" t="s">
        <v>73</v>
      </c>
      <c r="M17" s="200" t="s">
        <v>73</v>
      </c>
      <c r="N17" s="200" t="s">
        <v>73</v>
      </c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-1</v>
      </c>
      <c r="E18" s="194"/>
      <c r="F18" s="195"/>
      <c r="G18" s="200"/>
      <c r="H18" s="200"/>
      <c r="I18" s="200"/>
      <c r="J18" s="200"/>
      <c r="K18" s="200"/>
      <c r="L18" s="200"/>
      <c r="M18" s="200"/>
      <c r="N18" s="200"/>
      <c r="O18" s="200"/>
      <c r="P18" s="200" t="s">
        <v>73</v>
      </c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196"/>
      <c r="B19" s="191" t="s">
        <v>537</v>
      </c>
      <c r="C19" s="192"/>
      <c r="D19" s="193"/>
      <c r="E19" s="194"/>
      <c r="F19" s="195"/>
      <c r="G19" s="200"/>
      <c r="H19" s="200"/>
      <c r="I19" s="200"/>
      <c r="J19" s="195"/>
      <c r="K19" s="195"/>
      <c r="L19" s="195"/>
      <c r="M19" s="200"/>
      <c r="N19" s="200"/>
      <c r="O19" s="200"/>
      <c r="P19" s="195"/>
      <c r="Q19" s="200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196"/>
      <c r="B20" s="191"/>
      <c r="C20" s="192"/>
      <c r="D20" s="199" t="s">
        <v>218</v>
      </c>
      <c r="E20" s="194"/>
      <c r="F20" s="195"/>
      <c r="G20" s="200"/>
      <c r="H20" s="200"/>
      <c r="I20" s="200" t="s">
        <v>73</v>
      </c>
      <c r="J20" s="195"/>
      <c r="K20" s="195"/>
      <c r="L20" s="195"/>
      <c r="M20" s="200" t="s">
        <v>73</v>
      </c>
      <c r="N20" s="200" t="s">
        <v>73</v>
      </c>
      <c r="O20" s="200"/>
      <c r="P20" s="195"/>
      <c r="Q20" s="200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196"/>
      <c r="B21" s="191"/>
      <c r="C21" s="192"/>
      <c r="D21" s="199">
        <v>3</v>
      </c>
      <c r="E21" s="194"/>
      <c r="F21" s="195"/>
      <c r="G21" s="200" t="s">
        <v>73</v>
      </c>
      <c r="H21" s="200" t="s">
        <v>73</v>
      </c>
      <c r="I21" s="200"/>
      <c r="J21" s="195"/>
      <c r="K21" s="195" t="s">
        <v>73</v>
      </c>
      <c r="L21" s="195" t="s">
        <v>73</v>
      </c>
      <c r="M21" s="200"/>
      <c r="N21" s="200"/>
      <c r="O21" s="200" t="s">
        <v>73</v>
      </c>
      <c r="P21" s="200" t="s">
        <v>73</v>
      </c>
      <c r="Q21" s="200"/>
      <c r="R21" s="195"/>
      <c r="S21" s="195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96"/>
      <c r="B22" s="191"/>
      <c r="C22" s="192"/>
      <c r="D22" s="199">
        <v>-1</v>
      </c>
      <c r="E22" s="194"/>
      <c r="F22" s="195"/>
      <c r="G22" s="200"/>
      <c r="H22" s="200"/>
      <c r="I22" s="200"/>
      <c r="J22" s="195" t="s">
        <v>73</v>
      </c>
      <c r="K22" s="195"/>
      <c r="L22" s="195"/>
      <c r="M22" s="200"/>
      <c r="N22" s="200"/>
      <c r="O22" s="200"/>
      <c r="P22" s="195"/>
      <c r="Q22" s="200"/>
      <c r="R22" s="195"/>
      <c r="S22" s="195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96"/>
      <c r="B23" s="191" t="s">
        <v>508</v>
      </c>
      <c r="C23" s="192"/>
      <c r="D23" s="193"/>
      <c r="E23" s="194"/>
      <c r="F23" s="195"/>
      <c r="G23" s="200"/>
      <c r="H23" s="200"/>
      <c r="I23" s="200"/>
      <c r="J23" s="195"/>
      <c r="K23" s="195"/>
      <c r="L23" s="195"/>
      <c r="M23" s="200"/>
      <c r="N23" s="200"/>
      <c r="O23" s="200"/>
      <c r="P23" s="195"/>
      <c r="Q23" s="200"/>
      <c r="R23" s="195"/>
      <c r="S23" s="195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196"/>
      <c r="B24" s="191"/>
      <c r="C24" s="192"/>
      <c r="D24" s="199" t="s">
        <v>218</v>
      </c>
      <c r="E24" s="194"/>
      <c r="F24" s="195"/>
      <c r="G24" s="200"/>
      <c r="H24" s="200"/>
      <c r="I24" s="200"/>
      <c r="J24" s="195"/>
      <c r="K24" s="195" t="s">
        <v>73</v>
      </c>
      <c r="L24" s="195"/>
      <c r="M24" s="195" t="s">
        <v>73</v>
      </c>
      <c r="N24" s="200"/>
      <c r="O24" s="200"/>
      <c r="P24" s="195"/>
      <c r="Q24" s="200"/>
      <c r="R24" s="195"/>
      <c r="S24" s="195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196"/>
      <c r="B25" s="191"/>
      <c r="C25" s="192"/>
      <c r="D25" s="199" t="s">
        <v>538</v>
      </c>
      <c r="E25" s="194"/>
      <c r="F25" s="195"/>
      <c r="G25" s="200" t="s">
        <v>73</v>
      </c>
      <c r="H25" s="200" t="s">
        <v>73</v>
      </c>
      <c r="I25" s="200" t="s">
        <v>73</v>
      </c>
      <c r="J25" s="195" t="s">
        <v>73</v>
      </c>
      <c r="K25" s="195"/>
      <c r="L25" s="195" t="s">
        <v>73</v>
      </c>
      <c r="M25" s="200"/>
      <c r="N25" s="200" t="s">
        <v>73</v>
      </c>
      <c r="O25" s="200" t="s">
        <v>73</v>
      </c>
      <c r="P25" s="200" t="s">
        <v>73</v>
      </c>
      <c r="Q25" s="200"/>
      <c r="R25" s="195"/>
      <c r="S25" s="195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196"/>
      <c r="B26" s="191" t="s">
        <v>539</v>
      </c>
      <c r="C26" s="192"/>
      <c r="D26" s="199"/>
      <c r="E26" s="194"/>
      <c r="F26" s="195"/>
      <c r="G26" s="200"/>
      <c r="H26" s="200"/>
      <c r="I26" s="200"/>
      <c r="J26" s="195"/>
      <c r="K26" s="195"/>
      <c r="L26" s="195"/>
      <c r="M26" s="200"/>
      <c r="N26" s="200"/>
      <c r="O26" s="200"/>
      <c r="P26" s="195"/>
      <c r="Q26" s="200"/>
      <c r="R26" s="195"/>
      <c r="S26" s="195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196"/>
      <c r="B27" s="191"/>
      <c r="C27" s="192"/>
      <c r="D27" s="199">
        <v>200000</v>
      </c>
      <c r="E27" s="194"/>
      <c r="F27" s="195"/>
      <c r="G27" s="200" t="s">
        <v>73</v>
      </c>
      <c r="H27" s="200" t="s">
        <v>73</v>
      </c>
      <c r="I27" s="195" t="s">
        <v>73</v>
      </c>
      <c r="J27" s="200" t="s">
        <v>73</v>
      </c>
      <c r="K27" s="195" t="s">
        <v>73</v>
      </c>
      <c r="L27" s="195"/>
      <c r="M27" s="200"/>
      <c r="N27" s="200" t="s">
        <v>73</v>
      </c>
      <c r="O27" s="200" t="s">
        <v>73</v>
      </c>
      <c r="P27" s="200" t="s">
        <v>73</v>
      </c>
      <c r="Q27" s="195"/>
      <c r="R27" s="200"/>
      <c r="S27" s="195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Bot="1">
      <c r="A28" s="196"/>
      <c r="B28" s="191"/>
      <c r="C28" s="192"/>
      <c r="D28" s="199">
        <v>-1</v>
      </c>
      <c r="E28" s="194"/>
      <c r="F28" s="195"/>
      <c r="G28" s="200"/>
      <c r="H28" s="200"/>
      <c r="I28" s="195"/>
      <c r="J28" s="200"/>
      <c r="K28" s="195"/>
      <c r="L28" s="195" t="s">
        <v>73</v>
      </c>
      <c r="M28" s="200" t="s">
        <v>73</v>
      </c>
      <c r="N28" s="200"/>
      <c r="O28" s="200"/>
      <c r="P28" s="195"/>
      <c r="Q28" s="195"/>
      <c r="R28" s="200"/>
      <c r="S28" s="195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201" t="s">
        <v>69</v>
      </c>
      <c r="B29" s="202" t="s">
        <v>70</v>
      </c>
      <c r="C29" s="203"/>
      <c r="D29" s="204"/>
      <c r="E29" s="20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206"/>
      <c r="B30" s="202"/>
      <c r="C30" s="203"/>
      <c r="D30" s="207" t="s">
        <v>470</v>
      </c>
      <c r="E30" s="205"/>
      <c r="F30" s="200" t="s">
        <v>73</v>
      </c>
      <c r="G30" s="195"/>
      <c r="H30" s="195"/>
      <c r="I30" s="195"/>
      <c r="J30" s="195"/>
      <c r="K30" s="195"/>
      <c r="L30" s="200"/>
      <c r="M30" s="195"/>
      <c r="N30" s="195"/>
      <c r="O30" s="195"/>
      <c r="P30" s="195"/>
      <c r="Q30" s="195"/>
      <c r="R30" s="195"/>
      <c r="S30" s="195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206"/>
      <c r="B31" s="202"/>
      <c r="C31" s="203"/>
      <c r="D31" s="207" t="s">
        <v>540</v>
      </c>
      <c r="E31" s="205"/>
      <c r="F31" s="195"/>
      <c r="G31" s="200" t="s">
        <v>73</v>
      </c>
      <c r="H31" s="200"/>
      <c r="I31" s="200"/>
      <c r="J31" s="200"/>
      <c r="K31" s="200"/>
      <c r="L31" s="195"/>
      <c r="M31" s="200"/>
      <c r="N31" s="200"/>
      <c r="O31" s="200"/>
      <c r="P31" s="200"/>
      <c r="Q31" s="200"/>
      <c r="R31" s="200"/>
      <c r="S31" s="200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206"/>
      <c r="B32" s="202"/>
      <c r="C32" s="203"/>
      <c r="D32" s="207" t="s">
        <v>488</v>
      </c>
      <c r="E32" s="205"/>
      <c r="F32" s="195"/>
      <c r="G32" s="195"/>
      <c r="H32" s="200" t="s">
        <v>73</v>
      </c>
      <c r="I32" s="200"/>
      <c r="J32" s="200"/>
      <c r="K32" s="200"/>
      <c r="L32" s="195"/>
      <c r="M32" s="200" t="s">
        <v>73</v>
      </c>
      <c r="N32" s="200" t="s">
        <v>73</v>
      </c>
      <c r="O32" s="200"/>
      <c r="P32" s="200"/>
      <c r="Q32" s="200"/>
      <c r="R32" s="200"/>
      <c r="S32" s="200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206"/>
      <c r="B33" s="202"/>
      <c r="C33" s="203"/>
      <c r="D33" s="207" t="s">
        <v>541</v>
      </c>
      <c r="E33" s="205"/>
      <c r="F33" s="195"/>
      <c r="G33" s="200"/>
      <c r="H33" s="200"/>
      <c r="I33" s="200" t="s">
        <v>73</v>
      </c>
      <c r="J33" s="200" t="s">
        <v>73</v>
      </c>
      <c r="K33" s="200"/>
      <c r="L33" s="195"/>
      <c r="M33" s="200" t="s">
        <v>73</v>
      </c>
      <c r="N33" s="200" t="s">
        <v>73</v>
      </c>
      <c r="O33" s="200"/>
      <c r="P33" s="200"/>
      <c r="Q33" s="200"/>
      <c r="R33" s="200"/>
      <c r="S33" s="200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206"/>
      <c r="B34" s="202"/>
      <c r="C34" s="203"/>
      <c r="D34" s="207" t="s">
        <v>542</v>
      </c>
      <c r="E34" s="205"/>
      <c r="F34" s="195"/>
      <c r="G34" s="195"/>
      <c r="H34" s="200"/>
      <c r="I34" s="200"/>
      <c r="J34" s="200"/>
      <c r="K34" s="200" t="s">
        <v>73</v>
      </c>
      <c r="L34" s="195"/>
      <c r="M34" s="200" t="s">
        <v>73</v>
      </c>
      <c r="N34" s="200"/>
      <c r="O34" s="200"/>
      <c r="P34" s="200"/>
      <c r="Q34" s="200"/>
      <c r="R34" s="200"/>
      <c r="S34" s="200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206"/>
      <c r="B35" s="202"/>
      <c r="C35" s="203"/>
      <c r="D35" s="207" t="s">
        <v>543</v>
      </c>
      <c r="E35" s="205"/>
      <c r="F35" s="195"/>
      <c r="G35" s="195"/>
      <c r="H35" s="200"/>
      <c r="I35" s="200"/>
      <c r="J35" s="200"/>
      <c r="K35" s="200"/>
      <c r="L35" s="195" t="s">
        <v>73</v>
      </c>
      <c r="M35" s="200" t="s">
        <v>73</v>
      </c>
      <c r="N35" s="200"/>
      <c r="O35" s="200"/>
      <c r="P35" s="200"/>
      <c r="Q35" s="200"/>
      <c r="R35" s="200"/>
      <c r="S35" s="200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 thickBot="1">
      <c r="A36" s="206"/>
      <c r="B36" s="202"/>
      <c r="C36" s="203"/>
      <c r="D36" s="207" t="s">
        <v>544</v>
      </c>
      <c r="E36" s="205"/>
      <c r="F36" s="195"/>
      <c r="G36" s="195"/>
      <c r="H36" s="200"/>
      <c r="I36" s="200"/>
      <c r="J36" s="200"/>
      <c r="K36" s="200"/>
      <c r="L36" s="195"/>
      <c r="M36" s="195"/>
      <c r="N36" s="200"/>
      <c r="O36" s="200" t="s">
        <v>73</v>
      </c>
      <c r="P36" s="200" t="s">
        <v>73</v>
      </c>
      <c r="Q36" s="200"/>
      <c r="R36" s="200"/>
      <c r="S36" s="200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 thickTop="1">
      <c r="A37" s="208" t="s">
        <v>51</v>
      </c>
      <c r="B37" s="480" t="s">
        <v>52</v>
      </c>
      <c r="C37" s="480"/>
      <c r="D37" s="480"/>
      <c r="E37" s="209"/>
      <c r="F37" s="210" t="s">
        <v>55</v>
      </c>
      <c r="G37" s="210" t="s">
        <v>53</v>
      </c>
      <c r="H37" s="210" t="s">
        <v>55</v>
      </c>
      <c r="I37" s="210" t="s">
        <v>55</v>
      </c>
      <c r="J37" s="210" t="s">
        <v>55</v>
      </c>
      <c r="K37" s="210" t="s">
        <v>55</v>
      </c>
      <c r="L37" s="210" t="s">
        <v>55</v>
      </c>
      <c r="M37" s="210" t="s">
        <v>55</v>
      </c>
      <c r="N37" s="210" t="s">
        <v>55</v>
      </c>
      <c r="O37" s="210" t="s">
        <v>55</v>
      </c>
      <c r="P37" s="210" t="s">
        <v>55</v>
      </c>
      <c r="Q37" s="210"/>
      <c r="R37" s="210"/>
      <c r="S37" s="210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211"/>
      <c r="B38" s="481" t="s">
        <v>56</v>
      </c>
      <c r="C38" s="481"/>
      <c r="D38" s="481"/>
      <c r="E38" s="212"/>
      <c r="F38" s="213" t="s">
        <v>57</v>
      </c>
      <c r="G38" s="213" t="s">
        <v>57</v>
      </c>
      <c r="H38" s="213" t="s">
        <v>57</v>
      </c>
      <c r="I38" s="213" t="s">
        <v>57</v>
      </c>
      <c r="J38" s="213" t="s">
        <v>57</v>
      </c>
      <c r="K38" s="213" t="s">
        <v>57</v>
      </c>
      <c r="L38" s="213" t="s">
        <v>57</v>
      </c>
      <c r="M38" s="213" t="s">
        <v>57</v>
      </c>
      <c r="N38" s="213" t="s">
        <v>57</v>
      </c>
      <c r="O38" s="213" t="s">
        <v>57</v>
      </c>
      <c r="P38" s="213" t="s">
        <v>57</v>
      </c>
      <c r="Q38" s="213"/>
      <c r="R38" s="213"/>
      <c r="S38" s="213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52.95" customHeight="1">
      <c r="A39" s="211"/>
      <c r="B39" s="482" t="s">
        <v>58</v>
      </c>
      <c r="C39" s="482"/>
      <c r="D39" s="482"/>
      <c r="E39" s="214"/>
      <c r="F39" s="215">
        <v>44642</v>
      </c>
      <c r="G39" s="215">
        <v>44642</v>
      </c>
      <c r="H39" s="215">
        <v>44642</v>
      </c>
      <c r="I39" s="215">
        <v>44642</v>
      </c>
      <c r="J39" s="215">
        <v>44642</v>
      </c>
      <c r="K39" s="215">
        <v>44642</v>
      </c>
      <c r="L39" s="215">
        <v>44642</v>
      </c>
      <c r="M39" s="215">
        <v>44642</v>
      </c>
      <c r="N39" s="215">
        <v>44642</v>
      </c>
      <c r="O39" s="215">
        <v>44642</v>
      </c>
      <c r="P39" s="215">
        <v>44642</v>
      </c>
      <c r="Q39" s="215"/>
      <c r="R39" s="215"/>
      <c r="S39" s="215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 thickBot="1">
      <c r="A40" s="216"/>
      <c r="B40" s="483" t="s">
        <v>59</v>
      </c>
      <c r="C40" s="483"/>
      <c r="D40" s="483"/>
      <c r="E40" s="217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 thickTop="1">
      <c r="A41" s="219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996" spans="1:40" ht="13.5" customHeight="1">
      <c r="A996" s="178"/>
      <c r="B996" s="184"/>
      <c r="C996" s="178"/>
      <c r="D996" s="179"/>
      <c r="E996" s="178"/>
      <c r="F996" s="178"/>
      <c r="G996" s="178"/>
      <c r="H996" s="178"/>
      <c r="I996" s="178"/>
      <c r="J996" s="178"/>
      <c r="K996" s="178"/>
      <c r="L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</row>
    <row r="997" spans="1:40" ht="13.5" customHeight="1">
      <c r="A997" s="178"/>
      <c r="B997" s="184"/>
      <c r="C997" s="178"/>
      <c r="D997" s="179"/>
      <c r="E997" s="178"/>
      <c r="F997" s="178"/>
      <c r="G997" s="178"/>
      <c r="H997" s="178"/>
      <c r="I997" s="178"/>
      <c r="J997" s="178"/>
      <c r="K997" s="178"/>
      <c r="L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</row>
    <row r="998" spans="1:40" ht="13.5" customHeight="1">
      <c r="A998" s="178"/>
      <c r="B998" s="184"/>
      <c r="C998" s="178"/>
      <c r="D998" s="179"/>
      <c r="E998" s="178"/>
      <c r="F998" s="178"/>
      <c r="G998" s="178"/>
      <c r="H998" s="178"/>
      <c r="I998" s="178"/>
      <c r="J998" s="178"/>
      <c r="K998" s="178"/>
      <c r="L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</row>
    <row r="999" spans="1:40" ht="13.5" customHeight="1">
      <c r="A999" s="178"/>
      <c r="B999" s="184"/>
      <c r="C999" s="178"/>
      <c r="D999" s="179"/>
      <c r="E999" s="178"/>
      <c r="F999" s="178"/>
      <c r="G999" s="178"/>
      <c r="H999" s="178"/>
      <c r="I999" s="178"/>
      <c r="J999" s="178"/>
      <c r="K999" s="178"/>
      <c r="L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</row>
    <row r="1000" spans="1:40" ht="13.5" customHeight="1">
      <c r="A1000" s="178"/>
      <c r="B1000" s="184"/>
      <c r="C1000" s="178"/>
      <c r="D1000" s="179"/>
      <c r="E1000" s="178"/>
      <c r="F1000" s="178"/>
      <c r="G1000" s="178"/>
      <c r="H1000" s="178"/>
      <c r="I1000" s="178"/>
      <c r="J1000" s="178"/>
      <c r="K1000" s="178"/>
      <c r="L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</row>
    <row r="1001" spans="1:40" ht="13.5" customHeight="1">
      <c r="A1001" s="178"/>
      <c r="B1001" s="184"/>
      <c r="C1001" s="178"/>
      <c r="D1001" s="179"/>
      <c r="E1001" s="178"/>
      <c r="F1001" s="178"/>
      <c r="G1001" s="178"/>
      <c r="H1001" s="178"/>
      <c r="I1001" s="178"/>
      <c r="J1001" s="178"/>
      <c r="K1001" s="178"/>
      <c r="L1001" s="178"/>
      <c r="U1001" s="178"/>
      <c r="V1001" s="178"/>
      <c r="W1001" s="178"/>
      <c r="X1001" s="178"/>
      <c r="Y1001" s="178"/>
      <c r="Z1001" s="178"/>
      <c r="AA1001" s="178"/>
      <c r="AB1001" s="178"/>
      <c r="AC1001" s="178"/>
      <c r="AD1001" s="178"/>
      <c r="AE1001" s="178"/>
      <c r="AF1001" s="178"/>
      <c r="AG1001" s="178"/>
      <c r="AH1001" s="178"/>
      <c r="AI1001" s="178"/>
      <c r="AJ1001" s="178"/>
      <c r="AK1001" s="178"/>
      <c r="AL1001" s="178"/>
      <c r="AM1001" s="178"/>
      <c r="AN1001" s="178"/>
    </row>
    <row r="1002" spans="1:40" ht="13.5" customHeight="1">
      <c r="A1002" s="178"/>
      <c r="B1002" s="184"/>
      <c r="C1002" s="178"/>
      <c r="D1002" s="179"/>
      <c r="E1002" s="178"/>
      <c r="F1002" s="178"/>
      <c r="G1002" s="178"/>
      <c r="H1002" s="178"/>
      <c r="I1002" s="178"/>
      <c r="J1002" s="178"/>
      <c r="K1002" s="178"/>
      <c r="L1002" s="178"/>
      <c r="U1002" s="178"/>
      <c r="V1002" s="178"/>
      <c r="W1002" s="178"/>
      <c r="X1002" s="178"/>
      <c r="Y1002" s="178"/>
      <c r="Z1002" s="178"/>
      <c r="AA1002" s="178"/>
      <c r="AB1002" s="178"/>
      <c r="AC1002" s="178"/>
      <c r="AD1002" s="178"/>
      <c r="AE1002" s="178"/>
      <c r="AF1002" s="178"/>
      <c r="AG1002" s="178"/>
      <c r="AH1002" s="178"/>
      <c r="AI1002" s="178"/>
      <c r="AJ1002" s="178"/>
      <c r="AK1002" s="178"/>
      <c r="AL1002" s="178"/>
      <c r="AM1002" s="178"/>
      <c r="AN1002" s="178"/>
    </row>
    <row r="1003" spans="1:40" ht="13.5" customHeight="1">
      <c r="A1003" s="178"/>
      <c r="B1003" s="184"/>
      <c r="C1003" s="178"/>
      <c r="D1003" s="179"/>
      <c r="E1003" s="178"/>
      <c r="F1003" s="178"/>
      <c r="G1003" s="178"/>
      <c r="H1003" s="178"/>
      <c r="I1003" s="178"/>
      <c r="J1003" s="178"/>
      <c r="K1003" s="178"/>
      <c r="L1003" s="178"/>
      <c r="U1003" s="178"/>
      <c r="V1003" s="178"/>
      <c r="W1003" s="178"/>
      <c r="X1003" s="178"/>
      <c r="Y1003" s="178"/>
      <c r="Z1003" s="178"/>
      <c r="AA1003" s="178"/>
      <c r="AB1003" s="178"/>
      <c r="AC1003" s="178"/>
      <c r="AD1003" s="178"/>
      <c r="AE1003" s="178"/>
      <c r="AF1003" s="178"/>
      <c r="AG1003" s="178"/>
      <c r="AH1003" s="178"/>
      <c r="AI1003" s="178"/>
      <c r="AJ1003" s="178"/>
      <c r="AK1003" s="178"/>
      <c r="AL1003" s="178"/>
      <c r="AM1003" s="178"/>
      <c r="AN1003" s="178"/>
    </row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37:D37"/>
    <mergeCell ref="B38:D38"/>
    <mergeCell ref="B39:D39"/>
    <mergeCell ref="B40:D40"/>
    <mergeCell ref="A6:B6"/>
    <mergeCell ref="C6:E6"/>
  </mergeCells>
  <dataValidations count="3">
    <dataValidation type="list" allowBlank="1" showErrorMessage="1" sqref="F38:S38" xr:uid="{AB354C40-72E2-47A0-9962-A9E85322EDF9}">
      <formula1>"P,F"</formula1>
      <formula2>0</formula2>
    </dataValidation>
    <dataValidation type="list" allowBlank="1" showErrorMessage="1" sqref="F37:S37" xr:uid="{83C7E605-5F68-40ED-9470-CECB8211F228}">
      <formula1>"N,A,B"</formula1>
      <formula2>0</formula2>
    </dataValidation>
    <dataValidation type="list" allowBlank="1" showErrorMessage="1" sqref="F10:S36" xr:uid="{DF0C3CD9-4DAE-43BC-8BB2-A897B1D0ABE3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5C2A2-3E69-49A9-A87E-FF583D4E3A68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545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128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90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COUNTIF(F32:EH32,"P")</f>
        <v>9</v>
      </c>
      <c r="B7" s="488"/>
      <c r="C7" s="489">
        <f>COUNTIF(F32:EH32,"F")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COUNTIF(E31:EH31,"N")</f>
        <v>2</v>
      </c>
      <c r="M7" s="182">
        <f>COUNTIF(E31:EH31,"A")</f>
        <v>7</v>
      </c>
      <c r="N7" s="182">
        <f>COUNTIF(E31:EH31,"B")</f>
        <v>0</v>
      </c>
      <c r="O7" s="490">
        <f>COUNTA(E9:EK9)</f>
        <v>9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 t="s">
        <v>41</v>
      </c>
      <c r="M9" s="224" t="s">
        <v>42</v>
      </c>
      <c r="N9" s="224" t="s">
        <v>43</v>
      </c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 t="s">
        <v>73</v>
      </c>
      <c r="M11" s="200" t="s">
        <v>73</v>
      </c>
      <c r="N11" s="200" t="s">
        <v>73</v>
      </c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 t="s">
        <v>73</v>
      </c>
      <c r="K12" s="200" t="s">
        <v>73</v>
      </c>
      <c r="L12" s="200" t="s">
        <v>73</v>
      </c>
      <c r="M12" s="200" t="s">
        <v>73</v>
      </c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 t="s">
        <v>73</v>
      </c>
      <c r="M13" s="200" t="s">
        <v>73</v>
      </c>
      <c r="N13" s="200" t="s">
        <v>73</v>
      </c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 t="s">
        <v>73</v>
      </c>
      <c r="L14" s="200" t="s">
        <v>73</v>
      </c>
      <c r="M14" s="200" t="s">
        <v>73</v>
      </c>
      <c r="N14" s="200" t="s">
        <v>73</v>
      </c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 t="s">
        <v>532</v>
      </c>
      <c r="C15" s="192"/>
      <c r="D15" s="193"/>
      <c r="E15" s="194"/>
      <c r="F15" s="195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218</v>
      </c>
      <c r="E16" s="194"/>
      <c r="F16" s="195"/>
      <c r="G16" s="200"/>
      <c r="H16" s="200"/>
      <c r="I16" s="200" t="s">
        <v>73</v>
      </c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>
        <v>3</v>
      </c>
      <c r="E17" s="194"/>
      <c r="F17" s="195"/>
      <c r="G17" s="200" t="s">
        <v>73</v>
      </c>
      <c r="H17" s="200" t="s">
        <v>73</v>
      </c>
      <c r="I17" s="200"/>
      <c r="J17" s="200"/>
      <c r="K17" s="200" t="s">
        <v>73</v>
      </c>
      <c r="L17" s="200" t="s">
        <v>73</v>
      </c>
      <c r="M17" s="200" t="s">
        <v>73</v>
      </c>
      <c r="N17" s="200" t="s">
        <v>73</v>
      </c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-1</v>
      </c>
      <c r="E18" s="194"/>
      <c r="F18" s="195"/>
      <c r="G18" s="200"/>
      <c r="H18" s="200"/>
      <c r="I18" s="200"/>
      <c r="J18" s="200" t="s">
        <v>73</v>
      </c>
      <c r="K18" s="200"/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196"/>
      <c r="B19" s="191" t="s">
        <v>546</v>
      </c>
      <c r="C19" s="192"/>
      <c r="D19" s="193"/>
      <c r="E19" s="194"/>
      <c r="F19" s="195"/>
      <c r="G19" s="200"/>
      <c r="H19" s="200"/>
      <c r="I19" s="200"/>
      <c r="J19" s="200"/>
      <c r="K19" s="200"/>
      <c r="L19" s="195"/>
      <c r="M19" s="200"/>
      <c r="N19" s="200"/>
      <c r="O19" s="200"/>
      <c r="P19" s="200"/>
      <c r="Q19" s="200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196"/>
      <c r="B20" s="191"/>
      <c r="C20" s="192"/>
      <c r="D20" s="199" t="s">
        <v>218</v>
      </c>
      <c r="E20" s="194"/>
      <c r="F20" s="195"/>
      <c r="G20" s="200"/>
      <c r="H20" s="200"/>
      <c r="I20" s="200"/>
      <c r="J20" s="200"/>
      <c r="K20" s="200" t="s">
        <v>73</v>
      </c>
      <c r="L20" s="195"/>
      <c r="M20" s="200"/>
      <c r="N20" s="200"/>
      <c r="O20" s="200"/>
      <c r="P20" s="200"/>
      <c r="Q20" s="200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196"/>
      <c r="B21" s="191"/>
      <c r="C21" s="192"/>
      <c r="D21" s="199" t="s">
        <v>465</v>
      </c>
      <c r="E21" s="194"/>
      <c r="F21" s="195"/>
      <c r="G21" s="200"/>
      <c r="H21" s="200"/>
      <c r="I21" s="200"/>
      <c r="J21" s="200"/>
      <c r="K21" s="200"/>
      <c r="L21" s="200" t="s">
        <v>73</v>
      </c>
      <c r="M21" s="200"/>
      <c r="N21" s="200"/>
      <c r="O21" s="200"/>
      <c r="P21" s="200"/>
      <c r="Q21" s="200"/>
      <c r="R21" s="195"/>
      <c r="S21" s="195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96"/>
      <c r="B22" s="191"/>
      <c r="C22" s="192"/>
      <c r="D22" s="199" t="s">
        <v>523</v>
      </c>
      <c r="E22" s="194"/>
      <c r="F22" s="195"/>
      <c r="G22" s="200" t="s">
        <v>73</v>
      </c>
      <c r="H22" s="200"/>
      <c r="I22" s="200" t="s">
        <v>73</v>
      </c>
      <c r="J22" s="200" t="s">
        <v>73</v>
      </c>
      <c r="K22" s="200"/>
      <c r="L22" s="195"/>
      <c r="M22" s="200"/>
      <c r="N22" s="200" t="s">
        <v>73</v>
      </c>
      <c r="O22" s="200"/>
      <c r="P22" s="200"/>
      <c r="Q22" s="200"/>
      <c r="R22" s="195"/>
      <c r="S22" s="195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196"/>
      <c r="B23" s="191"/>
      <c r="C23" s="192"/>
      <c r="D23" s="199" t="s">
        <v>468</v>
      </c>
      <c r="E23" s="194"/>
      <c r="F23" s="195"/>
      <c r="G23" s="200"/>
      <c r="H23" s="200" t="s">
        <v>73</v>
      </c>
      <c r="I23" s="200"/>
      <c r="J23" s="200"/>
      <c r="K23" s="200"/>
      <c r="L23" s="195"/>
      <c r="M23" s="200"/>
      <c r="N23" s="200"/>
      <c r="O23" s="200"/>
      <c r="P23" s="200"/>
      <c r="Q23" s="200"/>
      <c r="R23" s="195"/>
      <c r="S23" s="195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 thickBot="1">
      <c r="A24" s="196"/>
      <c r="B24" s="191"/>
      <c r="C24" s="192"/>
      <c r="D24" s="199" t="s">
        <v>469</v>
      </c>
      <c r="E24" s="194"/>
      <c r="F24" s="195"/>
      <c r="G24" s="200"/>
      <c r="H24" s="200"/>
      <c r="I24" s="200"/>
      <c r="J24" s="200"/>
      <c r="K24" s="200"/>
      <c r="L24" s="195"/>
      <c r="M24" s="200" t="s">
        <v>73</v>
      </c>
      <c r="N24" s="200"/>
      <c r="O24" s="200"/>
      <c r="P24" s="200"/>
      <c r="Q24" s="200"/>
      <c r="R24" s="195"/>
      <c r="S24" s="195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01" t="s">
        <v>69</v>
      </c>
      <c r="B25" s="202" t="s">
        <v>70</v>
      </c>
      <c r="C25" s="203"/>
      <c r="D25" s="204"/>
      <c r="E25" s="20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206"/>
      <c r="B26" s="202"/>
      <c r="C26" s="203"/>
      <c r="D26" s="207" t="s">
        <v>470</v>
      </c>
      <c r="E26" s="205"/>
      <c r="F26" s="200" t="s">
        <v>73</v>
      </c>
      <c r="G26" s="195"/>
      <c r="H26" s="195"/>
      <c r="I26" s="195"/>
      <c r="J26" s="195"/>
      <c r="K26" s="195"/>
      <c r="L26" s="200"/>
      <c r="M26" s="195"/>
      <c r="N26" s="195"/>
      <c r="O26" s="195"/>
      <c r="P26" s="195"/>
      <c r="Q26" s="195"/>
      <c r="R26" s="195"/>
      <c r="S26" s="195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206"/>
      <c r="B27" s="202"/>
      <c r="C27" s="203"/>
      <c r="D27" s="207" t="s">
        <v>540</v>
      </c>
      <c r="E27" s="205"/>
      <c r="F27" s="195"/>
      <c r="G27" s="200" t="s">
        <v>73</v>
      </c>
      <c r="H27" s="200" t="s">
        <v>73</v>
      </c>
      <c r="I27" s="200"/>
      <c r="J27" s="200"/>
      <c r="K27" s="200"/>
      <c r="L27" s="195"/>
      <c r="M27" s="200"/>
      <c r="N27" s="200"/>
      <c r="O27" s="200"/>
      <c r="P27" s="200"/>
      <c r="Q27" s="200"/>
      <c r="R27" s="200"/>
      <c r="S27" s="200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206"/>
      <c r="B28" s="202"/>
      <c r="C28" s="203"/>
      <c r="D28" s="207" t="s">
        <v>544</v>
      </c>
      <c r="E28" s="205"/>
      <c r="F28" s="195"/>
      <c r="G28" s="200"/>
      <c r="H28" s="200"/>
      <c r="I28" s="200" t="s">
        <v>73</v>
      </c>
      <c r="J28" s="200" t="s">
        <v>73</v>
      </c>
      <c r="K28" s="200"/>
      <c r="L28" s="195"/>
      <c r="M28" s="200"/>
      <c r="N28" s="200"/>
      <c r="O28" s="200"/>
      <c r="P28" s="200"/>
      <c r="Q28" s="200"/>
      <c r="R28" s="200"/>
      <c r="S28" s="200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206"/>
      <c r="B29" s="202"/>
      <c r="C29" s="203"/>
      <c r="D29" s="207" t="s">
        <v>488</v>
      </c>
      <c r="E29" s="205"/>
      <c r="F29" s="195"/>
      <c r="G29" s="195"/>
      <c r="H29" s="200"/>
      <c r="I29" s="200"/>
      <c r="J29" s="200"/>
      <c r="K29" s="200"/>
      <c r="L29" s="195"/>
      <c r="M29" s="200"/>
      <c r="N29" s="200" t="s">
        <v>73</v>
      </c>
      <c r="O29" s="200"/>
      <c r="P29" s="200"/>
      <c r="Q29" s="200"/>
      <c r="R29" s="200"/>
      <c r="S29" s="200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 thickBot="1">
      <c r="A30" s="206"/>
      <c r="B30" s="202"/>
      <c r="C30" s="203"/>
      <c r="D30" s="207" t="s">
        <v>524</v>
      </c>
      <c r="E30" s="205"/>
      <c r="F30" s="195"/>
      <c r="G30" s="200"/>
      <c r="H30" s="200"/>
      <c r="I30" s="200"/>
      <c r="J30" s="200"/>
      <c r="K30" s="200" t="s">
        <v>73</v>
      </c>
      <c r="L30" s="200" t="s">
        <v>73</v>
      </c>
      <c r="M30" s="200" t="s">
        <v>73</v>
      </c>
      <c r="N30" s="200"/>
      <c r="O30" s="200"/>
      <c r="P30" s="200"/>
      <c r="Q30" s="200"/>
      <c r="R30" s="200"/>
      <c r="S30" s="200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 thickTop="1">
      <c r="A31" s="208" t="s">
        <v>51</v>
      </c>
      <c r="B31" s="480" t="s">
        <v>52</v>
      </c>
      <c r="C31" s="480"/>
      <c r="D31" s="480"/>
      <c r="E31" s="209"/>
      <c r="F31" s="210" t="s">
        <v>55</v>
      </c>
      <c r="G31" s="210" t="s">
        <v>53</v>
      </c>
      <c r="H31" s="210" t="s">
        <v>53</v>
      </c>
      <c r="I31" s="210" t="s">
        <v>55</v>
      </c>
      <c r="J31" s="210" t="s">
        <v>55</v>
      </c>
      <c r="K31" s="210" t="s">
        <v>55</v>
      </c>
      <c r="L31" s="210" t="s">
        <v>55</v>
      </c>
      <c r="M31" s="210" t="s">
        <v>55</v>
      </c>
      <c r="N31" s="210" t="s">
        <v>55</v>
      </c>
      <c r="O31" s="210"/>
      <c r="P31" s="210"/>
      <c r="Q31" s="210"/>
      <c r="R31" s="210"/>
      <c r="S31" s="210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211"/>
      <c r="B32" s="481" t="s">
        <v>56</v>
      </c>
      <c r="C32" s="481"/>
      <c r="D32" s="481"/>
      <c r="E32" s="212"/>
      <c r="F32" s="213" t="s">
        <v>57</v>
      </c>
      <c r="G32" s="213" t="s">
        <v>57</v>
      </c>
      <c r="H32" s="213" t="s">
        <v>57</v>
      </c>
      <c r="I32" s="213" t="s">
        <v>57</v>
      </c>
      <c r="J32" s="213" t="s">
        <v>57</v>
      </c>
      <c r="K32" s="213" t="s">
        <v>57</v>
      </c>
      <c r="L32" s="213" t="s">
        <v>57</v>
      </c>
      <c r="M32" s="213" t="s">
        <v>57</v>
      </c>
      <c r="N32" s="213" t="s">
        <v>57</v>
      </c>
      <c r="O32" s="213"/>
      <c r="P32" s="213"/>
      <c r="Q32" s="213"/>
      <c r="R32" s="213"/>
      <c r="S32" s="213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52.95" customHeight="1">
      <c r="A33" s="211"/>
      <c r="B33" s="482" t="s">
        <v>58</v>
      </c>
      <c r="C33" s="482"/>
      <c r="D33" s="482"/>
      <c r="E33" s="214"/>
      <c r="F33" s="215">
        <v>44642</v>
      </c>
      <c r="G33" s="215">
        <v>44642</v>
      </c>
      <c r="H33" s="215">
        <v>44642</v>
      </c>
      <c r="I33" s="215">
        <v>44642</v>
      </c>
      <c r="J33" s="215">
        <v>44642</v>
      </c>
      <c r="K33" s="215">
        <v>44642</v>
      </c>
      <c r="L33" s="215">
        <v>44642</v>
      </c>
      <c r="M33" s="215">
        <v>44642</v>
      </c>
      <c r="N33" s="215">
        <v>44642</v>
      </c>
      <c r="O33" s="215"/>
      <c r="P33" s="215"/>
      <c r="Q33" s="215"/>
      <c r="R33" s="215"/>
      <c r="S33" s="215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 thickBot="1">
      <c r="A34" s="216"/>
      <c r="B34" s="483" t="s">
        <v>59</v>
      </c>
      <c r="C34" s="483"/>
      <c r="D34" s="483"/>
      <c r="E34" s="217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 thickTop="1">
      <c r="A35" s="219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996" spans="1:40" ht="13.5" customHeight="1">
      <c r="A996" s="178"/>
      <c r="B996" s="184"/>
      <c r="C996" s="178"/>
      <c r="D996" s="179"/>
      <c r="E996" s="178"/>
      <c r="F996" s="178"/>
      <c r="G996" s="178"/>
      <c r="H996" s="178"/>
      <c r="I996" s="178"/>
      <c r="J996" s="178"/>
      <c r="K996" s="178"/>
      <c r="L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</row>
    <row r="997" spans="1:40" ht="13.5" customHeight="1">
      <c r="A997" s="178"/>
      <c r="B997" s="184"/>
      <c r="C997" s="178"/>
      <c r="D997" s="179"/>
      <c r="E997" s="178"/>
      <c r="F997" s="178"/>
      <c r="G997" s="178"/>
      <c r="H997" s="178"/>
      <c r="I997" s="178"/>
      <c r="J997" s="178"/>
      <c r="K997" s="178"/>
      <c r="L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</row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31:D31"/>
    <mergeCell ref="B32:D32"/>
    <mergeCell ref="B33:D33"/>
    <mergeCell ref="B34:D34"/>
    <mergeCell ref="A6:B6"/>
    <mergeCell ref="C6:E6"/>
  </mergeCells>
  <dataValidations count="3">
    <dataValidation type="list" allowBlank="1" showErrorMessage="1" sqref="F32:S32" xr:uid="{8310BC88-2070-4515-9668-B10A6A1F4923}">
      <formula1>"P,F"</formula1>
      <formula2>0</formula2>
    </dataValidation>
    <dataValidation type="list" allowBlank="1" showErrorMessage="1" sqref="F31:S31" xr:uid="{6657784A-65A8-483B-9121-FE9484EC0E72}">
      <formula1>"N,A,B"</formula1>
      <formula2>0</formula2>
    </dataValidation>
    <dataValidation type="list" allowBlank="1" showErrorMessage="1" sqref="F10:S30" xr:uid="{347B747C-202E-4EA3-B1F8-D353A4B3483E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1531-7D5C-4BAF-9123-72D842219450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547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130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60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COUNTIF(F27:EH27,"P")</f>
        <v>6</v>
      </c>
      <c r="B7" s="488"/>
      <c r="C7" s="489">
        <f>COUNTIF(F27:EH27,"F")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COUNTIF(E26:EH26,"N")</f>
        <v>1</v>
      </c>
      <c r="M7" s="182">
        <f>COUNTIF(E26:EH26,"A")</f>
        <v>4</v>
      </c>
      <c r="N7" s="182">
        <f>COUNTIF(E26:EH26,"B")</f>
        <v>1</v>
      </c>
      <c r="O7" s="490">
        <f>COUNTA(E9:EK9)</f>
        <v>6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 t="s">
        <v>73</v>
      </c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548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/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3" t="s">
        <v>481</v>
      </c>
      <c r="E15" s="194"/>
      <c r="F15" s="195"/>
      <c r="G15" s="200" t="s">
        <v>73</v>
      </c>
      <c r="H15" s="200" t="s">
        <v>73</v>
      </c>
      <c r="I15" s="200" t="s">
        <v>73</v>
      </c>
      <c r="J15" s="200" t="s">
        <v>73</v>
      </c>
      <c r="K15" s="200" t="s">
        <v>73</v>
      </c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 t="s">
        <v>532</v>
      </c>
      <c r="C16" s="192"/>
      <c r="D16" s="193"/>
      <c r="E16" s="194"/>
      <c r="F16" s="195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218</v>
      </c>
      <c r="E17" s="194"/>
      <c r="F17" s="195"/>
      <c r="G17" s="200"/>
      <c r="H17" s="200" t="s">
        <v>73</v>
      </c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3</v>
      </c>
      <c r="E18" s="194"/>
      <c r="F18" s="195"/>
      <c r="G18" s="200" t="s">
        <v>73</v>
      </c>
      <c r="H18" s="200"/>
      <c r="I18" s="200"/>
      <c r="J18" s="200" t="s">
        <v>73</v>
      </c>
      <c r="K18" s="200" t="s">
        <v>73</v>
      </c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 thickBot="1">
      <c r="A19" s="196"/>
      <c r="B19" s="191"/>
      <c r="C19" s="192"/>
      <c r="D19" s="199">
        <v>-1</v>
      </c>
      <c r="E19" s="194"/>
      <c r="F19" s="195"/>
      <c r="G19" s="200"/>
      <c r="H19" s="200"/>
      <c r="I19" s="200" t="s">
        <v>73</v>
      </c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1" t="s">
        <v>69</v>
      </c>
      <c r="B20" s="202" t="s">
        <v>70</v>
      </c>
      <c r="C20" s="203"/>
      <c r="D20" s="204"/>
      <c r="E20" s="20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470</v>
      </c>
      <c r="E21" s="205"/>
      <c r="F21" s="200" t="s">
        <v>73</v>
      </c>
      <c r="G21" s="195"/>
      <c r="H21" s="195"/>
      <c r="I21" s="195"/>
      <c r="J21" s="195"/>
      <c r="K21" s="195"/>
      <c r="L21" s="200"/>
      <c r="M21" s="195"/>
      <c r="N21" s="195"/>
      <c r="O21" s="195"/>
      <c r="P21" s="195"/>
      <c r="Q21" s="195"/>
      <c r="R21" s="195"/>
      <c r="S21" s="195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549</v>
      </c>
      <c r="E22" s="205"/>
      <c r="F22" s="195"/>
      <c r="G22" s="200" t="s">
        <v>73</v>
      </c>
      <c r="H22" s="200"/>
      <c r="I22" s="200"/>
      <c r="J22" s="200"/>
      <c r="K22" s="200"/>
      <c r="L22" s="195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06"/>
      <c r="B23" s="202"/>
      <c r="C23" s="203"/>
      <c r="D23" s="207" t="s">
        <v>544</v>
      </c>
      <c r="E23" s="205"/>
      <c r="F23" s="195"/>
      <c r="G23" s="200"/>
      <c r="H23" s="200" t="s">
        <v>73</v>
      </c>
      <c r="I23" s="200" t="s">
        <v>73</v>
      </c>
      <c r="J23" s="200"/>
      <c r="K23" s="200"/>
      <c r="L23" s="195"/>
      <c r="M23" s="200"/>
      <c r="N23" s="200"/>
      <c r="O23" s="200"/>
      <c r="P23" s="200"/>
      <c r="Q23" s="200"/>
      <c r="R23" s="200"/>
      <c r="S23" s="20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06"/>
      <c r="B24" s="202"/>
      <c r="C24" s="203"/>
      <c r="D24" s="207" t="s">
        <v>488</v>
      </c>
      <c r="E24" s="205"/>
      <c r="F24" s="195"/>
      <c r="G24" s="195"/>
      <c r="H24" s="200"/>
      <c r="I24" s="200"/>
      <c r="J24" s="200" t="s">
        <v>73</v>
      </c>
      <c r="K24" s="200"/>
      <c r="L24" s="195"/>
      <c r="M24" s="200"/>
      <c r="N24" s="200"/>
      <c r="O24" s="200"/>
      <c r="P24" s="200"/>
      <c r="Q24" s="200"/>
      <c r="R24" s="200"/>
      <c r="S24" s="200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 thickBot="1">
      <c r="A25" s="206"/>
      <c r="B25" s="202"/>
      <c r="C25" s="203"/>
      <c r="D25" s="207" t="s">
        <v>476</v>
      </c>
      <c r="E25" s="205"/>
      <c r="F25" s="195"/>
      <c r="G25" s="195"/>
      <c r="H25" s="200"/>
      <c r="I25" s="200"/>
      <c r="J25" s="200"/>
      <c r="K25" s="200" t="s">
        <v>73</v>
      </c>
      <c r="L25" s="195"/>
      <c r="M25" s="200"/>
      <c r="N25" s="200"/>
      <c r="O25" s="200"/>
      <c r="P25" s="200"/>
      <c r="Q25" s="200"/>
      <c r="R25" s="200"/>
      <c r="S25" s="200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Top="1">
      <c r="A26" s="208" t="s">
        <v>51</v>
      </c>
      <c r="B26" s="480" t="s">
        <v>52</v>
      </c>
      <c r="C26" s="480"/>
      <c r="D26" s="480"/>
      <c r="E26" s="209"/>
      <c r="F26" s="210" t="s">
        <v>55</v>
      </c>
      <c r="G26" s="210" t="s">
        <v>53</v>
      </c>
      <c r="H26" s="210" t="s">
        <v>55</v>
      </c>
      <c r="I26" s="210" t="s">
        <v>55</v>
      </c>
      <c r="J26" s="210" t="s">
        <v>55</v>
      </c>
      <c r="K26" s="210" t="s">
        <v>54</v>
      </c>
      <c r="L26" s="210"/>
      <c r="M26" s="210"/>
      <c r="N26" s="210"/>
      <c r="O26" s="210"/>
      <c r="P26" s="210"/>
      <c r="Q26" s="210"/>
      <c r="R26" s="210"/>
      <c r="S26" s="210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211"/>
      <c r="B27" s="481" t="s">
        <v>56</v>
      </c>
      <c r="C27" s="481"/>
      <c r="D27" s="481"/>
      <c r="E27" s="212"/>
      <c r="F27" s="213" t="s">
        <v>57</v>
      </c>
      <c r="G27" s="213" t="s">
        <v>57</v>
      </c>
      <c r="H27" s="213" t="s">
        <v>57</v>
      </c>
      <c r="I27" s="213" t="s">
        <v>57</v>
      </c>
      <c r="J27" s="213" t="s">
        <v>57</v>
      </c>
      <c r="K27" s="213" t="s">
        <v>57</v>
      </c>
      <c r="L27" s="213"/>
      <c r="M27" s="213"/>
      <c r="N27" s="213"/>
      <c r="O27" s="213"/>
      <c r="P27" s="213"/>
      <c r="Q27" s="213"/>
      <c r="R27" s="213"/>
      <c r="S27" s="213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52.95" customHeight="1">
      <c r="A28" s="211"/>
      <c r="B28" s="482" t="s">
        <v>58</v>
      </c>
      <c r="C28" s="482"/>
      <c r="D28" s="482"/>
      <c r="E28" s="214"/>
      <c r="F28" s="215">
        <v>44642</v>
      </c>
      <c r="G28" s="215">
        <v>44642</v>
      </c>
      <c r="H28" s="215">
        <v>44642</v>
      </c>
      <c r="I28" s="215">
        <v>44642</v>
      </c>
      <c r="J28" s="215">
        <v>44642</v>
      </c>
      <c r="K28" s="215">
        <v>44642</v>
      </c>
      <c r="L28" s="215"/>
      <c r="M28" s="215"/>
      <c r="N28" s="215"/>
      <c r="O28" s="215"/>
      <c r="P28" s="215"/>
      <c r="Q28" s="215"/>
      <c r="R28" s="215"/>
      <c r="S28" s="215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 thickBot="1">
      <c r="A29" s="216"/>
      <c r="B29" s="483" t="s">
        <v>59</v>
      </c>
      <c r="C29" s="483"/>
      <c r="D29" s="483"/>
      <c r="E29" s="217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 thickTop="1">
      <c r="A30" s="219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ErrorMessage="1" sqref="F27:S27" xr:uid="{5663F568-BCA6-447E-A0E5-7671E48F1602}">
      <formula1>"P,F"</formula1>
      <formula2>0</formula2>
    </dataValidation>
    <dataValidation type="list" allowBlank="1" showErrorMessage="1" sqref="F26:S26" xr:uid="{4C5566F0-1AA9-4E0B-9C6C-37A11F20D25B}">
      <formula1>"N,A,B"</formula1>
      <formula2>0</formula2>
    </dataValidation>
    <dataValidation type="list" allowBlank="1" showErrorMessage="1" sqref="F10:S25" xr:uid="{A0E46A44-F048-465E-802D-67BC18D35002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288A-9067-48B8-BCFD-1DCFC874F73D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550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131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60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COUNTIF(F30:EH30,"P")</f>
        <v>6</v>
      </c>
      <c r="B7" s="488"/>
      <c r="C7" s="489">
        <f>COUNTIF(F30:EH30,"F")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COUNTIF(E29:EH29,"N")</f>
        <v>1</v>
      </c>
      <c r="M7" s="182">
        <f>COUNTIF(E29:EH29,"A")</f>
        <v>5</v>
      </c>
      <c r="N7" s="182">
        <f>COUNTIF(E29:EH29,"B")</f>
        <v>0</v>
      </c>
      <c r="O7" s="490">
        <f>COUNTA(E9:EK9)</f>
        <v>6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 t="s">
        <v>73</v>
      </c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 t="s">
        <v>73</v>
      </c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 t="s">
        <v>532</v>
      </c>
      <c r="C15" s="192"/>
      <c r="D15" s="193"/>
      <c r="E15" s="194"/>
      <c r="F15" s="195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218</v>
      </c>
      <c r="E16" s="194"/>
      <c r="F16" s="195"/>
      <c r="G16" s="200"/>
      <c r="H16" s="200" t="s">
        <v>73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>
        <v>3</v>
      </c>
      <c r="E17" s="194"/>
      <c r="F17" s="195"/>
      <c r="G17" s="200" t="s">
        <v>73</v>
      </c>
      <c r="H17" s="200"/>
      <c r="I17" s="200"/>
      <c r="J17" s="200" t="s">
        <v>73</v>
      </c>
      <c r="K17" s="200" t="s">
        <v>73</v>
      </c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-1</v>
      </c>
      <c r="E18" s="194"/>
      <c r="F18" s="195"/>
      <c r="G18" s="200"/>
      <c r="H18" s="200"/>
      <c r="I18" s="200" t="s">
        <v>73</v>
      </c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196"/>
      <c r="B19" s="191" t="s">
        <v>510</v>
      </c>
      <c r="C19" s="192"/>
      <c r="D19" s="193"/>
      <c r="E19" s="194"/>
      <c r="F19" s="195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196"/>
      <c r="B20" s="191"/>
      <c r="C20" s="192"/>
      <c r="D20" s="199" t="s">
        <v>218</v>
      </c>
      <c r="E20" s="194"/>
      <c r="F20" s="195"/>
      <c r="G20" s="200"/>
      <c r="H20" s="200"/>
      <c r="I20" s="200"/>
      <c r="J20" s="200"/>
      <c r="K20" s="200" t="s">
        <v>73</v>
      </c>
      <c r="L20" s="200"/>
      <c r="M20" s="200"/>
      <c r="N20" s="200"/>
      <c r="O20" s="200"/>
      <c r="P20" s="200"/>
      <c r="Q20" s="200"/>
      <c r="R20" s="200"/>
      <c r="S20" s="200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196"/>
      <c r="B21" s="191"/>
      <c r="C21" s="192"/>
      <c r="D21" s="199" t="s">
        <v>551</v>
      </c>
      <c r="E21" s="194"/>
      <c r="F21" s="195"/>
      <c r="G21" s="200" t="s">
        <v>73</v>
      </c>
      <c r="H21" s="200" t="s">
        <v>73</v>
      </c>
      <c r="I21" s="200" t="s">
        <v>73</v>
      </c>
      <c r="J21" s="200" t="s">
        <v>73</v>
      </c>
      <c r="K21" s="200"/>
      <c r="L21" s="200"/>
      <c r="M21" s="200"/>
      <c r="N21" s="200"/>
      <c r="O21" s="200"/>
      <c r="P21" s="200"/>
      <c r="Q21" s="200"/>
      <c r="R21" s="200"/>
      <c r="S21" s="200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Bot="1">
      <c r="A22" s="196"/>
      <c r="B22" s="191"/>
      <c r="C22" s="192"/>
      <c r="D22" s="199"/>
      <c r="E22" s="194"/>
      <c r="F22" s="195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01" t="s">
        <v>69</v>
      </c>
      <c r="B23" s="202" t="s">
        <v>70</v>
      </c>
      <c r="C23" s="203"/>
      <c r="D23" s="204"/>
      <c r="E23" s="20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06"/>
      <c r="B24" s="202"/>
      <c r="C24" s="203"/>
      <c r="D24" s="207" t="s">
        <v>470</v>
      </c>
      <c r="E24" s="205"/>
      <c r="F24" s="200" t="s">
        <v>73</v>
      </c>
      <c r="G24" s="195"/>
      <c r="H24" s="195"/>
      <c r="I24" s="195"/>
      <c r="J24" s="195"/>
      <c r="K24" s="195"/>
      <c r="L24" s="200"/>
      <c r="M24" s="195"/>
      <c r="N24" s="195"/>
      <c r="O24" s="195"/>
      <c r="P24" s="195"/>
      <c r="Q24" s="195"/>
      <c r="R24" s="195"/>
      <c r="S24" s="195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06"/>
      <c r="B25" s="202"/>
      <c r="C25" s="203"/>
      <c r="D25" s="207" t="s">
        <v>552</v>
      </c>
      <c r="E25" s="205"/>
      <c r="F25" s="195"/>
      <c r="G25" s="200" t="s">
        <v>73</v>
      </c>
      <c r="H25" s="200"/>
      <c r="I25" s="200"/>
      <c r="J25" s="200"/>
      <c r="K25" s="200"/>
      <c r="L25" s="195"/>
      <c r="M25" s="200"/>
      <c r="N25" s="200"/>
      <c r="O25" s="200"/>
      <c r="P25" s="200"/>
      <c r="Q25" s="200"/>
      <c r="R25" s="200"/>
      <c r="S25" s="200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206"/>
      <c r="B26" s="202"/>
      <c r="C26" s="203"/>
      <c r="D26" s="207" t="s">
        <v>544</v>
      </c>
      <c r="E26" s="205"/>
      <c r="F26" s="195"/>
      <c r="G26" s="200"/>
      <c r="H26" s="200" t="s">
        <v>73</v>
      </c>
      <c r="I26" s="200" t="s">
        <v>73</v>
      </c>
      <c r="J26" s="200"/>
      <c r="K26" s="200"/>
      <c r="L26" s="195"/>
      <c r="M26" s="200"/>
      <c r="N26" s="200"/>
      <c r="O26" s="200"/>
      <c r="P26" s="200"/>
      <c r="Q26" s="200"/>
      <c r="R26" s="200"/>
      <c r="S26" s="200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206"/>
      <c r="B27" s="202"/>
      <c r="C27" s="203"/>
      <c r="D27" s="207" t="s">
        <v>488</v>
      </c>
      <c r="E27" s="205"/>
      <c r="F27" s="195"/>
      <c r="G27" s="195"/>
      <c r="H27" s="200"/>
      <c r="I27" s="200"/>
      <c r="J27" s="200" t="s">
        <v>73</v>
      </c>
      <c r="K27" s="200"/>
      <c r="L27" s="195"/>
      <c r="M27" s="200"/>
      <c r="N27" s="200"/>
      <c r="O27" s="200"/>
      <c r="P27" s="200"/>
      <c r="Q27" s="200"/>
      <c r="R27" s="200"/>
      <c r="S27" s="200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Bot="1">
      <c r="A28" s="206"/>
      <c r="B28" s="202"/>
      <c r="C28" s="203"/>
      <c r="D28" s="207" t="s">
        <v>514</v>
      </c>
      <c r="E28" s="205"/>
      <c r="F28" s="195"/>
      <c r="G28" s="195"/>
      <c r="H28" s="200"/>
      <c r="I28" s="200"/>
      <c r="J28" s="200"/>
      <c r="K28" s="200" t="s">
        <v>73</v>
      </c>
      <c r="L28" s="195"/>
      <c r="M28" s="200"/>
      <c r="N28" s="200"/>
      <c r="O28" s="200"/>
      <c r="P28" s="200"/>
      <c r="Q28" s="200"/>
      <c r="R28" s="200"/>
      <c r="S28" s="200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 thickTop="1">
      <c r="A29" s="208" t="s">
        <v>51</v>
      </c>
      <c r="B29" s="480" t="s">
        <v>52</v>
      </c>
      <c r="C29" s="480"/>
      <c r="D29" s="480"/>
      <c r="E29" s="209"/>
      <c r="F29" s="210" t="s">
        <v>55</v>
      </c>
      <c r="G29" s="210" t="s">
        <v>53</v>
      </c>
      <c r="H29" s="210" t="s">
        <v>55</v>
      </c>
      <c r="I29" s="210" t="s">
        <v>55</v>
      </c>
      <c r="J29" s="210" t="s">
        <v>55</v>
      </c>
      <c r="K29" s="210" t="s">
        <v>55</v>
      </c>
      <c r="L29" s="210"/>
      <c r="M29" s="210"/>
      <c r="N29" s="210"/>
      <c r="O29" s="210"/>
      <c r="P29" s="210"/>
      <c r="Q29" s="210"/>
      <c r="R29" s="210"/>
      <c r="S29" s="210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211"/>
      <c r="B30" s="481" t="s">
        <v>56</v>
      </c>
      <c r="C30" s="481"/>
      <c r="D30" s="481"/>
      <c r="E30" s="212"/>
      <c r="F30" s="213" t="s">
        <v>57</v>
      </c>
      <c r="G30" s="213" t="s">
        <v>57</v>
      </c>
      <c r="H30" s="213" t="s">
        <v>57</v>
      </c>
      <c r="I30" s="213" t="s">
        <v>57</v>
      </c>
      <c r="J30" s="213" t="s">
        <v>57</v>
      </c>
      <c r="K30" s="213" t="s">
        <v>57</v>
      </c>
      <c r="L30" s="213"/>
      <c r="M30" s="213"/>
      <c r="N30" s="213"/>
      <c r="O30" s="213"/>
      <c r="P30" s="213"/>
      <c r="Q30" s="213"/>
      <c r="R30" s="213"/>
      <c r="S30" s="213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52.95" customHeight="1">
      <c r="A31" s="211"/>
      <c r="B31" s="482" t="s">
        <v>58</v>
      </c>
      <c r="C31" s="482"/>
      <c r="D31" s="482"/>
      <c r="E31" s="214"/>
      <c r="F31" s="215">
        <v>44642</v>
      </c>
      <c r="G31" s="215">
        <v>44642</v>
      </c>
      <c r="H31" s="215">
        <v>44642</v>
      </c>
      <c r="I31" s="215">
        <v>44642</v>
      </c>
      <c r="J31" s="215">
        <v>44642</v>
      </c>
      <c r="K31" s="215">
        <v>44642</v>
      </c>
      <c r="L31" s="215"/>
      <c r="M31" s="215"/>
      <c r="N31" s="215"/>
      <c r="O31" s="215"/>
      <c r="P31" s="215"/>
      <c r="Q31" s="215"/>
      <c r="R31" s="215"/>
      <c r="S31" s="215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 thickBot="1">
      <c r="A32" s="216"/>
      <c r="B32" s="483" t="s">
        <v>59</v>
      </c>
      <c r="C32" s="483"/>
      <c r="D32" s="483"/>
      <c r="E32" s="217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 thickTop="1">
      <c r="A33" s="219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9:D29"/>
    <mergeCell ref="B30:D30"/>
    <mergeCell ref="B31:D31"/>
    <mergeCell ref="B32:D32"/>
    <mergeCell ref="A6:B6"/>
    <mergeCell ref="C6:E6"/>
  </mergeCells>
  <dataValidations count="3">
    <dataValidation type="list" allowBlank="1" showErrorMessage="1" sqref="F30:S30" xr:uid="{3A4B119D-E33D-4E57-9247-0CC20B9D022F}">
      <formula1>"P,F"</formula1>
      <formula2>0</formula2>
    </dataValidation>
    <dataValidation type="list" allowBlank="1" showErrorMessage="1" sqref="F29:S29" xr:uid="{A9DE44B1-26CF-41B1-96F8-7D1CE78B4174}">
      <formula1>"N,A,B"</formula1>
      <formula2>0</formula2>
    </dataValidation>
    <dataValidation type="list" allowBlank="1" showErrorMessage="1" sqref="F10:S28" xr:uid="{86BBDFC5-E2D6-401D-B414-361B850E75C3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4C65-21D6-4B02-BBA0-E8329B2EB235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553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132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50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COUNTIF(F26:EH26,"P")</f>
        <v>5</v>
      </c>
      <c r="B7" s="488"/>
      <c r="C7" s="489">
        <f>COUNTIF(F26:EH26,"F")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COUNTIF(E25:EH25,"N")</f>
        <v>1</v>
      </c>
      <c r="M7" s="182">
        <f>COUNTIF(E25:EH25,"A")</f>
        <v>4</v>
      </c>
      <c r="N7" s="182">
        <f>COUNTIF(E25:EH25,"B")</f>
        <v>0</v>
      </c>
      <c r="O7" s="490">
        <f>COUNTA(E9:EK9)</f>
        <v>5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/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/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/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/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3" t="s">
        <v>554</v>
      </c>
      <c r="E15" s="194"/>
      <c r="F15" s="195"/>
      <c r="G15" s="200" t="s">
        <v>73</v>
      </c>
      <c r="H15" s="200" t="s">
        <v>73</v>
      </c>
      <c r="I15" s="200" t="s">
        <v>73</v>
      </c>
      <c r="J15" s="200" t="s">
        <v>73</v>
      </c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 t="s">
        <v>555</v>
      </c>
      <c r="C16" s="192"/>
      <c r="D16" s="193"/>
      <c r="E16" s="194"/>
      <c r="F16" s="195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218</v>
      </c>
      <c r="E17" s="194"/>
      <c r="F17" s="195"/>
      <c r="G17" s="200"/>
      <c r="H17" s="200" t="s">
        <v>73</v>
      </c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3</v>
      </c>
      <c r="E18" s="194"/>
      <c r="F18" s="195"/>
      <c r="G18" s="200" t="s">
        <v>73</v>
      </c>
      <c r="H18" s="200"/>
      <c r="I18" s="200"/>
      <c r="J18" s="200" t="s">
        <v>73</v>
      </c>
      <c r="K18" s="200"/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 thickBot="1">
      <c r="A19" s="196"/>
      <c r="B19" s="191"/>
      <c r="C19" s="192"/>
      <c r="D19" s="199">
        <v>-1</v>
      </c>
      <c r="E19" s="194"/>
      <c r="F19" s="195"/>
      <c r="G19" s="200"/>
      <c r="H19" s="200"/>
      <c r="I19" s="200" t="s">
        <v>73</v>
      </c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1" t="s">
        <v>69</v>
      </c>
      <c r="B20" s="202" t="s">
        <v>70</v>
      </c>
      <c r="C20" s="203"/>
      <c r="D20" s="204"/>
      <c r="E20" s="20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470</v>
      </c>
      <c r="E21" s="205"/>
      <c r="F21" s="200" t="s">
        <v>73</v>
      </c>
      <c r="G21" s="195"/>
      <c r="H21" s="195"/>
      <c r="I21" s="195"/>
      <c r="J21" s="195"/>
      <c r="K21" s="195"/>
      <c r="L21" s="200"/>
      <c r="M21" s="195"/>
      <c r="N21" s="195"/>
      <c r="O21" s="195"/>
      <c r="P21" s="195"/>
      <c r="Q21" s="195"/>
      <c r="R21" s="195"/>
      <c r="S21" s="195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556</v>
      </c>
      <c r="E22" s="205"/>
      <c r="F22" s="195"/>
      <c r="G22" s="200" t="s">
        <v>73</v>
      </c>
      <c r="H22" s="200"/>
      <c r="I22" s="200"/>
      <c r="J22" s="200"/>
      <c r="K22" s="200"/>
      <c r="L22" s="195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>
      <c r="A23" s="206"/>
      <c r="B23" s="202"/>
      <c r="C23" s="203"/>
      <c r="D23" s="207" t="s">
        <v>557</v>
      </c>
      <c r="E23" s="205"/>
      <c r="F23" s="195"/>
      <c r="G23" s="200"/>
      <c r="H23" s="200" t="s">
        <v>73</v>
      </c>
      <c r="I23" s="200" t="s">
        <v>73</v>
      </c>
      <c r="J23" s="200"/>
      <c r="K23" s="200"/>
      <c r="L23" s="195"/>
      <c r="M23" s="200"/>
      <c r="N23" s="200"/>
      <c r="O23" s="200"/>
      <c r="P23" s="200"/>
      <c r="Q23" s="200"/>
      <c r="R23" s="200"/>
      <c r="S23" s="20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 thickBot="1">
      <c r="A24" s="206"/>
      <c r="B24" s="202"/>
      <c r="C24" s="203"/>
      <c r="D24" s="207" t="s">
        <v>488</v>
      </c>
      <c r="E24" s="205"/>
      <c r="F24" s="195"/>
      <c r="G24" s="195"/>
      <c r="H24" s="200"/>
      <c r="I24" s="200"/>
      <c r="J24" s="200" t="s">
        <v>73</v>
      </c>
      <c r="K24" s="200"/>
      <c r="L24" s="195"/>
      <c r="M24" s="200"/>
      <c r="N24" s="200"/>
      <c r="O24" s="200"/>
      <c r="P24" s="200"/>
      <c r="Q24" s="200"/>
      <c r="R24" s="200"/>
      <c r="S24" s="200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 thickTop="1">
      <c r="A25" s="208" t="s">
        <v>51</v>
      </c>
      <c r="B25" s="480" t="s">
        <v>52</v>
      </c>
      <c r="C25" s="480"/>
      <c r="D25" s="480"/>
      <c r="E25" s="209"/>
      <c r="F25" s="210" t="s">
        <v>55</v>
      </c>
      <c r="G25" s="210" t="s">
        <v>53</v>
      </c>
      <c r="H25" s="210" t="s">
        <v>55</v>
      </c>
      <c r="I25" s="210" t="s">
        <v>55</v>
      </c>
      <c r="J25" s="210" t="s">
        <v>55</v>
      </c>
      <c r="K25" s="210"/>
      <c r="L25" s="210"/>
      <c r="M25" s="210"/>
      <c r="N25" s="210"/>
      <c r="O25" s="210"/>
      <c r="P25" s="210"/>
      <c r="Q25" s="210"/>
      <c r="R25" s="210"/>
      <c r="S25" s="210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211"/>
      <c r="B26" s="481" t="s">
        <v>56</v>
      </c>
      <c r="C26" s="481"/>
      <c r="D26" s="481"/>
      <c r="E26" s="212"/>
      <c r="F26" s="213" t="s">
        <v>57</v>
      </c>
      <c r="G26" s="213" t="s">
        <v>57</v>
      </c>
      <c r="H26" s="213" t="s">
        <v>57</v>
      </c>
      <c r="I26" s="213" t="s">
        <v>57</v>
      </c>
      <c r="J26" s="213" t="s">
        <v>57</v>
      </c>
      <c r="K26" s="213"/>
      <c r="L26" s="213"/>
      <c r="M26" s="213"/>
      <c r="N26" s="213"/>
      <c r="O26" s="213"/>
      <c r="P26" s="213"/>
      <c r="Q26" s="213"/>
      <c r="R26" s="213"/>
      <c r="S26" s="213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52.95" customHeight="1">
      <c r="A27" s="211"/>
      <c r="B27" s="482" t="s">
        <v>58</v>
      </c>
      <c r="C27" s="482"/>
      <c r="D27" s="482"/>
      <c r="E27" s="214"/>
      <c r="F27" s="215">
        <v>44642</v>
      </c>
      <c r="G27" s="215">
        <v>44642</v>
      </c>
      <c r="H27" s="215">
        <v>44642</v>
      </c>
      <c r="I27" s="215">
        <v>44642</v>
      </c>
      <c r="J27" s="215">
        <v>44642</v>
      </c>
      <c r="K27" s="215"/>
      <c r="L27" s="215"/>
      <c r="M27" s="215"/>
      <c r="N27" s="215"/>
      <c r="O27" s="215"/>
      <c r="P27" s="215"/>
      <c r="Q27" s="215"/>
      <c r="R27" s="215"/>
      <c r="S27" s="215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Bot="1">
      <c r="A28" s="216"/>
      <c r="B28" s="483" t="s">
        <v>59</v>
      </c>
      <c r="C28" s="483"/>
      <c r="D28" s="483"/>
      <c r="E28" s="217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 thickTop="1">
      <c r="A29" s="219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5:D25"/>
    <mergeCell ref="B26:D26"/>
    <mergeCell ref="B27:D27"/>
    <mergeCell ref="B28:D28"/>
    <mergeCell ref="A6:B6"/>
    <mergeCell ref="C6:E6"/>
  </mergeCells>
  <dataValidations count="3">
    <dataValidation type="list" allowBlank="1" showErrorMessage="1" sqref="F26:S26" xr:uid="{E6F48EB5-583D-4752-A1BF-152D56888044}">
      <formula1>"P,F"</formula1>
      <formula2>0</formula2>
    </dataValidation>
    <dataValidation type="list" allowBlank="1" showErrorMessage="1" sqref="F25:S25" xr:uid="{3DE3EFD6-D5CE-4186-A175-055B7BD68AE4}">
      <formula1>"N,A,B"</formula1>
      <formula2>0</formula2>
    </dataValidation>
    <dataValidation type="list" allowBlank="1" showErrorMessage="1" sqref="F10:S24" xr:uid="{44C519E5-C704-4CB3-8FD7-B20F5963FB8F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D384-754A-4113-9263-B9AD34784304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558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133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60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COUNTIF(F31:EH31,"P")</f>
        <v>6</v>
      </c>
      <c r="B7" s="488"/>
      <c r="C7" s="489">
        <f>COUNTIF(F31:EH31,"F")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COUNTIF(E30:EH30,"N")</f>
        <v>1</v>
      </c>
      <c r="M7" s="182">
        <f>COUNTIF(E30:EH30,"A")</f>
        <v>5</v>
      </c>
      <c r="N7" s="182">
        <f>COUNTIF(E30:EH30,"B")</f>
        <v>0</v>
      </c>
      <c r="O7" s="490">
        <f>COUNTA(E9:EK9)</f>
        <v>6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 t="s">
        <v>40</v>
      </c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 t="s">
        <v>73</v>
      </c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 t="s">
        <v>73</v>
      </c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 t="s">
        <v>73</v>
      </c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 t="s">
        <v>73</v>
      </c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/>
      <c r="C15" s="192"/>
      <c r="D15" s="193" t="s">
        <v>554</v>
      </c>
      <c r="E15" s="194"/>
      <c r="F15" s="195"/>
      <c r="G15" s="200" t="s">
        <v>73</v>
      </c>
      <c r="H15" s="200" t="s">
        <v>73</v>
      </c>
      <c r="I15" s="200" t="s">
        <v>73</v>
      </c>
      <c r="J15" s="200" t="s">
        <v>73</v>
      </c>
      <c r="K15" s="200" t="s">
        <v>73</v>
      </c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 t="s">
        <v>555</v>
      </c>
      <c r="C16" s="192"/>
      <c r="D16" s="193"/>
      <c r="E16" s="194"/>
      <c r="F16" s="195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 t="s">
        <v>218</v>
      </c>
      <c r="E17" s="194"/>
      <c r="F17" s="195"/>
      <c r="G17" s="200"/>
      <c r="H17" s="200" t="s">
        <v>73</v>
      </c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>
      <c r="A18" s="196"/>
      <c r="B18" s="191"/>
      <c r="C18" s="192"/>
      <c r="D18" s="199">
        <v>3</v>
      </c>
      <c r="E18" s="194"/>
      <c r="F18" s="195"/>
      <c r="G18" s="200" t="s">
        <v>73</v>
      </c>
      <c r="H18" s="200"/>
      <c r="I18" s="200"/>
      <c r="J18" s="200" t="s">
        <v>73</v>
      </c>
      <c r="K18" s="200" t="s">
        <v>73</v>
      </c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196"/>
      <c r="B19" s="191"/>
      <c r="C19" s="192"/>
      <c r="D19" s="199">
        <v>-1</v>
      </c>
      <c r="E19" s="194"/>
      <c r="F19" s="195"/>
      <c r="G19" s="200"/>
      <c r="H19" s="200"/>
      <c r="I19" s="200" t="s">
        <v>73</v>
      </c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196"/>
      <c r="B20" s="191" t="s">
        <v>510</v>
      </c>
      <c r="C20" s="192"/>
      <c r="D20" s="193"/>
      <c r="E20" s="194"/>
      <c r="F20" s="195"/>
      <c r="G20" s="200"/>
      <c r="H20" s="200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196"/>
      <c r="B21" s="191"/>
      <c r="C21" s="192"/>
      <c r="D21" s="199" t="s">
        <v>218</v>
      </c>
      <c r="E21" s="194"/>
      <c r="F21" s="195"/>
      <c r="G21" s="200"/>
      <c r="H21" s="200"/>
      <c r="I21" s="200"/>
      <c r="J21" s="200"/>
      <c r="K21" s="200" t="s">
        <v>73</v>
      </c>
      <c r="L21" s="200"/>
      <c r="M21" s="200"/>
      <c r="N21" s="200"/>
      <c r="O21" s="200"/>
      <c r="P21" s="200"/>
      <c r="Q21" s="200"/>
      <c r="R21" s="200"/>
      <c r="S21" s="200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196"/>
      <c r="B22" s="191"/>
      <c r="C22" s="192"/>
      <c r="D22" s="199" t="s">
        <v>551</v>
      </c>
      <c r="E22" s="194"/>
      <c r="F22" s="195"/>
      <c r="G22" s="200" t="s">
        <v>73</v>
      </c>
      <c r="H22" s="200" t="s">
        <v>73</v>
      </c>
      <c r="I22" s="200" t="s">
        <v>73</v>
      </c>
      <c r="J22" s="200" t="s">
        <v>73</v>
      </c>
      <c r="K22" s="200"/>
      <c r="L22" s="200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Bot="1">
      <c r="A23" s="196"/>
      <c r="B23" s="191"/>
      <c r="C23" s="192"/>
      <c r="D23" s="199"/>
      <c r="E23" s="194"/>
      <c r="F23" s="195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01" t="s">
        <v>69</v>
      </c>
      <c r="B24" s="202" t="s">
        <v>70</v>
      </c>
      <c r="C24" s="203"/>
      <c r="D24" s="204"/>
      <c r="E24" s="20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06"/>
      <c r="B25" s="202"/>
      <c r="C25" s="203"/>
      <c r="D25" s="207" t="s">
        <v>470</v>
      </c>
      <c r="E25" s="205"/>
      <c r="F25" s="200" t="s">
        <v>73</v>
      </c>
      <c r="G25" s="195"/>
      <c r="H25" s="195"/>
      <c r="I25" s="195"/>
      <c r="J25" s="195"/>
      <c r="K25" s="195"/>
      <c r="L25" s="200"/>
      <c r="M25" s="195"/>
      <c r="N25" s="195"/>
      <c r="O25" s="195"/>
      <c r="P25" s="195"/>
      <c r="Q25" s="195"/>
      <c r="R25" s="195"/>
      <c r="S25" s="195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>
      <c r="A26" s="206"/>
      <c r="B26" s="202"/>
      <c r="C26" s="203"/>
      <c r="D26" s="207" t="s">
        <v>559</v>
      </c>
      <c r="E26" s="205"/>
      <c r="F26" s="195"/>
      <c r="G26" s="200" t="s">
        <v>73</v>
      </c>
      <c r="H26" s="200"/>
      <c r="I26" s="200"/>
      <c r="J26" s="200"/>
      <c r="K26" s="200"/>
      <c r="L26" s="195"/>
      <c r="M26" s="200"/>
      <c r="N26" s="200"/>
      <c r="O26" s="200"/>
      <c r="P26" s="200"/>
      <c r="Q26" s="200"/>
      <c r="R26" s="200"/>
      <c r="S26" s="200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>
      <c r="A27" s="206"/>
      <c r="B27" s="202"/>
      <c r="C27" s="203"/>
      <c r="D27" s="207" t="s">
        <v>557</v>
      </c>
      <c r="E27" s="205"/>
      <c r="F27" s="195"/>
      <c r="G27" s="200"/>
      <c r="H27" s="200" t="s">
        <v>73</v>
      </c>
      <c r="I27" s="200" t="s">
        <v>73</v>
      </c>
      <c r="J27" s="200"/>
      <c r="K27" s="200"/>
      <c r="L27" s="195"/>
      <c r="M27" s="200"/>
      <c r="N27" s="200"/>
      <c r="O27" s="200"/>
      <c r="P27" s="200"/>
      <c r="Q27" s="200"/>
      <c r="R27" s="200"/>
      <c r="S27" s="200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206"/>
      <c r="B28" s="202"/>
      <c r="C28" s="203"/>
      <c r="D28" s="207" t="s">
        <v>488</v>
      </c>
      <c r="E28" s="205"/>
      <c r="F28" s="195"/>
      <c r="G28" s="195"/>
      <c r="H28" s="200"/>
      <c r="I28" s="200"/>
      <c r="J28" s="200" t="s">
        <v>73</v>
      </c>
      <c r="K28" s="200"/>
      <c r="L28" s="195"/>
      <c r="M28" s="200"/>
      <c r="N28" s="200"/>
      <c r="O28" s="200"/>
      <c r="P28" s="200"/>
      <c r="Q28" s="200"/>
      <c r="R28" s="200"/>
      <c r="S28" s="200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 thickBot="1">
      <c r="A29" s="206"/>
      <c r="B29" s="202"/>
      <c r="C29" s="203"/>
      <c r="D29" s="207" t="s">
        <v>514</v>
      </c>
      <c r="E29" s="205"/>
      <c r="F29" s="195"/>
      <c r="G29" s="195"/>
      <c r="H29" s="200"/>
      <c r="I29" s="200"/>
      <c r="J29" s="200"/>
      <c r="K29" s="200" t="s">
        <v>73</v>
      </c>
      <c r="L29" s="195"/>
      <c r="M29" s="200"/>
      <c r="N29" s="200"/>
      <c r="O29" s="200"/>
      <c r="P29" s="200"/>
      <c r="Q29" s="200"/>
      <c r="R29" s="200"/>
      <c r="S29" s="200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 thickTop="1">
      <c r="A30" s="208" t="s">
        <v>51</v>
      </c>
      <c r="B30" s="480" t="s">
        <v>52</v>
      </c>
      <c r="C30" s="480"/>
      <c r="D30" s="480"/>
      <c r="E30" s="209"/>
      <c r="F30" s="210" t="s">
        <v>55</v>
      </c>
      <c r="G30" s="210" t="s">
        <v>53</v>
      </c>
      <c r="H30" s="210" t="s">
        <v>55</v>
      </c>
      <c r="I30" s="210" t="s">
        <v>55</v>
      </c>
      <c r="J30" s="210" t="s">
        <v>55</v>
      </c>
      <c r="K30" s="210" t="s">
        <v>55</v>
      </c>
      <c r="L30" s="210"/>
      <c r="M30" s="210"/>
      <c r="N30" s="210"/>
      <c r="O30" s="210"/>
      <c r="P30" s="210"/>
      <c r="Q30" s="210"/>
      <c r="R30" s="210"/>
      <c r="S30" s="210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211"/>
      <c r="B31" s="481" t="s">
        <v>56</v>
      </c>
      <c r="C31" s="481"/>
      <c r="D31" s="481"/>
      <c r="E31" s="212"/>
      <c r="F31" s="213" t="s">
        <v>57</v>
      </c>
      <c r="G31" s="213" t="s">
        <v>57</v>
      </c>
      <c r="H31" s="213" t="s">
        <v>57</v>
      </c>
      <c r="I31" s="213" t="s">
        <v>57</v>
      </c>
      <c r="J31" s="213" t="s">
        <v>57</v>
      </c>
      <c r="K31" s="213" t="s">
        <v>57</v>
      </c>
      <c r="L31" s="213"/>
      <c r="M31" s="213"/>
      <c r="N31" s="213"/>
      <c r="O31" s="213"/>
      <c r="P31" s="213"/>
      <c r="Q31" s="213"/>
      <c r="R31" s="213"/>
      <c r="S31" s="213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52.95" customHeight="1">
      <c r="A32" s="211"/>
      <c r="B32" s="482" t="s">
        <v>58</v>
      </c>
      <c r="C32" s="482"/>
      <c r="D32" s="482"/>
      <c r="E32" s="214"/>
      <c r="F32" s="215">
        <v>44642</v>
      </c>
      <c r="G32" s="215">
        <v>44642</v>
      </c>
      <c r="H32" s="215">
        <v>44642</v>
      </c>
      <c r="I32" s="215">
        <v>44642</v>
      </c>
      <c r="J32" s="215">
        <v>44642</v>
      </c>
      <c r="K32" s="215">
        <v>44642</v>
      </c>
      <c r="L32" s="215"/>
      <c r="M32" s="215"/>
      <c r="N32" s="215"/>
      <c r="O32" s="215"/>
      <c r="P32" s="215"/>
      <c r="Q32" s="215"/>
      <c r="R32" s="215"/>
      <c r="S32" s="215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 thickBot="1">
      <c r="A33" s="216"/>
      <c r="B33" s="483" t="s">
        <v>59</v>
      </c>
      <c r="C33" s="483"/>
      <c r="D33" s="483"/>
      <c r="E33" s="217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 thickTop="1">
      <c r="A34" s="219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991" spans="1:40" ht="13.5" customHeight="1">
      <c r="A991" s="178"/>
      <c r="B991" s="184"/>
      <c r="C991" s="178"/>
      <c r="D991" s="179"/>
      <c r="E991" s="178"/>
      <c r="F991" s="178"/>
      <c r="G991" s="178"/>
      <c r="H991" s="178"/>
      <c r="I991" s="178"/>
      <c r="J991" s="178"/>
      <c r="K991" s="178"/>
      <c r="L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</row>
    <row r="992" spans="1:40" ht="13.5" customHeight="1">
      <c r="A992" s="178"/>
      <c r="B992" s="184"/>
      <c r="C992" s="178"/>
      <c r="D992" s="179"/>
      <c r="E992" s="178"/>
      <c r="F992" s="178"/>
      <c r="G992" s="178"/>
      <c r="H992" s="178"/>
      <c r="I992" s="178"/>
      <c r="J992" s="178"/>
      <c r="K992" s="178"/>
      <c r="L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</row>
    <row r="993" spans="1:40" ht="13.5" customHeight="1">
      <c r="A993" s="178"/>
      <c r="B993" s="184"/>
      <c r="C993" s="178"/>
      <c r="D993" s="179"/>
      <c r="E993" s="178"/>
      <c r="F993" s="178"/>
      <c r="G993" s="178"/>
      <c r="H993" s="178"/>
      <c r="I993" s="178"/>
      <c r="J993" s="178"/>
      <c r="K993" s="178"/>
      <c r="L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</row>
    <row r="994" spans="1:40" ht="13.5" customHeight="1">
      <c r="A994" s="178"/>
      <c r="B994" s="184"/>
      <c r="C994" s="178"/>
      <c r="D994" s="179"/>
      <c r="E994" s="178"/>
      <c r="F994" s="178"/>
      <c r="G994" s="178"/>
      <c r="H994" s="178"/>
      <c r="I994" s="178"/>
      <c r="J994" s="178"/>
      <c r="K994" s="178"/>
      <c r="L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</row>
    <row r="995" spans="1:40" ht="13.5" customHeight="1">
      <c r="A995" s="178"/>
      <c r="B995" s="184"/>
      <c r="C995" s="178"/>
      <c r="D995" s="179"/>
      <c r="E995" s="178"/>
      <c r="F995" s="178"/>
      <c r="G995" s="178"/>
      <c r="H995" s="178"/>
      <c r="I995" s="178"/>
      <c r="J995" s="178"/>
      <c r="K995" s="178"/>
      <c r="L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</row>
    <row r="996" spans="1:40" ht="13.5" customHeight="1">
      <c r="A996" s="178"/>
      <c r="B996" s="184"/>
      <c r="C996" s="178"/>
      <c r="D996" s="179"/>
      <c r="E996" s="178"/>
      <c r="F996" s="178"/>
      <c r="G996" s="178"/>
      <c r="H996" s="178"/>
      <c r="I996" s="178"/>
      <c r="J996" s="178"/>
      <c r="K996" s="178"/>
      <c r="L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</row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30:D30"/>
    <mergeCell ref="B31:D31"/>
    <mergeCell ref="B32:D32"/>
    <mergeCell ref="B33:D33"/>
    <mergeCell ref="A6:B6"/>
    <mergeCell ref="C6:E6"/>
  </mergeCells>
  <dataValidations count="3">
    <dataValidation type="list" allowBlank="1" showErrorMessage="1" sqref="F31:S31" xr:uid="{9F11867D-D691-4314-B34D-32E23AF881D3}">
      <formula1>"P,F"</formula1>
      <formula2>0</formula2>
    </dataValidation>
    <dataValidation type="list" allowBlank="1" showErrorMessage="1" sqref="F30:S30" xr:uid="{4B87F848-972E-4746-ADE4-EE3F4338D254}">
      <formula1>"N,A,B"</formula1>
      <formula2>0</formula2>
    </dataValidation>
    <dataValidation type="list" allowBlank="1" showErrorMessage="1" sqref="F10:S29" xr:uid="{CB4C2D18-23A5-4849-81B1-5A8C163E3B8C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E781-CA49-4D50-9E8A-A6C64F1133DA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560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127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50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COUNTIF(F25:EH25,"P")</f>
        <v>5</v>
      </c>
      <c r="B7" s="488"/>
      <c r="C7" s="489">
        <f>COUNTIF(F25:EH25,"F")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COUNTIF(E24:EH24,"N")</f>
        <v>1</v>
      </c>
      <c r="M7" s="182">
        <f>COUNTIF(E24:EH24,"A")</f>
        <v>4</v>
      </c>
      <c r="N7" s="182">
        <f>COUNTIF(E24:EH24,"B")</f>
        <v>0</v>
      </c>
      <c r="O7" s="490">
        <f>COUNTA(E9:EK9)</f>
        <v>5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/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/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/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/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 t="s">
        <v>532</v>
      </c>
      <c r="C15" s="192"/>
      <c r="D15" s="193"/>
      <c r="E15" s="194"/>
      <c r="F15" s="195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218</v>
      </c>
      <c r="E16" s="194"/>
      <c r="F16" s="195"/>
      <c r="G16" s="200"/>
      <c r="H16" s="200" t="s">
        <v>73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>
        <v>3</v>
      </c>
      <c r="E17" s="194"/>
      <c r="F17" s="195"/>
      <c r="G17" s="200" t="s">
        <v>73</v>
      </c>
      <c r="H17" s="200"/>
      <c r="I17" s="200"/>
      <c r="J17" s="200" t="s">
        <v>73</v>
      </c>
      <c r="K17" s="200"/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Bot="1">
      <c r="A18" s="196"/>
      <c r="B18" s="191"/>
      <c r="C18" s="192"/>
      <c r="D18" s="199">
        <v>-1</v>
      </c>
      <c r="E18" s="194"/>
      <c r="F18" s="195"/>
      <c r="G18" s="200"/>
      <c r="H18" s="200"/>
      <c r="I18" s="200" t="s">
        <v>73</v>
      </c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1" t="s">
        <v>69</v>
      </c>
      <c r="B19" s="202" t="s">
        <v>70</v>
      </c>
      <c r="C19" s="203"/>
      <c r="D19" s="204"/>
      <c r="E19" s="20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470</v>
      </c>
      <c r="E20" s="205"/>
      <c r="F20" s="200" t="s">
        <v>73</v>
      </c>
      <c r="G20" s="195"/>
      <c r="H20" s="195"/>
      <c r="I20" s="195"/>
      <c r="J20" s="195"/>
      <c r="K20" s="195"/>
      <c r="L20" s="200"/>
      <c r="M20" s="195"/>
      <c r="N20" s="195"/>
      <c r="O20" s="195"/>
      <c r="P20" s="195"/>
      <c r="Q20" s="195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561</v>
      </c>
      <c r="E21" s="205"/>
      <c r="F21" s="195"/>
      <c r="G21" s="200" t="s">
        <v>73</v>
      </c>
      <c r="H21" s="200"/>
      <c r="I21" s="200"/>
      <c r="J21" s="200"/>
      <c r="K21" s="200"/>
      <c r="L21" s="195"/>
      <c r="M21" s="200"/>
      <c r="N21" s="200"/>
      <c r="O21" s="200"/>
      <c r="P21" s="200"/>
      <c r="Q21" s="200"/>
      <c r="R21" s="200"/>
      <c r="S21" s="200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544</v>
      </c>
      <c r="E22" s="205"/>
      <c r="F22" s="195"/>
      <c r="G22" s="200"/>
      <c r="H22" s="200" t="s">
        <v>73</v>
      </c>
      <c r="I22" s="200" t="s">
        <v>73</v>
      </c>
      <c r="J22" s="200"/>
      <c r="K22" s="200"/>
      <c r="L22" s="195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Bot="1">
      <c r="A23" s="206"/>
      <c r="B23" s="202"/>
      <c r="C23" s="203"/>
      <c r="D23" s="207" t="s">
        <v>488</v>
      </c>
      <c r="E23" s="205"/>
      <c r="F23" s="195"/>
      <c r="G23" s="195"/>
      <c r="H23" s="200"/>
      <c r="I23" s="200"/>
      <c r="J23" s="200" t="s">
        <v>73</v>
      </c>
      <c r="K23" s="200"/>
      <c r="L23" s="195"/>
      <c r="M23" s="200"/>
      <c r="N23" s="200"/>
      <c r="O23" s="200"/>
      <c r="P23" s="200"/>
      <c r="Q23" s="200"/>
      <c r="R23" s="200"/>
      <c r="S23" s="20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 thickTop="1">
      <c r="A24" s="208" t="s">
        <v>51</v>
      </c>
      <c r="B24" s="480" t="s">
        <v>52</v>
      </c>
      <c r="C24" s="480"/>
      <c r="D24" s="480"/>
      <c r="E24" s="209"/>
      <c r="F24" s="210" t="s">
        <v>55</v>
      </c>
      <c r="G24" s="210" t="s">
        <v>53</v>
      </c>
      <c r="H24" s="210" t="s">
        <v>55</v>
      </c>
      <c r="I24" s="210" t="s">
        <v>55</v>
      </c>
      <c r="J24" s="210" t="s">
        <v>55</v>
      </c>
      <c r="K24" s="210"/>
      <c r="L24" s="210"/>
      <c r="M24" s="210"/>
      <c r="N24" s="210"/>
      <c r="O24" s="210"/>
      <c r="P24" s="210"/>
      <c r="Q24" s="210"/>
      <c r="R24" s="210"/>
      <c r="S24" s="210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11"/>
      <c r="B25" s="481" t="s">
        <v>56</v>
      </c>
      <c r="C25" s="481"/>
      <c r="D25" s="481"/>
      <c r="E25" s="212"/>
      <c r="F25" s="213" t="s">
        <v>57</v>
      </c>
      <c r="G25" s="213" t="s">
        <v>57</v>
      </c>
      <c r="H25" s="213" t="s">
        <v>57</v>
      </c>
      <c r="I25" s="213" t="s">
        <v>57</v>
      </c>
      <c r="J25" s="213" t="s">
        <v>57</v>
      </c>
      <c r="K25" s="213"/>
      <c r="L25" s="213"/>
      <c r="M25" s="213"/>
      <c r="N25" s="213"/>
      <c r="O25" s="213"/>
      <c r="P25" s="213"/>
      <c r="Q25" s="213"/>
      <c r="R25" s="213"/>
      <c r="S25" s="213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52.95" customHeight="1">
      <c r="A26" s="211"/>
      <c r="B26" s="482" t="s">
        <v>58</v>
      </c>
      <c r="C26" s="482"/>
      <c r="D26" s="482"/>
      <c r="E26" s="214"/>
      <c r="F26" s="215">
        <v>44642</v>
      </c>
      <c r="G26" s="215">
        <v>44642</v>
      </c>
      <c r="H26" s="215">
        <v>44642</v>
      </c>
      <c r="I26" s="215">
        <v>44642</v>
      </c>
      <c r="J26" s="215">
        <v>44642</v>
      </c>
      <c r="K26" s="215"/>
      <c r="L26" s="215"/>
      <c r="M26" s="215"/>
      <c r="N26" s="215"/>
      <c r="O26" s="215"/>
      <c r="P26" s="215"/>
      <c r="Q26" s="215"/>
      <c r="R26" s="215"/>
      <c r="S26" s="215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 thickBot="1">
      <c r="A27" s="216"/>
      <c r="B27" s="483" t="s">
        <v>59</v>
      </c>
      <c r="C27" s="483"/>
      <c r="D27" s="483"/>
      <c r="E27" s="217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Top="1">
      <c r="A28" s="219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4:D24"/>
    <mergeCell ref="B25:D25"/>
    <mergeCell ref="B26:D26"/>
    <mergeCell ref="B27:D27"/>
    <mergeCell ref="A6:B6"/>
    <mergeCell ref="C6:E6"/>
  </mergeCells>
  <dataValidations count="3">
    <dataValidation type="list" allowBlank="1" showErrorMessage="1" sqref="F25:S25" xr:uid="{F95BA89F-8BB1-44A5-B78C-82C9DDF91506}">
      <formula1>"P,F"</formula1>
      <formula2>0</formula2>
    </dataValidation>
    <dataValidation type="list" allowBlank="1" showErrorMessage="1" sqref="F24:S24" xr:uid="{9B77EFC1-07BE-45AC-8AE8-6F65E31971C5}">
      <formula1>"N,A,B"</formula1>
      <formula2>0</formula2>
    </dataValidation>
    <dataValidation type="list" allowBlank="1" showErrorMessage="1" sqref="F10:S23" xr:uid="{851090AF-6AD1-4C31-8060-64EAE682468D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8CB3-6D4F-4828-8448-9A8A26C7CB2F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562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129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50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COUNTIF(F25:EH25,"P")</f>
        <v>5</v>
      </c>
      <c r="B7" s="488"/>
      <c r="C7" s="489">
        <f>COUNTIF(F25:EH25,"F")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COUNTIF(E24:EH24,"N")</f>
        <v>1</v>
      </c>
      <c r="M7" s="182">
        <f>COUNTIF(E24:EH24,"A")</f>
        <v>4</v>
      </c>
      <c r="N7" s="182">
        <f>COUNTIF(E24:EH24,"B")</f>
        <v>0</v>
      </c>
      <c r="O7" s="490">
        <f>COUNTA(E9:EK9)</f>
        <v>5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 t="s">
        <v>39</v>
      </c>
      <c r="K9" s="224"/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 t="s">
        <v>73</v>
      </c>
      <c r="K11" s="200"/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 t="s">
        <v>73</v>
      </c>
      <c r="K13" s="200"/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 t="s">
        <v>73</v>
      </c>
      <c r="K14" s="200"/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 t="s">
        <v>532</v>
      </c>
      <c r="C15" s="192"/>
      <c r="D15" s="193"/>
      <c r="E15" s="194"/>
      <c r="F15" s="195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218</v>
      </c>
      <c r="E16" s="194"/>
      <c r="F16" s="195"/>
      <c r="G16" s="200"/>
      <c r="H16" s="200" t="s">
        <v>73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>
        <v>3</v>
      </c>
      <c r="E17" s="194"/>
      <c r="F17" s="195"/>
      <c r="G17" s="200" t="s">
        <v>73</v>
      </c>
      <c r="H17" s="200"/>
      <c r="I17" s="200"/>
      <c r="J17" s="200" t="s">
        <v>73</v>
      </c>
      <c r="K17" s="200"/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Bot="1">
      <c r="A18" s="196"/>
      <c r="B18" s="191"/>
      <c r="C18" s="192"/>
      <c r="D18" s="199">
        <v>-1</v>
      </c>
      <c r="E18" s="194"/>
      <c r="F18" s="195"/>
      <c r="G18" s="200"/>
      <c r="H18" s="200"/>
      <c r="I18" s="200" t="s">
        <v>73</v>
      </c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1" t="s">
        <v>69</v>
      </c>
      <c r="B19" s="202" t="s">
        <v>70</v>
      </c>
      <c r="C19" s="203"/>
      <c r="D19" s="204"/>
      <c r="E19" s="20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470</v>
      </c>
      <c r="E20" s="205"/>
      <c r="F20" s="200" t="s">
        <v>73</v>
      </c>
      <c r="G20" s="195"/>
      <c r="H20" s="195"/>
      <c r="I20" s="195"/>
      <c r="J20" s="195"/>
      <c r="K20" s="195"/>
      <c r="L20" s="200"/>
      <c r="M20" s="195"/>
      <c r="N20" s="195"/>
      <c r="O20" s="195"/>
      <c r="P20" s="195"/>
      <c r="Q20" s="195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563</v>
      </c>
      <c r="E21" s="205"/>
      <c r="F21" s="195"/>
      <c r="G21" s="200" t="s">
        <v>73</v>
      </c>
      <c r="H21" s="200"/>
      <c r="I21" s="200"/>
      <c r="J21" s="200"/>
      <c r="K21" s="200"/>
      <c r="L21" s="195"/>
      <c r="M21" s="200"/>
      <c r="N21" s="200"/>
      <c r="O21" s="200"/>
      <c r="P21" s="200"/>
      <c r="Q21" s="200"/>
      <c r="R21" s="200"/>
      <c r="S21" s="200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>
      <c r="A22" s="206"/>
      <c r="B22" s="202"/>
      <c r="C22" s="203"/>
      <c r="D22" s="207" t="s">
        <v>544</v>
      </c>
      <c r="E22" s="205"/>
      <c r="F22" s="195"/>
      <c r="G22" s="200"/>
      <c r="H22" s="200" t="s">
        <v>73</v>
      </c>
      <c r="I22" s="200" t="s">
        <v>73</v>
      </c>
      <c r="J22" s="200"/>
      <c r="K22" s="200"/>
      <c r="L22" s="195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Bot="1">
      <c r="A23" s="206"/>
      <c r="B23" s="202"/>
      <c r="C23" s="203"/>
      <c r="D23" s="207" t="s">
        <v>488</v>
      </c>
      <c r="E23" s="205"/>
      <c r="F23" s="195"/>
      <c r="G23" s="195"/>
      <c r="H23" s="200"/>
      <c r="I23" s="200"/>
      <c r="J23" s="200" t="s">
        <v>73</v>
      </c>
      <c r="K23" s="200"/>
      <c r="L23" s="195"/>
      <c r="M23" s="200"/>
      <c r="N23" s="200"/>
      <c r="O23" s="200"/>
      <c r="P23" s="200"/>
      <c r="Q23" s="200"/>
      <c r="R23" s="200"/>
      <c r="S23" s="20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 thickTop="1">
      <c r="A24" s="208" t="s">
        <v>51</v>
      </c>
      <c r="B24" s="480" t="s">
        <v>52</v>
      </c>
      <c r="C24" s="480"/>
      <c r="D24" s="480"/>
      <c r="E24" s="209"/>
      <c r="F24" s="210" t="s">
        <v>55</v>
      </c>
      <c r="G24" s="210" t="s">
        <v>53</v>
      </c>
      <c r="H24" s="210" t="s">
        <v>55</v>
      </c>
      <c r="I24" s="210" t="s">
        <v>55</v>
      </c>
      <c r="J24" s="210" t="s">
        <v>55</v>
      </c>
      <c r="K24" s="210"/>
      <c r="L24" s="210"/>
      <c r="M24" s="210"/>
      <c r="N24" s="210"/>
      <c r="O24" s="210"/>
      <c r="P24" s="210"/>
      <c r="Q24" s="210"/>
      <c r="R24" s="210"/>
      <c r="S24" s="210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13.5" customHeight="1">
      <c r="A25" s="211"/>
      <c r="B25" s="481" t="s">
        <v>56</v>
      </c>
      <c r="C25" s="481"/>
      <c r="D25" s="481"/>
      <c r="E25" s="212"/>
      <c r="F25" s="213" t="s">
        <v>57</v>
      </c>
      <c r="G25" s="213" t="s">
        <v>57</v>
      </c>
      <c r="H25" s="213" t="s">
        <v>57</v>
      </c>
      <c r="I25" s="213" t="s">
        <v>57</v>
      </c>
      <c r="J25" s="213" t="s">
        <v>57</v>
      </c>
      <c r="K25" s="213"/>
      <c r="L25" s="213"/>
      <c r="M25" s="213"/>
      <c r="N25" s="213"/>
      <c r="O25" s="213"/>
      <c r="P25" s="213"/>
      <c r="Q25" s="213"/>
      <c r="R25" s="213"/>
      <c r="S25" s="213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52.95" customHeight="1">
      <c r="A26" s="211"/>
      <c r="B26" s="482" t="s">
        <v>58</v>
      </c>
      <c r="C26" s="482"/>
      <c r="D26" s="482"/>
      <c r="E26" s="214"/>
      <c r="F26" s="215">
        <v>44642</v>
      </c>
      <c r="G26" s="215">
        <v>44642</v>
      </c>
      <c r="H26" s="215">
        <v>44642</v>
      </c>
      <c r="I26" s="215">
        <v>44642</v>
      </c>
      <c r="J26" s="215">
        <v>44642</v>
      </c>
      <c r="K26" s="215"/>
      <c r="L26" s="215"/>
      <c r="M26" s="215"/>
      <c r="N26" s="215"/>
      <c r="O26" s="215"/>
      <c r="P26" s="215"/>
      <c r="Q26" s="215"/>
      <c r="R26" s="215"/>
      <c r="S26" s="215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 thickBot="1">
      <c r="A27" s="216"/>
      <c r="B27" s="483" t="s">
        <v>59</v>
      </c>
      <c r="C27" s="483"/>
      <c r="D27" s="483"/>
      <c r="E27" s="217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 thickTop="1">
      <c r="A28" s="219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990" spans="1:40" ht="13.5" customHeight="1">
      <c r="A990" s="178"/>
      <c r="B990" s="184"/>
      <c r="C990" s="178"/>
      <c r="D990" s="179"/>
      <c r="E990" s="178"/>
      <c r="F990" s="178"/>
      <c r="G990" s="178"/>
      <c r="H990" s="178"/>
      <c r="I990" s="178"/>
      <c r="J990" s="178"/>
      <c r="K990" s="178"/>
      <c r="L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</row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4:D24"/>
    <mergeCell ref="B25:D25"/>
    <mergeCell ref="B26:D26"/>
    <mergeCell ref="B27:D27"/>
    <mergeCell ref="A6:B6"/>
    <mergeCell ref="C6:E6"/>
  </mergeCells>
  <dataValidations count="3">
    <dataValidation type="list" allowBlank="1" showErrorMessage="1" sqref="F25:S25" xr:uid="{5AB5050F-FC47-4A92-B125-EA2EA6865E46}">
      <formula1>"P,F"</formula1>
      <formula2>0</formula2>
    </dataValidation>
    <dataValidation type="list" allowBlank="1" showErrorMessage="1" sqref="F24:S24" xr:uid="{DB404C96-8954-4FB2-9B13-5D7A93DDD494}">
      <formula1>"N,A,B"</formula1>
      <formula2>0</formula2>
    </dataValidation>
    <dataValidation type="list" allowBlank="1" showErrorMessage="1" sqref="F10:S23" xr:uid="{1CA832AB-8657-4773-8AA7-910281AF1B3A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E911-CECE-431C-9654-F377C01C1210}">
  <dimension ref="A1:AN1048576"/>
  <sheetViews>
    <sheetView zoomScale="90" zoomScaleNormal="90" workbookViewId="0">
      <selection activeCell="Z21" sqref="Z21"/>
    </sheetView>
  </sheetViews>
  <sheetFormatPr defaultColWidth="12.6640625" defaultRowHeight="13.2"/>
  <cols>
    <col min="1" max="1" width="8.109375" style="180" customWidth="1"/>
    <col min="2" max="2" width="13.33203125" style="180" customWidth="1"/>
    <col min="3" max="3" width="10.77734375" style="180" customWidth="1"/>
    <col min="4" max="4" width="20.5546875" style="180" customWidth="1"/>
    <col min="5" max="5" width="1.77734375" style="180" hidden="1" customWidth="1"/>
    <col min="6" max="40" width="2.77734375" style="180" customWidth="1"/>
    <col min="41" max="16384" width="12.6640625" style="180"/>
  </cols>
  <sheetData>
    <row r="1" spans="1:40" ht="13.5" customHeight="1" thickBot="1">
      <c r="A1" s="176"/>
      <c r="B1" s="177"/>
      <c r="C1" s="178"/>
      <c r="D1" s="179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</row>
    <row r="2" spans="1:40" ht="13.5" customHeight="1">
      <c r="A2" s="496" t="s">
        <v>60</v>
      </c>
      <c r="B2" s="496"/>
      <c r="C2" s="497" t="s">
        <v>564</v>
      </c>
      <c r="D2" s="497"/>
      <c r="E2" s="497"/>
      <c r="F2" s="498" t="s">
        <v>17</v>
      </c>
      <c r="G2" s="498"/>
      <c r="H2" s="498"/>
      <c r="I2" s="498"/>
      <c r="J2" s="498"/>
      <c r="K2" s="498"/>
      <c r="L2" s="504" t="s">
        <v>126</v>
      </c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178"/>
    </row>
    <row r="3" spans="1:40" ht="13.5" customHeight="1">
      <c r="A3" s="491" t="s">
        <v>61</v>
      </c>
      <c r="B3" s="491"/>
      <c r="C3" s="502" t="s">
        <v>215</v>
      </c>
      <c r="D3" s="502"/>
      <c r="E3" s="502"/>
      <c r="F3" s="503" t="s">
        <v>62</v>
      </c>
      <c r="G3" s="503"/>
      <c r="H3" s="503"/>
      <c r="I3" s="503"/>
      <c r="J3" s="503"/>
      <c r="K3" s="503"/>
      <c r="L3" s="494" t="s">
        <v>215</v>
      </c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494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  <c r="AK3" s="494"/>
      <c r="AL3" s="494"/>
      <c r="AM3" s="494"/>
      <c r="AN3" s="178"/>
    </row>
    <row r="4" spans="1:40" ht="13.5" customHeight="1">
      <c r="A4" s="491" t="s">
        <v>63</v>
      </c>
      <c r="B4" s="491"/>
      <c r="C4" s="492">
        <v>40</v>
      </c>
      <c r="D4" s="492"/>
      <c r="E4" s="181"/>
      <c r="F4" s="493" t="s">
        <v>64</v>
      </c>
      <c r="G4" s="493"/>
      <c r="H4" s="493"/>
      <c r="I4" s="493"/>
      <c r="J4" s="493"/>
      <c r="K4" s="493"/>
      <c r="L4" s="494">
        <f xml:space="preserve"> IF(Functions!E6&lt;&gt;"N/A",SUM(C4*Functions!E6/1000,- O7),"N/A")</f>
        <v>0</v>
      </c>
      <c r="M4" s="494"/>
      <c r="N4" s="494"/>
      <c r="O4" s="494"/>
      <c r="P4" s="494"/>
      <c r="Q4" s="494"/>
      <c r="R4" s="494"/>
      <c r="S4" s="494"/>
      <c r="T4" s="494"/>
      <c r="U4" s="494"/>
      <c r="V4" s="494"/>
      <c r="W4" s="494"/>
      <c r="X4" s="494"/>
      <c r="Y4" s="494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  <c r="AK4" s="494"/>
      <c r="AL4" s="494"/>
      <c r="AM4" s="494"/>
      <c r="AN4" s="178"/>
    </row>
    <row r="5" spans="1:40" ht="13.5" customHeight="1">
      <c r="A5" s="491" t="s">
        <v>65</v>
      </c>
      <c r="B5" s="491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178"/>
    </row>
    <row r="6" spans="1:40" ht="13.5" customHeight="1">
      <c r="A6" s="484" t="s">
        <v>24</v>
      </c>
      <c r="B6" s="484"/>
      <c r="C6" s="485" t="s">
        <v>25</v>
      </c>
      <c r="D6" s="485"/>
      <c r="E6" s="485"/>
      <c r="F6" s="485" t="s">
        <v>26</v>
      </c>
      <c r="G6" s="485"/>
      <c r="H6" s="485"/>
      <c r="I6" s="485"/>
      <c r="J6" s="485"/>
      <c r="K6" s="485"/>
      <c r="L6" s="486" t="s">
        <v>66</v>
      </c>
      <c r="M6" s="486"/>
      <c r="N6" s="486"/>
      <c r="O6" s="487" t="s">
        <v>27</v>
      </c>
      <c r="P6" s="487"/>
      <c r="Q6" s="487"/>
      <c r="R6" s="487"/>
      <c r="S6" s="487"/>
      <c r="T6" s="487"/>
      <c r="U6" s="487"/>
      <c r="V6" s="487"/>
      <c r="W6" s="487"/>
      <c r="X6" s="487"/>
      <c r="Y6" s="487"/>
      <c r="Z6" s="487"/>
      <c r="AA6" s="487"/>
      <c r="AB6" s="487"/>
      <c r="AC6" s="487"/>
      <c r="AD6" s="487"/>
      <c r="AE6" s="487"/>
      <c r="AF6" s="487"/>
      <c r="AG6" s="487"/>
      <c r="AH6" s="487"/>
      <c r="AI6" s="487"/>
      <c r="AJ6" s="487"/>
      <c r="AK6" s="487"/>
      <c r="AL6" s="487"/>
      <c r="AM6" s="487"/>
      <c r="AN6" s="178"/>
    </row>
    <row r="7" spans="1:40" ht="13.5" customHeight="1" thickBot="1">
      <c r="A7" s="488">
        <f>COUNTIF(F24:EH24,"P")</f>
        <v>4</v>
      </c>
      <c r="B7" s="488"/>
      <c r="C7" s="489">
        <f>COUNTIF(F24:EH24,"F")</f>
        <v>0</v>
      </c>
      <c r="D7" s="489"/>
      <c r="E7" s="489"/>
      <c r="F7" s="489">
        <f>SUM(O7,- A7,- C7)</f>
        <v>0</v>
      </c>
      <c r="G7" s="489"/>
      <c r="H7" s="489"/>
      <c r="I7" s="489"/>
      <c r="J7" s="489"/>
      <c r="K7" s="489"/>
      <c r="L7" s="182">
        <f>COUNTIF(E23:EH23,"N")</f>
        <v>1</v>
      </c>
      <c r="M7" s="182">
        <f>COUNTIF(E23:EH23,"A")</f>
        <v>3</v>
      </c>
      <c r="N7" s="182">
        <f>COUNTIF(E23:EH23,"B")</f>
        <v>0</v>
      </c>
      <c r="O7" s="490">
        <f>COUNTA(E9:EK9)</f>
        <v>4</v>
      </c>
      <c r="P7" s="490"/>
      <c r="Q7" s="490"/>
      <c r="R7" s="490"/>
      <c r="S7" s="490"/>
      <c r="T7" s="490"/>
      <c r="U7" s="490"/>
      <c r="V7" s="490"/>
      <c r="W7" s="490"/>
      <c r="X7" s="490"/>
      <c r="Y7" s="490"/>
      <c r="Z7" s="490"/>
      <c r="AA7" s="490"/>
      <c r="AB7" s="490"/>
      <c r="AC7" s="490"/>
      <c r="AD7" s="490"/>
      <c r="AE7" s="490"/>
      <c r="AF7" s="490"/>
      <c r="AG7" s="490"/>
      <c r="AH7" s="490"/>
      <c r="AI7" s="490"/>
      <c r="AJ7" s="490"/>
      <c r="AK7" s="490"/>
      <c r="AL7" s="490"/>
      <c r="AM7" s="490"/>
      <c r="AN7" s="183"/>
    </row>
    <row r="8" spans="1:40" ht="13.5" customHeight="1" thickBot="1">
      <c r="A8" s="178"/>
      <c r="B8" s="184"/>
      <c r="C8" s="178"/>
      <c r="D8" s="179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</row>
    <row r="9" spans="1:40" ht="46.5" customHeight="1" thickTop="1" thickBot="1">
      <c r="A9" s="220"/>
      <c r="B9" s="221"/>
      <c r="C9" s="222"/>
      <c r="D9" s="223"/>
      <c r="E9" s="222"/>
      <c r="F9" s="224" t="s">
        <v>35</v>
      </c>
      <c r="G9" s="224" t="s">
        <v>36</v>
      </c>
      <c r="H9" s="224" t="s">
        <v>37</v>
      </c>
      <c r="I9" s="224" t="s">
        <v>38</v>
      </c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</row>
    <row r="10" spans="1:40" ht="13.5" customHeight="1">
      <c r="A10" s="190" t="s">
        <v>67</v>
      </c>
      <c r="B10" s="191" t="s">
        <v>68</v>
      </c>
      <c r="C10" s="192"/>
      <c r="D10" s="193"/>
      <c r="E10" s="194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</row>
    <row r="11" spans="1:40" ht="13.5" customHeight="1">
      <c r="A11" s="196"/>
      <c r="B11" s="197"/>
      <c r="C11" s="198"/>
      <c r="D11" s="199" t="s">
        <v>452</v>
      </c>
      <c r="E11" s="194"/>
      <c r="F11" s="200"/>
      <c r="G11" s="200" t="s">
        <v>73</v>
      </c>
      <c r="H11" s="200" t="s">
        <v>73</v>
      </c>
      <c r="I11" s="200" t="s">
        <v>73</v>
      </c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</row>
    <row r="12" spans="1:40" ht="13.5" customHeight="1">
      <c r="A12" s="196"/>
      <c r="B12" s="191"/>
      <c r="C12" s="192"/>
      <c r="D12" s="193" t="s">
        <v>494</v>
      </c>
      <c r="E12" s="194"/>
      <c r="F12" s="195"/>
      <c r="G12" s="200" t="s">
        <v>73</v>
      </c>
      <c r="H12" s="200" t="s">
        <v>73</v>
      </c>
      <c r="I12" s="200" t="s">
        <v>73</v>
      </c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</row>
    <row r="13" spans="1:40" ht="13.5" customHeight="1">
      <c r="A13" s="196"/>
      <c r="B13" s="191"/>
      <c r="C13" s="192"/>
      <c r="D13" s="193" t="s">
        <v>531</v>
      </c>
      <c r="E13" s="194"/>
      <c r="F13" s="195"/>
      <c r="G13" s="200" t="s">
        <v>73</v>
      </c>
      <c r="H13" s="200" t="s">
        <v>73</v>
      </c>
      <c r="I13" s="200" t="s">
        <v>73</v>
      </c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</row>
    <row r="14" spans="1:40" ht="13.5" customHeight="1">
      <c r="A14" s="196"/>
      <c r="B14" s="191"/>
      <c r="C14" s="192"/>
      <c r="D14" s="193" t="s">
        <v>481</v>
      </c>
      <c r="E14" s="194"/>
      <c r="F14" s="195"/>
      <c r="G14" s="200" t="s">
        <v>73</v>
      </c>
      <c r="H14" s="200" t="s">
        <v>73</v>
      </c>
      <c r="I14" s="200" t="s">
        <v>73</v>
      </c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</row>
    <row r="15" spans="1:40" ht="13.5" customHeight="1">
      <c r="A15" s="196"/>
      <c r="B15" s="191" t="s">
        <v>532</v>
      </c>
      <c r="C15" s="192"/>
      <c r="D15" s="193"/>
      <c r="E15" s="194"/>
      <c r="F15" s="195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</row>
    <row r="16" spans="1:40" ht="13.5" customHeight="1">
      <c r="A16" s="196"/>
      <c r="B16" s="191"/>
      <c r="C16" s="192"/>
      <c r="D16" s="199" t="s">
        <v>218</v>
      </c>
      <c r="E16" s="194"/>
      <c r="F16" s="195"/>
      <c r="G16" s="200"/>
      <c r="H16" s="200" t="s">
        <v>73</v>
      </c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</row>
    <row r="17" spans="1:40" ht="13.5" customHeight="1">
      <c r="A17" s="196"/>
      <c r="B17" s="191"/>
      <c r="C17" s="192"/>
      <c r="D17" s="199">
        <v>3</v>
      </c>
      <c r="E17" s="194"/>
      <c r="F17" s="195"/>
      <c r="G17" s="200" t="s">
        <v>73</v>
      </c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</row>
    <row r="18" spans="1:40" ht="13.5" customHeight="1" thickBot="1">
      <c r="A18" s="196"/>
      <c r="B18" s="191"/>
      <c r="C18" s="192"/>
      <c r="D18" s="199">
        <v>-1</v>
      </c>
      <c r="E18" s="194"/>
      <c r="F18" s="195"/>
      <c r="G18" s="200"/>
      <c r="H18" s="200"/>
      <c r="I18" s="200" t="s">
        <v>73</v>
      </c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</row>
    <row r="19" spans="1:40" ht="13.5" customHeight="1">
      <c r="A19" s="201" t="s">
        <v>69</v>
      </c>
      <c r="B19" s="202" t="s">
        <v>70</v>
      </c>
      <c r="C19" s="203"/>
      <c r="D19" s="204"/>
      <c r="E19" s="20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</row>
    <row r="20" spans="1:40" ht="13.5" customHeight="1">
      <c r="A20" s="206"/>
      <c r="B20" s="202"/>
      <c r="C20" s="203"/>
      <c r="D20" s="207" t="s">
        <v>470</v>
      </c>
      <c r="E20" s="205"/>
      <c r="F20" s="200" t="s">
        <v>73</v>
      </c>
      <c r="G20" s="195"/>
      <c r="H20" s="195"/>
      <c r="I20" s="195"/>
      <c r="J20" s="195"/>
      <c r="K20" s="195"/>
      <c r="L20" s="200"/>
      <c r="M20" s="195"/>
      <c r="N20" s="195"/>
      <c r="O20" s="195"/>
      <c r="P20" s="195"/>
      <c r="Q20" s="195"/>
      <c r="R20" s="195"/>
      <c r="S20" s="195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</row>
    <row r="21" spans="1:40" ht="13.5" customHeight="1">
      <c r="A21" s="206"/>
      <c r="B21" s="202"/>
      <c r="C21" s="203"/>
      <c r="D21" s="207" t="s">
        <v>565</v>
      </c>
      <c r="E21" s="205"/>
      <c r="F21" s="195"/>
      <c r="G21" s="200" t="s">
        <v>73</v>
      </c>
      <c r="H21" s="200"/>
      <c r="I21" s="200"/>
      <c r="J21" s="200"/>
      <c r="K21" s="200"/>
      <c r="L21" s="195"/>
      <c r="M21" s="200"/>
      <c r="N21" s="200"/>
      <c r="O21" s="200"/>
      <c r="P21" s="200"/>
      <c r="Q21" s="200"/>
      <c r="R21" s="200"/>
      <c r="S21" s="200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</row>
    <row r="22" spans="1:40" ht="13.5" customHeight="1" thickBot="1">
      <c r="A22" s="206"/>
      <c r="B22" s="202"/>
      <c r="C22" s="203"/>
      <c r="D22" s="207" t="s">
        <v>544</v>
      </c>
      <c r="E22" s="205"/>
      <c r="F22" s="195"/>
      <c r="G22" s="200"/>
      <c r="H22" s="200" t="s">
        <v>73</v>
      </c>
      <c r="I22" s="200" t="s">
        <v>73</v>
      </c>
      <c r="J22" s="200"/>
      <c r="K22" s="200"/>
      <c r="L22" s="195"/>
      <c r="M22" s="200"/>
      <c r="N22" s="200"/>
      <c r="O22" s="200"/>
      <c r="P22" s="200"/>
      <c r="Q22" s="200"/>
      <c r="R22" s="200"/>
      <c r="S22" s="200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</row>
    <row r="23" spans="1:40" ht="13.5" customHeight="1" thickTop="1">
      <c r="A23" s="208" t="s">
        <v>51</v>
      </c>
      <c r="B23" s="480" t="s">
        <v>52</v>
      </c>
      <c r="C23" s="480"/>
      <c r="D23" s="480"/>
      <c r="E23" s="209"/>
      <c r="F23" s="210" t="s">
        <v>55</v>
      </c>
      <c r="G23" s="210" t="s">
        <v>53</v>
      </c>
      <c r="H23" s="210" t="s">
        <v>55</v>
      </c>
      <c r="I23" s="210" t="s">
        <v>55</v>
      </c>
      <c r="J23" s="210"/>
      <c r="K23" s="210"/>
      <c r="L23" s="210"/>
      <c r="M23" s="210"/>
      <c r="N23" s="210"/>
      <c r="O23" s="210"/>
      <c r="P23" s="210"/>
      <c r="Q23" s="210"/>
      <c r="R23" s="210"/>
      <c r="S23" s="210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</row>
    <row r="24" spans="1:40" ht="13.5" customHeight="1">
      <c r="A24" s="211"/>
      <c r="B24" s="481" t="s">
        <v>56</v>
      </c>
      <c r="C24" s="481"/>
      <c r="D24" s="481"/>
      <c r="E24" s="212"/>
      <c r="F24" s="213" t="s">
        <v>57</v>
      </c>
      <c r="G24" s="213" t="s">
        <v>57</v>
      </c>
      <c r="H24" s="213" t="s">
        <v>57</v>
      </c>
      <c r="I24" s="213" t="s">
        <v>57</v>
      </c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</row>
    <row r="25" spans="1:40" ht="52.95" customHeight="1">
      <c r="A25" s="211"/>
      <c r="B25" s="482" t="s">
        <v>58</v>
      </c>
      <c r="C25" s="482"/>
      <c r="D25" s="482"/>
      <c r="E25" s="214"/>
      <c r="F25" s="215">
        <v>44642</v>
      </c>
      <c r="G25" s="215">
        <v>44642</v>
      </c>
      <c r="H25" s="215">
        <v>44642</v>
      </c>
      <c r="I25" s="215">
        <v>44642</v>
      </c>
      <c r="J25" s="215"/>
      <c r="K25" s="215"/>
      <c r="L25" s="215"/>
      <c r="M25" s="215"/>
      <c r="N25" s="215"/>
      <c r="O25" s="215"/>
      <c r="P25" s="215"/>
      <c r="Q25" s="215"/>
      <c r="R25" s="215"/>
      <c r="S25" s="215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</row>
    <row r="26" spans="1:40" ht="13.5" customHeight="1" thickBot="1">
      <c r="A26" s="216"/>
      <c r="B26" s="483" t="s">
        <v>59</v>
      </c>
      <c r="C26" s="483"/>
      <c r="D26" s="483"/>
      <c r="E26" s="217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</row>
    <row r="27" spans="1:40" ht="13.5" customHeight="1" thickTop="1">
      <c r="A27" s="219"/>
      <c r="B27" s="184"/>
      <c r="C27" s="178"/>
      <c r="D27" s="179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</row>
    <row r="28" spans="1:40" ht="13.5" customHeight="1">
      <c r="A28" s="178"/>
      <c r="B28" s="184"/>
      <c r="C28" s="178"/>
      <c r="D28" s="179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</row>
    <row r="29" spans="1:40" ht="13.5" customHeight="1">
      <c r="A29" s="178"/>
      <c r="B29" s="184"/>
      <c r="C29" s="178"/>
      <c r="D29" s="179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</row>
    <row r="30" spans="1:40" ht="13.5" customHeight="1">
      <c r="A30" s="178"/>
      <c r="B30" s="184"/>
      <c r="C30" s="178"/>
      <c r="D30" s="179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</row>
    <row r="31" spans="1:40" ht="13.5" customHeight="1">
      <c r="A31" s="178"/>
      <c r="B31" s="184"/>
      <c r="C31" s="178"/>
      <c r="D31" s="179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</row>
    <row r="32" spans="1:40" ht="13.5" customHeight="1">
      <c r="A32" s="178"/>
      <c r="B32" s="184"/>
      <c r="C32" s="178"/>
      <c r="D32" s="179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</row>
    <row r="33" spans="1:40" ht="13.5" customHeight="1">
      <c r="A33" s="178"/>
      <c r="B33" s="184"/>
      <c r="C33" s="178"/>
      <c r="D33" s="179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</row>
    <row r="34" spans="1:40" ht="13.5" customHeight="1">
      <c r="A34" s="178"/>
      <c r="B34" s="184"/>
      <c r="C34" s="178"/>
      <c r="D34" s="179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</row>
    <row r="35" spans="1:40" ht="13.5" customHeight="1">
      <c r="A35" s="178"/>
      <c r="B35" s="184"/>
      <c r="C35" s="178"/>
      <c r="D35" s="179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</row>
    <row r="36" spans="1:40" ht="13.5" customHeight="1">
      <c r="A36" s="178"/>
      <c r="B36" s="184"/>
      <c r="C36" s="178"/>
      <c r="D36" s="179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</row>
    <row r="37" spans="1:40" ht="13.5" customHeight="1">
      <c r="A37" s="178"/>
      <c r="B37" s="184"/>
      <c r="C37" s="178"/>
      <c r="D37" s="179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</row>
    <row r="38" spans="1:40" ht="13.5" customHeight="1">
      <c r="A38" s="178"/>
      <c r="B38" s="184"/>
      <c r="C38" s="178"/>
      <c r="D38" s="179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</row>
    <row r="39" spans="1:40" ht="13.5" customHeight="1">
      <c r="A39" s="178"/>
      <c r="B39" s="184"/>
      <c r="C39" s="178"/>
      <c r="D39" s="179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</row>
    <row r="40" spans="1:40" ht="13.5" customHeight="1">
      <c r="A40" s="178"/>
      <c r="B40" s="184"/>
      <c r="C40" s="178"/>
      <c r="D40" s="179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</row>
    <row r="41" spans="1:40" ht="13.5" customHeight="1">
      <c r="A41" s="178"/>
      <c r="B41" s="184"/>
      <c r="C41" s="178"/>
      <c r="D41" s="179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</row>
    <row r="42" spans="1:40" ht="13.5" customHeight="1">
      <c r="A42" s="178"/>
      <c r="B42" s="184"/>
      <c r="C42" s="178"/>
      <c r="D42" s="179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</row>
    <row r="43" spans="1:40" ht="13.5" customHeight="1">
      <c r="A43" s="178"/>
      <c r="B43" s="184"/>
      <c r="C43" s="178"/>
      <c r="D43" s="179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</row>
    <row r="44" spans="1:40" ht="13.5" customHeight="1">
      <c r="A44" s="178"/>
      <c r="B44" s="184"/>
      <c r="C44" s="178"/>
      <c r="D44" s="179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</row>
    <row r="45" spans="1:40" ht="13.5" customHeight="1">
      <c r="A45" s="178"/>
      <c r="B45" s="184"/>
      <c r="C45" s="178"/>
      <c r="D45" s="179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</row>
    <row r="46" spans="1:40" ht="13.5" customHeight="1">
      <c r="A46" s="178"/>
      <c r="B46" s="184"/>
      <c r="C46" s="178"/>
      <c r="D46" s="179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</row>
    <row r="47" spans="1:40" ht="13.5" customHeight="1">
      <c r="A47" s="178"/>
      <c r="B47" s="184"/>
      <c r="C47" s="178"/>
      <c r="D47" s="179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</row>
    <row r="48" spans="1:40" ht="13.5" customHeight="1">
      <c r="A48" s="178"/>
      <c r="B48" s="184"/>
      <c r="C48" s="178"/>
      <c r="D48" s="179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</row>
    <row r="49" spans="1:40" ht="13.5" customHeight="1">
      <c r="A49" s="178"/>
      <c r="B49" s="184"/>
      <c r="C49" s="178"/>
      <c r="D49" s="179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</row>
    <row r="50" spans="1:40" ht="13.5" customHeight="1">
      <c r="A50" s="178"/>
      <c r="B50" s="184"/>
      <c r="C50" s="178"/>
      <c r="D50" s="179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</row>
    <row r="51" spans="1:40" ht="13.5" customHeight="1">
      <c r="A51" s="178"/>
      <c r="B51" s="184"/>
      <c r="C51" s="178"/>
      <c r="D51" s="179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</row>
    <row r="52" spans="1:40" ht="13.5" customHeight="1">
      <c r="A52" s="178"/>
      <c r="B52" s="184"/>
      <c r="C52" s="178"/>
      <c r="D52" s="179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</row>
    <row r="53" spans="1:40" ht="13.5" customHeight="1">
      <c r="A53" s="178"/>
      <c r="B53" s="184"/>
      <c r="C53" s="178"/>
      <c r="D53" s="179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</row>
    <row r="54" spans="1:40" ht="13.5" customHeight="1">
      <c r="A54" s="178"/>
      <c r="B54" s="184"/>
      <c r="C54" s="178"/>
      <c r="D54" s="179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</row>
    <row r="55" spans="1:40" ht="13.5" customHeight="1">
      <c r="A55" s="178"/>
      <c r="B55" s="184"/>
      <c r="C55" s="178"/>
      <c r="D55" s="179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</row>
    <row r="56" spans="1:40" ht="13.5" customHeight="1">
      <c r="A56" s="178"/>
      <c r="B56" s="184"/>
      <c r="C56" s="178"/>
      <c r="D56" s="179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</row>
    <row r="57" spans="1:40" ht="13.5" customHeight="1">
      <c r="A57" s="178"/>
      <c r="B57" s="184"/>
      <c r="C57" s="178"/>
      <c r="D57" s="179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</row>
    <row r="58" spans="1:40" ht="13.5" customHeight="1">
      <c r="A58" s="178"/>
      <c r="B58" s="184"/>
      <c r="C58" s="178"/>
      <c r="D58" s="179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</row>
    <row r="59" spans="1:40" ht="13.5" customHeight="1">
      <c r="A59" s="178"/>
      <c r="B59" s="184"/>
      <c r="C59" s="178"/>
      <c r="D59" s="179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</row>
    <row r="60" spans="1:40" ht="13.5" customHeight="1">
      <c r="A60" s="178"/>
      <c r="B60" s="184"/>
      <c r="C60" s="178"/>
      <c r="D60" s="179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</row>
    <row r="61" spans="1:40" ht="13.5" customHeight="1">
      <c r="A61" s="178"/>
      <c r="B61" s="184"/>
      <c r="C61" s="178"/>
      <c r="D61" s="179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</row>
    <row r="62" spans="1:40" ht="13.5" customHeight="1">
      <c r="A62" s="178"/>
      <c r="B62" s="184"/>
      <c r="C62" s="178"/>
      <c r="D62" s="179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</row>
    <row r="63" spans="1:40" ht="13.5" customHeight="1">
      <c r="A63" s="178"/>
      <c r="B63" s="184"/>
      <c r="C63" s="178"/>
      <c r="D63" s="179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</row>
    <row r="64" spans="1:40" ht="13.5" customHeight="1">
      <c r="A64" s="178"/>
      <c r="B64" s="184"/>
      <c r="C64" s="178"/>
      <c r="D64" s="179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</row>
    <row r="65" spans="1:40" ht="13.5" customHeight="1">
      <c r="A65" s="178"/>
      <c r="B65" s="184"/>
      <c r="C65" s="178"/>
      <c r="D65" s="179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</row>
    <row r="66" spans="1:40" ht="13.5" customHeight="1">
      <c r="A66" s="178"/>
      <c r="B66" s="184"/>
      <c r="C66" s="178"/>
      <c r="D66" s="179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</row>
    <row r="67" spans="1:40" ht="13.5" customHeight="1">
      <c r="A67" s="178"/>
      <c r="B67" s="184"/>
      <c r="C67" s="178"/>
      <c r="D67" s="179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</row>
    <row r="68" spans="1:40" ht="13.5" customHeight="1">
      <c r="A68" s="178"/>
      <c r="B68" s="184"/>
      <c r="C68" s="178"/>
      <c r="D68" s="179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</row>
    <row r="69" spans="1:40" ht="13.5" customHeight="1">
      <c r="A69" s="178"/>
      <c r="B69" s="184"/>
      <c r="C69" s="178"/>
      <c r="D69" s="179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</row>
    <row r="70" spans="1:40" ht="13.5" customHeight="1">
      <c r="A70" s="178"/>
      <c r="B70" s="184"/>
      <c r="C70" s="178"/>
      <c r="D70" s="179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</row>
    <row r="71" spans="1:40" ht="13.5" customHeight="1">
      <c r="A71" s="178"/>
      <c r="B71" s="184"/>
      <c r="C71" s="178"/>
      <c r="D71" s="179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</row>
    <row r="72" spans="1:40" ht="13.5" customHeight="1">
      <c r="A72" s="178"/>
      <c r="B72" s="184"/>
      <c r="C72" s="178"/>
      <c r="D72" s="179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</row>
    <row r="73" spans="1:40" ht="13.5" customHeight="1">
      <c r="A73" s="178"/>
      <c r="B73" s="184"/>
      <c r="C73" s="178"/>
      <c r="D73" s="179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</row>
    <row r="74" spans="1:40" ht="13.5" customHeight="1">
      <c r="A74" s="178"/>
      <c r="B74" s="184"/>
      <c r="C74" s="178"/>
      <c r="D74" s="179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</row>
    <row r="75" spans="1:40" ht="13.5" customHeight="1">
      <c r="A75" s="178"/>
      <c r="B75" s="184"/>
      <c r="C75" s="178"/>
      <c r="D75" s="179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</row>
    <row r="76" spans="1:40" ht="13.5" customHeight="1">
      <c r="A76" s="178"/>
      <c r="B76" s="184"/>
      <c r="C76" s="178"/>
      <c r="D76" s="179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</row>
    <row r="77" spans="1:40" ht="13.5" customHeight="1">
      <c r="A77" s="178"/>
      <c r="B77" s="184"/>
      <c r="C77" s="178"/>
      <c r="D77" s="179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</row>
    <row r="78" spans="1:40" ht="13.5" customHeight="1">
      <c r="A78" s="178"/>
      <c r="B78" s="184"/>
      <c r="C78" s="178"/>
      <c r="D78" s="179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</row>
    <row r="79" spans="1:40" ht="13.5" customHeight="1">
      <c r="A79" s="178"/>
      <c r="B79" s="184"/>
      <c r="C79" s="178"/>
      <c r="D79" s="179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</row>
    <row r="80" spans="1:40" ht="13.5" customHeight="1">
      <c r="A80" s="178"/>
      <c r="B80" s="184"/>
      <c r="C80" s="178"/>
      <c r="D80" s="179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</row>
    <row r="81" spans="1:40" ht="13.5" customHeight="1">
      <c r="A81" s="178"/>
      <c r="B81" s="184"/>
      <c r="C81" s="178"/>
      <c r="D81" s="179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</row>
    <row r="82" spans="1:40" ht="13.5" customHeight="1">
      <c r="A82" s="178"/>
      <c r="B82" s="184"/>
      <c r="C82" s="178"/>
      <c r="D82" s="179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</row>
    <row r="83" spans="1:40" ht="13.5" customHeight="1">
      <c r="A83" s="178"/>
      <c r="B83" s="184"/>
      <c r="C83" s="178"/>
      <c r="D83" s="179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</row>
    <row r="84" spans="1:40" ht="13.5" customHeight="1">
      <c r="A84" s="178"/>
      <c r="B84" s="184"/>
      <c r="C84" s="178"/>
      <c r="D84" s="179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</row>
    <row r="85" spans="1:40" ht="13.5" customHeight="1">
      <c r="A85" s="178"/>
      <c r="B85" s="184"/>
      <c r="C85" s="178"/>
      <c r="D85" s="179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</row>
    <row r="86" spans="1:40" ht="13.5" customHeight="1">
      <c r="A86" s="178"/>
      <c r="B86" s="184"/>
      <c r="C86" s="178"/>
      <c r="D86" s="179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</row>
    <row r="87" spans="1:40" ht="13.5" customHeight="1">
      <c r="A87" s="178"/>
      <c r="B87" s="184"/>
      <c r="C87" s="178"/>
      <c r="D87" s="179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</row>
    <row r="88" spans="1:40" ht="13.5" customHeight="1">
      <c r="A88" s="178"/>
      <c r="B88" s="184"/>
      <c r="C88" s="178"/>
      <c r="D88" s="179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</row>
    <row r="89" spans="1:40" ht="13.5" customHeight="1">
      <c r="A89" s="178"/>
      <c r="B89" s="184"/>
      <c r="C89" s="178"/>
      <c r="D89" s="179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</row>
    <row r="90" spans="1:40" ht="13.5" customHeight="1">
      <c r="A90" s="178"/>
      <c r="B90" s="184"/>
      <c r="C90" s="178"/>
      <c r="D90" s="179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</row>
    <row r="91" spans="1:40" ht="13.5" customHeight="1">
      <c r="A91" s="178"/>
      <c r="B91" s="184"/>
      <c r="C91" s="178"/>
      <c r="D91" s="179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</row>
    <row r="92" spans="1:40" ht="13.5" customHeight="1">
      <c r="A92" s="178"/>
      <c r="B92" s="184"/>
      <c r="C92" s="178"/>
      <c r="D92" s="179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</row>
    <row r="93" spans="1:40" ht="13.5" customHeight="1">
      <c r="A93" s="178"/>
      <c r="B93" s="184"/>
      <c r="C93" s="178"/>
      <c r="D93" s="179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</row>
    <row r="94" spans="1:40" ht="13.5" customHeight="1">
      <c r="A94" s="178"/>
      <c r="B94" s="184"/>
      <c r="C94" s="178"/>
      <c r="D94" s="179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</row>
    <row r="95" spans="1:40" ht="13.5" customHeight="1">
      <c r="A95" s="178"/>
      <c r="B95" s="184"/>
      <c r="C95" s="178"/>
      <c r="D95" s="179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</row>
    <row r="96" spans="1:40" ht="13.5" customHeight="1">
      <c r="A96" s="178"/>
      <c r="B96" s="184"/>
      <c r="C96" s="178"/>
      <c r="D96" s="179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</row>
    <row r="97" spans="1:40" ht="13.5" customHeight="1">
      <c r="A97" s="178"/>
      <c r="B97" s="184"/>
      <c r="C97" s="178"/>
      <c r="D97" s="179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</row>
    <row r="98" spans="1:40" ht="13.5" customHeight="1">
      <c r="A98" s="178"/>
      <c r="B98" s="184"/>
      <c r="C98" s="178"/>
      <c r="D98" s="179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</row>
    <row r="99" spans="1:40" ht="13.5" customHeight="1">
      <c r="A99" s="178"/>
      <c r="B99" s="184"/>
      <c r="C99" s="178"/>
      <c r="D99" s="179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</row>
    <row r="100" spans="1:40" ht="13.5" customHeight="1">
      <c r="A100" s="178"/>
      <c r="B100" s="184"/>
      <c r="C100" s="178"/>
      <c r="D100" s="179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</row>
    <row r="101" spans="1:40" ht="13.5" customHeight="1">
      <c r="A101" s="178"/>
      <c r="B101" s="184"/>
      <c r="C101" s="178"/>
      <c r="D101" s="179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</row>
    <row r="102" spans="1:40" ht="13.5" customHeight="1">
      <c r="A102" s="178"/>
      <c r="B102" s="184"/>
      <c r="C102" s="178"/>
      <c r="D102" s="179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</row>
    <row r="103" spans="1:40" ht="13.5" customHeight="1">
      <c r="A103" s="178"/>
      <c r="B103" s="184"/>
      <c r="C103" s="178"/>
      <c r="D103" s="179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</row>
    <row r="104" spans="1:40" ht="13.5" customHeight="1">
      <c r="A104" s="178"/>
      <c r="B104" s="184"/>
      <c r="C104" s="178"/>
      <c r="D104" s="179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</row>
    <row r="105" spans="1:40" ht="13.5" customHeight="1">
      <c r="A105" s="178"/>
      <c r="B105" s="184"/>
      <c r="C105" s="178"/>
      <c r="D105" s="179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</row>
    <row r="106" spans="1:40" ht="13.5" customHeight="1">
      <c r="A106" s="178"/>
      <c r="B106" s="184"/>
      <c r="C106" s="178"/>
      <c r="D106" s="179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</row>
    <row r="107" spans="1:40" ht="13.5" customHeight="1">
      <c r="A107" s="178"/>
      <c r="B107" s="184"/>
      <c r="C107" s="178"/>
      <c r="D107" s="179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</row>
    <row r="108" spans="1:40" ht="13.5" customHeight="1">
      <c r="A108" s="178"/>
      <c r="B108" s="184"/>
      <c r="C108" s="178"/>
      <c r="D108" s="179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</row>
    <row r="109" spans="1:40" ht="13.5" customHeight="1">
      <c r="A109" s="178"/>
      <c r="B109" s="184"/>
      <c r="C109" s="178"/>
      <c r="D109" s="179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</row>
    <row r="110" spans="1:40" ht="13.5" customHeight="1">
      <c r="A110" s="178"/>
      <c r="B110" s="184"/>
      <c r="C110" s="178"/>
      <c r="D110" s="179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</row>
    <row r="111" spans="1:40" ht="13.5" customHeight="1">
      <c r="A111" s="178"/>
      <c r="B111" s="184"/>
      <c r="C111" s="178"/>
      <c r="D111" s="179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</row>
    <row r="112" spans="1:40" ht="13.5" customHeight="1">
      <c r="A112" s="178"/>
      <c r="B112" s="184"/>
      <c r="C112" s="178"/>
      <c r="D112" s="179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</row>
    <row r="113" spans="1:40" ht="13.5" customHeight="1">
      <c r="A113" s="178"/>
      <c r="B113" s="184"/>
      <c r="C113" s="178"/>
      <c r="D113" s="179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</row>
    <row r="114" spans="1:40" ht="13.5" customHeight="1">
      <c r="A114" s="178"/>
      <c r="B114" s="184"/>
      <c r="C114" s="178"/>
      <c r="D114" s="179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</row>
    <row r="115" spans="1:40" ht="13.5" customHeight="1">
      <c r="A115" s="178"/>
      <c r="B115" s="184"/>
      <c r="C115" s="178"/>
      <c r="D115" s="179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</row>
    <row r="116" spans="1:40" ht="13.5" customHeight="1">
      <c r="A116" s="178"/>
      <c r="B116" s="184"/>
      <c r="C116" s="178"/>
      <c r="D116" s="179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</row>
    <row r="117" spans="1:40" ht="13.5" customHeight="1">
      <c r="A117" s="178"/>
      <c r="B117" s="184"/>
      <c r="C117" s="178"/>
      <c r="D117" s="179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</row>
    <row r="118" spans="1:40" ht="13.5" customHeight="1">
      <c r="A118" s="178"/>
      <c r="B118" s="184"/>
      <c r="C118" s="178"/>
      <c r="D118" s="179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</row>
    <row r="119" spans="1:40" ht="13.5" customHeight="1">
      <c r="A119" s="178"/>
      <c r="B119" s="184"/>
      <c r="C119" s="178"/>
      <c r="D119" s="179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</row>
    <row r="120" spans="1:40" ht="13.5" customHeight="1">
      <c r="A120" s="178"/>
      <c r="B120" s="184"/>
      <c r="C120" s="178"/>
      <c r="D120" s="179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</row>
    <row r="121" spans="1:40" ht="13.5" customHeight="1">
      <c r="A121" s="178"/>
      <c r="B121" s="184"/>
      <c r="C121" s="178"/>
      <c r="D121" s="179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</row>
    <row r="122" spans="1:40" ht="13.5" customHeight="1">
      <c r="A122" s="178"/>
      <c r="B122" s="184"/>
      <c r="C122" s="178"/>
      <c r="D122" s="179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</row>
    <row r="123" spans="1:40" ht="13.5" customHeight="1">
      <c r="A123" s="178"/>
      <c r="B123" s="184"/>
      <c r="C123" s="178"/>
      <c r="D123" s="179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</row>
    <row r="124" spans="1:40" ht="13.5" customHeight="1">
      <c r="A124" s="178"/>
      <c r="B124" s="184"/>
      <c r="C124" s="178"/>
      <c r="D124" s="179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</row>
    <row r="125" spans="1:40" ht="13.5" customHeight="1">
      <c r="A125" s="178"/>
      <c r="B125" s="184"/>
      <c r="C125" s="178"/>
      <c r="D125" s="179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</row>
    <row r="126" spans="1:40" ht="13.5" customHeight="1">
      <c r="A126" s="178"/>
      <c r="B126" s="184"/>
      <c r="C126" s="178"/>
      <c r="D126" s="179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</row>
    <row r="127" spans="1:40" ht="13.5" customHeight="1">
      <c r="A127" s="178"/>
      <c r="B127" s="184"/>
      <c r="C127" s="178"/>
      <c r="D127" s="179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</row>
    <row r="128" spans="1:40" ht="13.5" customHeight="1">
      <c r="A128" s="178"/>
      <c r="B128" s="184"/>
      <c r="C128" s="178"/>
      <c r="D128" s="179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</row>
    <row r="129" spans="1:40" ht="13.5" customHeight="1">
      <c r="A129" s="178"/>
      <c r="B129" s="184"/>
      <c r="C129" s="178"/>
      <c r="D129" s="179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</row>
    <row r="130" spans="1:40" ht="13.5" customHeight="1">
      <c r="A130" s="178"/>
      <c r="B130" s="184"/>
      <c r="C130" s="178"/>
      <c r="D130" s="179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</row>
    <row r="131" spans="1:40" ht="13.5" customHeight="1">
      <c r="A131" s="178"/>
      <c r="B131" s="184"/>
      <c r="C131" s="178"/>
      <c r="D131" s="179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</row>
    <row r="132" spans="1:40" ht="13.5" customHeight="1">
      <c r="A132" s="178"/>
      <c r="B132" s="184"/>
      <c r="C132" s="178"/>
      <c r="D132" s="179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</row>
    <row r="133" spans="1:40" ht="13.5" customHeight="1">
      <c r="A133" s="178"/>
      <c r="B133" s="184"/>
      <c r="C133" s="178"/>
      <c r="D133" s="179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</row>
    <row r="134" spans="1:40" ht="13.5" customHeight="1">
      <c r="A134" s="178"/>
      <c r="B134" s="184"/>
      <c r="C134" s="178"/>
      <c r="D134" s="179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</row>
    <row r="135" spans="1:40" ht="13.5" customHeight="1">
      <c r="A135" s="178"/>
      <c r="B135" s="184"/>
      <c r="C135" s="178"/>
      <c r="D135" s="179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</row>
    <row r="136" spans="1:40" ht="13.5" customHeight="1">
      <c r="A136" s="178"/>
      <c r="B136" s="184"/>
      <c r="C136" s="178"/>
      <c r="D136" s="179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</row>
    <row r="137" spans="1:40" ht="13.5" customHeight="1">
      <c r="A137" s="178"/>
      <c r="B137" s="184"/>
      <c r="C137" s="178"/>
      <c r="D137" s="179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</row>
    <row r="138" spans="1:40" ht="13.5" customHeight="1">
      <c r="A138" s="178"/>
      <c r="B138" s="184"/>
      <c r="C138" s="178"/>
      <c r="D138" s="179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</row>
    <row r="139" spans="1:40" ht="13.5" customHeight="1">
      <c r="A139" s="178"/>
      <c r="B139" s="184"/>
      <c r="C139" s="178"/>
      <c r="D139" s="179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</row>
    <row r="140" spans="1:40" ht="13.5" customHeight="1">
      <c r="A140" s="178"/>
      <c r="B140" s="184"/>
      <c r="C140" s="178"/>
      <c r="D140" s="179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</row>
    <row r="141" spans="1:40" ht="13.5" customHeight="1">
      <c r="A141" s="178"/>
      <c r="B141" s="184"/>
      <c r="C141" s="178"/>
      <c r="D141" s="179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</row>
    <row r="142" spans="1:40" ht="13.5" customHeight="1">
      <c r="A142" s="178"/>
      <c r="B142" s="184"/>
      <c r="C142" s="178"/>
      <c r="D142" s="179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</row>
    <row r="143" spans="1:40" ht="13.5" customHeight="1">
      <c r="A143" s="178"/>
      <c r="B143" s="184"/>
      <c r="C143" s="178"/>
      <c r="D143" s="179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</row>
    <row r="144" spans="1:40" ht="13.5" customHeight="1">
      <c r="A144" s="178"/>
      <c r="B144" s="184"/>
      <c r="C144" s="178"/>
      <c r="D144" s="179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</row>
    <row r="145" spans="1:40" ht="13.5" customHeight="1">
      <c r="A145" s="178"/>
      <c r="B145" s="184"/>
      <c r="C145" s="178"/>
      <c r="D145" s="179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</row>
    <row r="146" spans="1:40" ht="13.5" customHeight="1">
      <c r="A146" s="178"/>
      <c r="B146" s="184"/>
      <c r="C146" s="178"/>
      <c r="D146" s="179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</row>
    <row r="147" spans="1:40" ht="13.5" customHeight="1">
      <c r="A147" s="178"/>
      <c r="B147" s="184"/>
      <c r="C147" s="178"/>
      <c r="D147" s="179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</row>
    <row r="148" spans="1:40" ht="13.5" customHeight="1">
      <c r="A148" s="178"/>
      <c r="B148" s="184"/>
      <c r="C148" s="178"/>
      <c r="D148" s="179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</row>
    <row r="149" spans="1:40" ht="13.5" customHeight="1">
      <c r="A149" s="178"/>
      <c r="B149" s="184"/>
      <c r="C149" s="178"/>
      <c r="D149" s="179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</row>
    <row r="150" spans="1:40" ht="13.5" customHeight="1">
      <c r="A150" s="178"/>
      <c r="B150" s="184"/>
      <c r="C150" s="178"/>
      <c r="D150" s="179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</row>
    <row r="151" spans="1:40" ht="13.5" customHeight="1">
      <c r="A151" s="178"/>
      <c r="B151" s="184"/>
      <c r="C151" s="178"/>
      <c r="D151" s="179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</row>
    <row r="152" spans="1:40" ht="13.5" customHeight="1">
      <c r="A152" s="178"/>
      <c r="B152" s="184"/>
      <c r="C152" s="178"/>
      <c r="D152" s="179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</row>
    <row r="153" spans="1:40" ht="13.5" customHeight="1">
      <c r="A153" s="178"/>
      <c r="B153" s="184"/>
      <c r="C153" s="178"/>
      <c r="D153" s="179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</row>
    <row r="154" spans="1:40" ht="13.5" customHeight="1">
      <c r="A154" s="178"/>
      <c r="B154" s="184"/>
      <c r="C154" s="178"/>
      <c r="D154" s="179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</row>
    <row r="155" spans="1:40" ht="13.5" customHeight="1">
      <c r="A155" s="178"/>
      <c r="B155" s="184"/>
      <c r="C155" s="178"/>
      <c r="D155" s="179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</row>
    <row r="156" spans="1:40" ht="13.5" customHeight="1">
      <c r="A156" s="178"/>
      <c r="B156" s="184"/>
      <c r="C156" s="178"/>
      <c r="D156" s="179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</row>
    <row r="157" spans="1:40" ht="13.5" customHeight="1">
      <c r="A157" s="178"/>
      <c r="B157" s="184"/>
      <c r="C157" s="178"/>
      <c r="D157" s="179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</row>
    <row r="158" spans="1:40" ht="13.5" customHeight="1">
      <c r="A158" s="178"/>
      <c r="B158" s="184"/>
      <c r="C158" s="178"/>
      <c r="D158" s="179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</row>
    <row r="159" spans="1:40" ht="13.5" customHeight="1">
      <c r="A159" s="178"/>
      <c r="B159" s="184"/>
      <c r="C159" s="178"/>
      <c r="D159" s="179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</row>
    <row r="160" spans="1:40" ht="13.5" customHeight="1">
      <c r="A160" s="178"/>
      <c r="B160" s="184"/>
      <c r="C160" s="178"/>
      <c r="D160" s="179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</row>
    <row r="161" spans="1:40" ht="13.5" customHeight="1">
      <c r="A161" s="178"/>
      <c r="B161" s="184"/>
      <c r="C161" s="178"/>
      <c r="D161" s="179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</row>
    <row r="162" spans="1:40" ht="13.5" customHeight="1">
      <c r="A162" s="178"/>
      <c r="B162" s="184"/>
      <c r="C162" s="178"/>
      <c r="D162" s="179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</row>
    <row r="163" spans="1:40" ht="13.5" customHeight="1">
      <c r="A163" s="178"/>
      <c r="B163" s="184"/>
      <c r="C163" s="178"/>
      <c r="D163" s="179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</row>
    <row r="164" spans="1:40" ht="13.5" customHeight="1">
      <c r="A164" s="178"/>
      <c r="B164" s="184"/>
      <c r="C164" s="178"/>
      <c r="D164" s="179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</row>
    <row r="165" spans="1:40" ht="13.5" customHeight="1">
      <c r="A165" s="178"/>
      <c r="B165" s="184"/>
      <c r="C165" s="178"/>
      <c r="D165" s="179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</row>
    <row r="166" spans="1:40" ht="13.5" customHeight="1">
      <c r="A166" s="178"/>
      <c r="B166" s="184"/>
      <c r="C166" s="178"/>
      <c r="D166" s="179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</row>
    <row r="167" spans="1:40" ht="13.5" customHeight="1">
      <c r="A167" s="178"/>
      <c r="B167" s="184"/>
      <c r="C167" s="178"/>
      <c r="D167" s="179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</row>
    <row r="168" spans="1:40" ht="13.5" customHeight="1">
      <c r="A168" s="178"/>
      <c r="B168" s="184"/>
      <c r="C168" s="178"/>
      <c r="D168" s="179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</row>
    <row r="169" spans="1:40" ht="13.5" customHeight="1">
      <c r="A169" s="178"/>
      <c r="B169" s="184"/>
      <c r="C169" s="178"/>
      <c r="D169" s="179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</row>
    <row r="170" spans="1:40" ht="13.5" customHeight="1">
      <c r="A170" s="178"/>
      <c r="B170" s="184"/>
      <c r="C170" s="178"/>
      <c r="D170" s="179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</row>
    <row r="171" spans="1:40" ht="13.5" customHeight="1">
      <c r="A171" s="178"/>
      <c r="B171" s="184"/>
      <c r="C171" s="178"/>
      <c r="D171" s="179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</row>
    <row r="172" spans="1:40" ht="13.5" customHeight="1">
      <c r="A172" s="178"/>
      <c r="B172" s="184"/>
      <c r="C172" s="178"/>
      <c r="D172" s="179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</row>
    <row r="173" spans="1:40" ht="13.5" customHeight="1">
      <c r="A173" s="178"/>
      <c r="B173" s="184"/>
      <c r="C173" s="178"/>
      <c r="D173" s="179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</row>
    <row r="174" spans="1:40" ht="13.5" customHeight="1">
      <c r="A174" s="178"/>
      <c r="B174" s="184"/>
      <c r="C174" s="178"/>
      <c r="D174" s="179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</row>
    <row r="175" spans="1:40" ht="13.5" customHeight="1">
      <c r="A175" s="178"/>
      <c r="B175" s="184"/>
      <c r="C175" s="178"/>
      <c r="D175" s="179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</row>
    <row r="176" spans="1:40" ht="13.5" customHeight="1">
      <c r="A176" s="178"/>
      <c r="B176" s="184"/>
      <c r="C176" s="178"/>
      <c r="D176" s="179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</row>
    <row r="177" spans="1:40" ht="13.5" customHeight="1">
      <c r="A177" s="178"/>
      <c r="B177" s="184"/>
      <c r="C177" s="178"/>
      <c r="D177" s="179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</row>
    <row r="178" spans="1:40" ht="13.5" customHeight="1">
      <c r="A178" s="178"/>
      <c r="B178" s="184"/>
      <c r="C178" s="178"/>
      <c r="D178" s="179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</row>
    <row r="179" spans="1:40" ht="13.5" customHeight="1">
      <c r="A179" s="178"/>
      <c r="B179" s="184"/>
      <c r="C179" s="178"/>
      <c r="D179" s="179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</row>
    <row r="180" spans="1:40" ht="13.5" customHeight="1">
      <c r="A180" s="178"/>
      <c r="B180" s="184"/>
      <c r="C180" s="178"/>
      <c r="D180" s="179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</row>
    <row r="181" spans="1:40" ht="13.5" customHeight="1">
      <c r="A181" s="178"/>
      <c r="B181" s="184"/>
      <c r="C181" s="178"/>
      <c r="D181" s="179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</row>
    <row r="182" spans="1:40" ht="13.5" customHeight="1">
      <c r="A182" s="178"/>
      <c r="B182" s="184"/>
      <c r="C182" s="178"/>
      <c r="D182" s="179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</row>
    <row r="183" spans="1:40" ht="13.5" customHeight="1">
      <c r="A183" s="178"/>
      <c r="B183" s="184"/>
      <c r="C183" s="178"/>
      <c r="D183" s="179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</row>
    <row r="184" spans="1:40" ht="13.5" customHeight="1">
      <c r="A184" s="178"/>
      <c r="B184" s="184"/>
      <c r="C184" s="178"/>
      <c r="D184" s="179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</row>
    <row r="185" spans="1:40" ht="13.5" customHeight="1">
      <c r="A185" s="178"/>
      <c r="B185" s="184"/>
      <c r="C185" s="178"/>
      <c r="D185" s="179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</row>
    <row r="186" spans="1:40" ht="13.5" customHeight="1">
      <c r="A186" s="178"/>
      <c r="B186" s="184"/>
      <c r="C186" s="178"/>
      <c r="D186" s="179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</row>
    <row r="187" spans="1:40" ht="13.5" customHeight="1">
      <c r="A187" s="178"/>
      <c r="B187" s="184"/>
      <c r="C187" s="178"/>
      <c r="D187" s="179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</row>
    <row r="188" spans="1:40" ht="13.5" customHeight="1">
      <c r="A188" s="178"/>
      <c r="B188" s="184"/>
      <c r="C188" s="178"/>
      <c r="D188" s="179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</row>
    <row r="189" spans="1:40" ht="13.5" customHeight="1">
      <c r="A189" s="178"/>
      <c r="B189" s="184"/>
      <c r="C189" s="178"/>
      <c r="D189" s="179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</row>
    <row r="190" spans="1:40" ht="13.5" customHeight="1">
      <c r="A190" s="178"/>
      <c r="B190" s="184"/>
      <c r="C190" s="178"/>
      <c r="D190" s="179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</row>
    <row r="191" spans="1:40" ht="13.5" customHeight="1">
      <c r="A191" s="178"/>
      <c r="B191" s="184"/>
      <c r="C191" s="178"/>
      <c r="D191" s="179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</row>
    <row r="192" spans="1:40" ht="13.5" customHeight="1">
      <c r="A192" s="178"/>
      <c r="B192" s="184"/>
      <c r="C192" s="178"/>
      <c r="D192" s="179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</row>
    <row r="193" spans="1:40" ht="13.5" customHeight="1">
      <c r="A193" s="178"/>
      <c r="B193" s="184"/>
      <c r="C193" s="178"/>
      <c r="D193" s="179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</row>
    <row r="194" spans="1:40" ht="13.5" customHeight="1">
      <c r="A194" s="178"/>
      <c r="B194" s="184"/>
      <c r="C194" s="178"/>
      <c r="D194" s="179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</row>
    <row r="195" spans="1:40" ht="13.5" customHeight="1">
      <c r="A195" s="178"/>
      <c r="B195" s="184"/>
      <c r="C195" s="178"/>
      <c r="D195" s="179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</row>
    <row r="196" spans="1:40" ht="13.5" customHeight="1">
      <c r="A196" s="178"/>
      <c r="B196" s="184"/>
      <c r="C196" s="178"/>
      <c r="D196" s="179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</row>
    <row r="197" spans="1:40" ht="13.5" customHeight="1">
      <c r="A197" s="178"/>
      <c r="B197" s="184"/>
      <c r="C197" s="178"/>
      <c r="D197" s="179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</row>
    <row r="198" spans="1:40" ht="13.5" customHeight="1">
      <c r="A198" s="178"/>
      <c r="B198" s="184"/>
      <c r="C198" s="178"/>
      <c r="D198" s="179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</row>
    <row r="199" spans="1:40" ht="13.5" customHeight="1">
      <c r="A199" s="178"/>
      <c r="B199" s="184"/>
      <c r="C199" s="178"/>
      <c r="D199" s="179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</row>
    <row r="200" spans="1:40" ht="13.5" customHeight="1">
      <c r="A200" s="178"/>
      <c r="B200" s="184"/>
      <c r="C200" s="178"/>
      <c r="D200" s="179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</row>
    <row r="201" spans="1:40" ht="13.5" customHeight="1">
      <c r="A201" s="178"/>
      <c r="B201" s="184"/>
      <c r="C201" s="178"/>
      <c r="D201" s="179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</row>
    <row r="202" spans="1:40" ht="13.5" customHeight="1">
      <c r="A202" s="178"/>
      <c r="B202" s="184"/>
      <c r="C202" s="178"/>
      <c r="D202" s="179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</row>
    <row r="203" spans="1:40" ht="13.5" customHeight="1">
      <c r="A203" s="178"/>
      <c r="B203" s="184"/>
      <c r="C203" s="178"/>
      <c r="D203" s="179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</row>
    <row r="204" spans="1:40" ht="13.5" customHeight="1">
      <c r="A204" s="178"/>
      <c r="B204" s="184"/>
      <c r="C204" s="178"/>
      <c r="D204" s="179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</row>
    <row r="205" spans="1:40" ht="13.5" customHeight="1">
      <c r="A205" s="178"/>
      <c r="B205" s="184"/>
      <c r="C205" s="178"/>
      <c r="D205" s="179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</row>
    <row r="206" spans="1:40" ht="13.5" customHeight="1">
      <c r="A206" s="178"/>
      <c r="B206" s="184"/>
      <c r="C206" s="178"/>
      <c r="D206" s="179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</row>
    <row r="207" spans="1:40" ht="13.5" customHeight="1">
      <c r="A207" s="178"/>
      <c r="B207" s="184"/>
      <c r="C207" s="178"/>
      <c r="D207" s="179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</row>
    <row r="208" spans="1:40" ht="13.5" customHeight="1">
      <c r="A208" s="178"/>
      <c r="B208" s="184"/>
      <c r="C208" s="178"/>
      <c r="D208" s="179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</row>
    <row r="209" spans="1:40" ht="13.5" customHeight="1">
      <c r="A209" s="178"/>
      <c r="B209" s="184"/>
      <c r="C209" s="178"/>
      <c r="D209" s="179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</row>
    <row r="210" spans="1:40" ht="13.5" customHeight="1">
      <c r="A210" s="178"/>
      <c r="B210" s="184"/>
      <c r="C210" s="178"/>
      <c r="D210" s="179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</row>
    <row r="211" spans="1:40" ht="13.5" customHeight="1">
      <c r="A211" s="178"/>
      <c r="B211" s="184"/>
      <c r="C211" s="178"/>
      <c r="D211" s="179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</row>
    <row r="212" spans="1:40" ht="13.5" customHeight="1">
      <c r="A212" s="178"/>
      <c r="B212" s="184"/>
      <c r="C212" s="178"/>
      <c r="D212" s="179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</row>
    <row r="213" spans="1:40" ht="13.5" customHeight="1">
      <c r="A213" s="178"/>
      <c r="B213" s="184"/>
      <c r="C213" s="178"/>
      <c r="D213" s="179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</row>
    <row r="214" spans="1:40" ht="13.5" customHeight="1">
      <c r="A214" s="178"/>
      <c r="B214" s="184"/>
      <c r="C214" s="178"/>
      <c r="D214" s="179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</row>
    <row r="215" spans="1:40" ht="13.5" customHeight="1">
      <c r="A215" s="178"/>
      <c r="B215" s="184"/>
      <c r="C215" s="178"/>
      <c r="D215" s="179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</row>
    <row r="216" spans="1:40" ht="13.5" customHeight="1">
      <c r="A216" s="178"/>
      <c r="B216" s="184"/>
      <c r="C216" s="178"/>
      <c r="D216" s="179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</row>
    <row r="217" spans="1:40" ht="13.5" customHeight="1">
      <c r="A217" s="178"/>
      <c r="B217" s="184"/>
      <c r="C217" s="178"/>
      <c r="D217" s="179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</row>
    <row r="218" spans="1:40" ht="13.5" customHeight="1">
      <c r="A218" s="178"/>
      <c r="B218" s="184"/>
      <c r="C218" s="178"/>
      <c r="D218" s="179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</row>
    <row r="219" spans="1:40" ht="13.5" customHeight="1">
      <c r="A219" s="178"/>
      <c r="B219" s="184"/>
      <c r="C219" s="178"/>
      <c r="D219" s="179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</row>
    <row r="220" spans="1:40" ht="13.5" customHeight="1">
      <c r="A220" s="178"/>
      <c r="B220" s="184"/>
      <c r="C220" s="178"/>
      <c r="D220" s="179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</row>
    <row r="221" spans="1:40" ht="13.5" customHeight="1">
      <c r="A221" s="178"/>
      <c r="B221" s="184"/>
      <c r="C221" s="178"/>
      <c r="D221" s="179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</row>
    <row r="222" spans="1:40" ht="13.5" customHeight="1">
      <c r="A222" s="178"/>
      <c r="B222" s="184"/>
      <c r="C222" s="178"/>
      <c r="D222" s="179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</row>
    <row r="223" spans="1:40" ht="13.5" customHeight="1">
      <c r="A223" s="178"/>
      <c r="B223" s="184"/>
      <c r="C223" s="178"/>
      <c r="D223" s="179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</row>
    <row r="224" spans="1:40" ht="13.5" customHeight="1">
      <c r="A224" s="178"/>
      <c r="B224" s="184"/>
      <c r="C224" s="178"/>
      <c r="D224" s="179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</row>
    <row r="225" spans="1:40" ht="13.5" customHeight="1">
      <c r="A225" s="178"/>
      <c r="B225" s="184"/>
      <c r="C225" s="178"/>
      <c r="D225" s="179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</row>
    <row r="226" spans="1:40" ht="13.5" customHeight="1">
      <c r="A226" s="178"/>
      <c r="B226" s="184"/>
      <c r="C226" s="178"/>
      <c r="D226" s="179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</row>
    <row r="227" spans="1:40" ht="13.5" customHeight="1">
      <c r="A227" s="178"/>
      <c r="B227" s="184"/>
      <c r="C227" s="178"/>
      <c r="D227" s="179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</row>
    <row r="228" spans="1:40" ht="13.5" customHeight="1">
      <c r="A228" s="178"/>
      <c r="B228" s="184"/>
      <c r="C228" s="178"/>
      <c r="D228" s="179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</row>
    <row r="229" spans="1:40" ht="13.5" customHeight="1">
      <c r="A229" s="178"/>
      <c r="B229" s="184"/>
      <c r="C229" s="178"/>
      <c r="D229" s="179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</row>
    <row r="230" spans="1:40" ht="13.5" customHeight="1">
      <c r="A230" s="178"/>
      <c r="B230" s="184"/>
      <c r="C230" s="178"/>
      <c r="D230" s="179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</row>
    <row r="231" spans="1:40" ht="13.5" customHeight="1">
      <c r="A231" s="178"/>
      <c r="B231" s="184"/>
      <c r="C231" s="178"/>
      <c r="D231" s="179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</row>
    <row r="232" spans="1:40" ht="13.5" customHeight="1">
      <c r="A232" s="178"/>
      <c r="B232" s="184"/>
      <c r="C232" s="178"/>
      <c r="D232" s="179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</row>
    <row r="233" spans="1:40" ht="13.5" customHeight="1">
      <c r="A233" s="178"/>
      <c r="B233" s="184"/>
      <c r="C233" s="178"/>
      <c r="D233" s="179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</row>
    <row r="234" spans="1:40" ht="13.5" customHeight="1">
      <c r="A234" s="178"/>
      <c r="B234" s="184"/>
      <c r="C234" s="178"/>
      <c r="D234" s="179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</row>
    <row r="235" spans="1:40" ht="13.5" customHeight="1">
      <c r="A235" s="178"/>
      <c r="B235" s="184"/>
      <c r="C235" s="178"/>
      <c r="D235" s="179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</row>
    <row r="236" spans="1:40" ht="13.5" customHeight="1">
      <c r="A236" s="178"/>
      <c r="B236" s="184"/>
      <c r="C236" s="178"/>
      <c r="D236" s="179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</row>
    <row r="237" spans="1:40" ht="13.5" customHeight="1">
      <c r="A237" s="178"/>
      <c r="B237" s="184"/>
      <c r="C237" s="178"/>
      <c r="D237" s="179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</row>
    <row r="238" spans="1:40" ht="13.5" customHeight="1">
      <c r="A238" s="178"/>
      <c r="B238" s="184"/>
      <c r="C238" s="178"/>
      <c r="D238" s="179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</row>
    <row r="239" spans="1:40" ht="13.5" customHeight="1">
      <c r="A239" s="178"/>
      <c r="B239" s="184"/>
      <c r="C239" s="178"/>
      <c r="D239" s="179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</row>
    <row r="240" spans="1:40" ht="13.5" customHeight="1">
      <c r="A240" s="178"/>
      <c r="B240" s="184"/>
      <c r="C240" s="178"/>
      <c r="D240" s="179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</row>
    <row r="241" spans="1:40" ht="13.5" customHeight="1">
      <c r="A241" s="178"/>
      <c r="B241" s="184"/>
      <c r="C241" s="178"/>
      <c r="D241" s="179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</row>
    <row r="242" spans="1:40" ht="13.5" customHeight="1">
      <c r="A242" s="178"/>
      <c r="B242" s="184"/>
      <c r="C242" s="178"/>
      <c r="D242" s="179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</row>
    <row r="243" spans="1:40" ht="13.5" customHeight="1">
      <c r="A243" s="178"/>
      <c r="B243" s="184"/>
      <c r="C243" s="178"/>
      <c r="D243" s="179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</row>
    <row r="244" spans="1:40" ht="13.5" customHeight="1">
      <c r="A244" s="178"/>
      <c r="B244" s="184"/>
      <c r="C244" s="178"/>
      <c r="D244" s="179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</row>
    <row r="245" spans="1:40" ht="13.5" customHeight="1">
      <c r="A245" s="178"/>
      <c r="B245" s="184"/>
      <c r="C245" s="178"/>
      <c r="D245" s="179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</row>
    <row r="246" spans="1:40" ht="13.5" customHeight="1">
      <c r="A246" s="178"/>
      <c r="B246" s="184"/>
      <c r="C246" s="178"/>
      <c r="D246" s="179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</row>
    <row r="247" spans="1:40" ht="13.5" customHeight="1">
      <c r="A247" s="178"/>
      <c r="B247" s="184"/>
      <c r="C247" s="178"/>
      <c r="D247" s="179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</row>
    <row r="248" spans="1:40" ht="13.5" customHeight="1">
      <c r="A248" s="178"/>
      <c r="B248" s="184"/>
      <c r="C248" s="178"/>
      <c r="D248" s="179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</row>
    <row r="249" spans="1:40" ht="13.5" customHeight="1">
      <c r="A249" s="178"/>
      <c r="B249" s="184"/>
      <c r="C249" s="178"/>
      <c r="D249" s="179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</row>
    <row r="250" spans="1:40" ht="13.5" customHeight="1">
      <c r="A250" s="178"/>
      <c r="B250" s="184"/>
      <c r="C250" s="178"/>
      <c r="D250" s="179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</row>
    <row r="251" spans="1:40" ht="13.5" customHeight="1">
      <c r="A251" s="178"/>
      <c r="B251" s="184"/>
      <c r="C251" s="178"/>
      <c r="D251" s="179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</row>
    <row r="252" spans="1:40" ht="13.5" customHeight="1">
      <c r="A252" s="178"/>
      <c r="B252" s="184"/>
      <c r="C252" s="178"/>
      <c r="D252" s="179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</row>
    <row r="253" spans="1:40" ht="13.5" customHeight="1">
      <c r="A253" s="178"/>
      <c r="B253" s="184"/>
      <c r="C253" s="178"/>
      <c r="D253" s="179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</row>
    <row r="254" spans="1:40" ht="13.5" customHeight="1">
      <c r="A254" s="178"/>
      <c r="B254" s="184"/>
      <c r="C254" s="178"/>
      <c r="D254" s="179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</row>
    <row r="255" spans="1:40" ht="13.5" customHeight="1">
      <c r="A255" s="178"/>
      <c r="B255" s="184"/>
      <c r="C255" s="178"/>
      <c r="D255" s="179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</row>
    <row r="256" spans="1:40" ht="13.5" customHeight="1">
      <c r="A256" s="178"/>
      <c r="B256" s="184"/>
      <c r="C256" s="178"/>
      <c r="D256" s="179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</row>
    <row r="257" spans="1:40" ht="13.5" customHeight="1">
      <c r="A257" s="178"/>
      <c r="B257" s="184"/>
      <c r="C257" s="178"/>
      <c r="D257" s="179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</row>
    <row r="258" spans="1:40" ht="13.5" customHeight="1">
      <c r="A258" s="178"/>
      <c r="B258" s="184"/>
      <c r="C258" s="178"/>
      <c r="D258" s="179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</row>
    <row r="259" spans="1:40" ht="13.5" customHeight="1">
      <c r="A259" s="178"/>
      <c r="B259" s="184"/>
      <c r="C259" s="178"/>
      <c r="D259" s="179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</row>
    <row r="260" spans="1:40" ht="13.5" customHeight="1">
      <c r="A260" s="178"/>
      <c r="B260" s="184"/>
      <c r="C260" s="178"/>
      <c r="D260" s="179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</row>
    <row r="261" spans="1:40" ht="13.5" customHeight="1">
      <c r="A261" s="178"/>
      <c r="B261" s="184"/>
      <c r="C261" s="178"/>
      <c r="D261" s="179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</row>
    <row r="262" spans="1:40" ht="13.5" customHeight="1">
      <c r="A262" s="178"/>
      <c r="B262" s="184"/>
      <c r="C262" s="178"/>
      <c r="D262" s="179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</row>
    <row r="263" spans="1:40" ht="13.5" customHeight="1">
      <c r="A263" s="178"/>
      <c r="B263" s="184"/>
      <c r="C263" s="178"/>
      <c r="D263" s="179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</row>
    <row r="264" spans="1:40" ht="13.5" customHeight="1">
      <c r="A264" s="178"/>
      <c r="B264" s="184"/>
      <c r="C264" s="178"/>
      <c r="D264" s="179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</row>
    <row r="265" spans="1:40" ht="13.5" customHeight="1">
      <c r="A265" s="178"/>
      <c r="B265" s="184"/>
      <c r="C265" s="178"/>
      <c r="D265" s="179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</row>
    <row r="266" spans="1:40" ht="13.5" customHeight="1">
      <c r="A266" s="178"/>
      <c r="B266" s="184"/>
      <c r="C266" s="178"/>
      <c r="D266" s="179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</row>
    <row r="267" spans="1:40" ht="13.5" customHeight="1">
      <c r="A267" s="178"/>
      <c r="B267" s="184"/>
      <c r="C267" s="178"/>
      <c r="D267" s="179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</row>
    <row r="268" spans="1:40" ht="13.5" customHeight="1">
      <c r="A268" s="178"/>
      <c r="B268" s="184"/>
      <c r="C268" s="178"/>
      <c r="D268" s="179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</row>
    <row r="269" spans="1:40" ht="13.5" customHeight="1">
      <c r="A269" s="178"/>
      <c r="B269" s="184"/>
      <c r="C269" s="178"/>
      <c r="D269" s="179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</row>
    <row r="270" spans="1:40" ht="13.5" customHeight="1">
      <c r="A270" s="178"/>
      <c r="B270" s="184"/>
      <c r="C270" s="178"/>
      <c r="D270" s="179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</row>
    <row r="271" spans="1:40" ht="13.5" customHeight="1">
      <c r="A271" s="178"/>
      <c r="B271" s="184"/>
      <c r="C271" s="178"/>
      <c r="D271" s="179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</row>
    <row r="272" spans="1:40" ht="13.5" customHeight="1">
      <c r="A272" s="178"/>
      <c r="B272" s="184"/>
      <c r="C272" s="178"/>
      <c r="D272" s="179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</row>
    <row r="273" spans="1:40" ht="13.5" customHeight="1">
      <c r="A273" s="178"/>
      <c r="B273" s="184"/>
      <c r="C273" s="178"/>
      <c r="D273" s="179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</row>
    <row r="274" spans="1:40" ht="13.5" customHeight="1">
      <c r="A274" s="178"/>
      <c r="B274" s="184"/>
      <c r="C274" s="178"/>
      <c r="D274" s="179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</row>
    <row r="275" spans="1:40" ht="13.5" customHeight="1">
      <c r="A275" s="178"/>
      <c r="B275" s="184"/>
      <c r="C275" s="178"/>
      <c r="D275" s="179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</row>
    <row r="276" spans="1:40" ht="13.5" customHeight="1">
      <c r="A276" s="178"/>
      <c r="B276" s="184"/>
      <c r="C276" s="178"/>
      <c r="D276" s="179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</row>
    <row r="277" spans="1:40" ht="13.5" customHeight="1">
      <c r="A277" s="178"/>
      <c r="B277" s="184"/>
      <c r="C277" s="178"/>
      <c r="D277" s="179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</row>
    <row r="278" spans="1:40" ht="13.5" customHeight="1">
      <c r="A278" s="178"/>
      <c r="B278" s="184"/>
      <c r="C278" s="178"/>
      <c r="D278" s="179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</row>
    <row r="279" spans="1:40" ht="13.5" customHeight="1">
      <c r="A279" s="178"/>
      <c r="B279" s="184"/>
      <c r="C279" s="178"/>
      <c r="D279" s="179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</row>
    <row r="280" spans="1:40" ht="13.5" customHeight="1">
      <c r="A280" s="178"/>
      <c r="B280" s="184"/>
      <c r="C280" s="178"/>
      <c r="D280" s="179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</row>
    <row r="281" spans="1:40" ht="13.5" customHeight="1">
      <c r="A281" s="178"/>
      <c r="B281" s="184"/>
      <c r="C281" s="178"/>
      <c r="D281" s="179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</row>
    <row r="282" spans="1:40" ht="13.5" customHeight="1">
      <c r="A282" s="178"/>
      <c r="B282" s="184"/>
      <c r="C282" s="178"/>
      <c r="D282" s="179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</row>
    <row r="283" spans="1:40" ht="13.5" customHeight="1">
      <c r="A283" s="178"/>
      <c r="B283" s="184"/>
      <c r="C283" s="178"/>
      <c r="D283" s="179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</row>
    <row r="284" spans="1:40" ht="13.5" customHeight="1">
      <c r="A284" s="178"/>
      <c r="B284" s="184"/>
      <c r="C284" s="178"/>
      <c r="D284" s="179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</row>
    <row r="285" spans="1:40" ht="13.5" customHeight="1">
      <c r="A285" s="178"/>
      <c r="B285" s="184"/>
      <c r="C285" s="178"/>
      <c r="D285" s="179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</row>
    <row r="286" spans="1:40" ht="13.5" customHeight="1">
      <c r="A286" s="178"/>
      <c r="B286" s="184"/>
      <c r="C286" s="178"/>
      <c r="D286" s="179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</row>
    <row r="287" spans="1:40" ht="13.5" customHeight="1">
      <c r="A287" s="178"/>
      <c r="B287" s="184"/>
      <c r="C287" s="178"/>
      <c r="D287" s="179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</row>
    <row r="288" spans="1:40" ht="13.5" customHeight="1">
      <c r="A288" s="178"/>
      <c r="B288" s="184"/>
      <c r="C288" s="178"/>
      <c r="D288" s="179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</row>
    <row r="289" spans="1:40" ht="13.5" customHeight="1">
      <c r="A289" s="178"/>
      <c r="B289" s="184"/>
      <c r="C289" s="178"/>
      <c r="D289" s="179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</row>
    <row r="290" spans="1:40" ht="13.5" customHeight="1">
      <c r="A290" s="178"/>
      <c r="B290" s="184"/>
      <c r="C290" s="178"/>
      <c r="D290" s="179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</row>
    <row r="291" spans="1:40" ht="13.5" customHeight="1">
      <c r="A291" s="178"/>
      <c r="B291" s="184"/>
      <c r="C291" s="178"/>
      <c r="D291" s="179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</row>
    <row r="292" spans="1:40" ht="13.5" customHeight="1">
      <c r="A292" s="178"/>
      <c r="B292" s="184"/>
      <c r="C292" s="178"/>
      <c r="D292" s="179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</row>
    <row r="293" spans="1:40" ht="13.5" customHeight="1">
      <c r="A293" s="178"/>
      <c r="B293" s="184"/>
      <c r="C293" s="178"/>
      <c r="D293" s="179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</row>
    <row r="294" spans="1:40" ht="13.5" customHeight="1">
      <c r="A294" s="178"/>
      <c r="B294" s="184"/>
      <c r="C294" s="178"/>
      <c r="D294" s="179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</row>
    <row r="295" spans="1:40" ht="13.5" customHeight="1">
      <c r="A295" s="178"/>
      <c r="B295" s="184"/>
      <c r="C295" s="178"/>
      <c r="D295" s="179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</row>
    <row r="296" spans="1:40" ht="13.5" customHeight="1">
      <c r="A296" s="178"/>
      <c r="B296" s="184"/>
      <c r="C296" s="178"/>
      <c r="D296" s="179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</row>
    <row r="297" spans="1:40" ht="13.5" customHeight="1">
      <c r="A297" s="178"/>
      <c r="B297" s="184"/>
      <c r="C297" s="178"/>
      <c r="D297" s="179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</row>
    <row r="298" spans="1:40" ht="13.5" customHeight="1">
      <c r="A298" s="178"/>
      <c r="B298" s="184"/>
      <c r="C298" s="178"/>
      <c r="D298" s="179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</row>
    <row r="299" spans="1:40" ht="13.5" customHeight="1">
      <c r="A299" s="178"/>
      <c r="B299" s="184"/>
      <c r="C299" s="178"/>
      <c r="D299" s="179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</row>
    <row r="300" spans="1:40" ht="13.5" customHeight="1">
      <c r="A300" s="178"/>
      <c r="B300" s="184"/>
      <c r="C300" s="178"/>
      <c r="D300" s="179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</row>
    <row r="301" spans="1:40" ht="13.5" customHeight="1">
      <c r="A301" s="178"/>
      <c r="B301" s="184"/>
      <c r="C301" s="178"/>
      <c r="D301" s="179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</row>
    <row r="302" spans="1:40" ht="13.5" customHeight="1">
      <c r="A302" s="178"/>
      <c r="B302" s="184"/>
      <c r="C302" s="178"/>
      <c r="D302" s="179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</row>
    <row r="303" spans="1:40" ht="13.5" customHeight="1">
      <c r="A303" s="178"/>
      <c r="B303" s="184"/>
      <c r="C303" s="178"/>
      <c r="D303" s="179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</row>
    <row r="304" spans="1:40" ht="13.5" customHeight="1">
      <c r="A304" s="178"/>
      <c r="B304" s="184"/>
      <c r="C304" s="178"/>
      <c r="D304" s="179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</row>
    <row r="305" spans="1:40" ht="13.5" customHeight="1">
      <c r="A305" s="178"/>
      <c r="B305" s="184"/>
      <c r="C305" s="178"/>
      <c r="D305" s="179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</row>
    <row r="306" spans="1:40" ht="13.5" customHeight="1">
      <c r="A306" s="178"/>
      <c r="B306" s="184"/>
      <c r="C306" s="178"/>
      <c r="D306" s="179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</row>
    <row r="307" spans="1:40" ht="13.5" customHeight="1">
      <c r="A307" s="178"/>
      <c r="B307" s="184"/>
      <c r="C307" s="178"/>
      <c r="D307" s="179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</row>
    <row r="308" spans="1:40" ht="13.5" customHeight="1">
      <c r="A308" s="178"/>
      <c r="B308" s="184"/>
      <c r="C308" s="178"/>
      <c r="D308" s="179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</row>
    <row r="309" spans="1:40" ht="13.5" customHeight="1">
      <c r="A309" s="178"/>
      <c r="B309" s="184"/>
      <c r="C309" s="178"/>
      <c r="D309" s="179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</row>
    <row r="310" spans="1:40" ht="13.5" customHeight="1">
      <c r="A310" s="178"/>
      <c r="B310" s="184"/>
      <c r="C310" s="178"/>
      <c r="D310" s="179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</row>
    <row r="311" spans="1:40" ht="13.5" customHeight="1">
      <c r="A311" s="178"/>
      <c r="B311" s="184"/>
      <c r="C311" s="178"/>
      <c r="D311" s="179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</row>
    <row r="312" spans="1:40" ht="13.5" customHeight="1">
      <c r="A312" s="178"/>
      <c r="B312" s="184"/>
      <c r="C312" s="178"/>
      <c r="D312" s="179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</row>
    <row r="313" spans="1:40" ht="13.5" customHeight="1">
      <c r="A313" s="178"/>
      <c r="B313" s="184"/>
      <c r="C313" s="178"/>
      <c r="D313" s="179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</row>
    <row r="314" spans="1:40" ht="13.5" customHeight="1">
      <c r="A314" s="178"/>
      <c r="B314" s="184"/>
      <c r="C314" s="178"/>
      <c r="D314" s="179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</row>
    <row r="315" spans="1:40" ht="13.5" customHeight="1">
      <c r="A315" s="178"/>
      <c r="B315" s="184"/>
      <c r="C315" s="178"/>
      <c r="D315" s="179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</row>
    <row r="316" spans="1:40" ht="13.5" customHeight="1">
      <c r="A316" s="178"/>
      <c r="B316" s="184"/>
      <c r="C316" s="178"/>
      <c r="D316" s="179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</row>
    <row r="317" spans="1:40" ht="13.5" customHeight="1">
      <c r="A317" s="178"/>
      <c r="B317" s="184"/>
      <c r="C317" s="178"/>
      <c r="D317" s="179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</row>
    <row r="318" spans="1:40" ht="13.5" customHeight="1">
      <c r="A318" s="178"/>
      <c r="B318" s="184"/>
      <c r="C318" s="178"/>
      <c r="D318" s="179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</row>
    <row r="319" spans="1:40" ht="13.5" customHeight="1">
      <c r="A319" s="178"/>
      <c r="B319" s="184"/>
      <c r="C319" s="178"/>
      <c r="D319" s="179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</row>
    <row r="320" spans="1:40" ht="13.5" customHeight="1">
      <c r="A320" s="178"/>
      <c r="B320" s="184"/>
      <c r="C320" s="178"/>
      <c r="D320" s="179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</row>
    <row r="321" spans="1:40" ht="13.5" customHeight="1">
      <c r="A321" s="178"/>
      <c r="B321" s="184"/>
      <c r="C321" s="178"/>
      <c r="D321" s="179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</row>
    <row r="322" spans="1:40" ht="13.5" customHeight="1">
      <c r="A322" s="178"/>
      <c r="B322" s="184"/>
      <c r="C322" s="178"/>
      <c r="D322" s="179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</row>
    <row r="323" spans="1:40" ht="13.5" customHeight="1">
      <c r="A323" s="178"/>
      <c r="B323" s="184"/>
      <c r="C323" s="178"/>
      <c r="D323" s="179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</row>
    <row r="324" spans="1:40" ht="13.5" customHeight="1">
      <c r="A324" s="178"/>
      <c r="B324" s="184"/>
      <c r="C324" s="178"/>
      <c r="D324" s="179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</row>
    <row r="325" spans="1:40" ht="13.5" customHeight="1">
      <c r="A325" s="178"/>
      <c r="B325" s="184"/>
      <c r="C325" s="178"/>
      <c r="D325" s="179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</row>
    <row r="326" spans="1:40" ht="13.5" customHeight="1">
      <c r="A326" s="178"/>
      <c r="B326" s="184"/>
      <c r="C326" s="178"/>
      <c r="D326" s="179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</row>
    <row r="327" spans="1:40" ht="13.5" customHeight="1">
      <c r="A327" s="178"/>
      <c r="B327" s="184"/>
      <c r="C327" s="178"/>
      <c r="D327" s="179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</row>
    <row r="328" spans="1:40" ht="13.5" customHeight="1">
      <c r="A328" s="178"/>
      <c r="B328" s="184"/>
      <c r="C328" s="178"/>
      <c r="D328" s="179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</row>
    <row r="329" spans="1:40" ht="13.5" customHeight="1">
      <c r="A329" s="178"/>
      <c r="B329" s="184"/>
      <c r="C329" s="178"/>
      <c r="D329" s="179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</row>
    <row r="330" spans="1:40" ht="13.5" customHeight="1">
      <c r="A330" s="178"/>
      <c r="B330" s="184"/>
      <c r="C330" s="178"/>
      <c r="D330" s="179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</row>
    <row r="331" spans="1:40" ht="13.5" customHeight="1">
      <c r="A331" s="178"/>
      <c r="B331" s="184"/>
      <c r="C331" s="178"/>
      <c r="D331" s="179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</row>
    <row r="332" spans="1:40" ht="13.5" customHeight="1">
      <c r="A332" s="178"/>
      <c r="B332" s="184"/>
      <c r="C332" s="178"/>
      <c r="D332" s="179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</row>
    <row r="333" spans="1:40" ht="13.5" customHeight="1">
      <c r="A333" s="178"/>
      <c r="B333" s="184"/>
      <c r="C333" s="178"/>
      <c r="D333" s="179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</row>
    <row r="334" spans="1:40" ht="13.5" customHeight="1">
      <c r="A334" s="178"/>
      <c r="B334" s="184"/>
      <c r="C334" s="178"/>
      <c r="D334" s="179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</row>
    <row r="335" spans="1:40" ht="13.5" customHeight="1">
      <c r="A335" s="178"/>
      <c r="B335" s="184"/>
      <c r="C335" s="178"/>
      <c r="D335" s="179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</row>
    <row r="336" spans="1:40" ht="13.5" customHeight="1">
      <c r="A336" s="178"/>
      <c r="B336" s="184"/>
      <c r="C336" s="178"/>
      <c r="D336" s="179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</row>
    <row r="337" spans="1:40" ht="13.5" customHeight="1">
      <c r="A337" s="178"/>
      <c r="B337" s="184"/>
      <c r="C337" s="178"/>
      <c r="D337" s="179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</row>
    <row r="338" spans="1:40" ht="13.5" customHeight="1">
      <c r="A338" s="178"/>
      <c r="B338" s="184"/>
      <c r="C338" s="178"/>
      <c r="D338" s="179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</row>
    <row r="339" spans="1:40" ht="13.5" customHeight="1">
      <c r="A339" s="178"/>
      <c r="B339" s="184"/>
      <c r="C339" s="178"/>
      <c r="D339" s="179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</row>
    <row r="340" spans="1:40" ht="13.5" customHeight="1">
      <c r="A340" s="178"/>
      <c r="B340" s="184"/>
      <c r="C340" s="178"/>
      <c r="D340" s="179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</row>
    <row r="341" spans="1:40" ht="13.5" customHeight="1">
      <c r="A341" s="178"/>
      <c r="B341" s="184"/>
      <c r="C341" s="178"/>
      <c r="D341" s="179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</row>
    <row r="342" spans="1:40" ht="13.5" customHeight="1">
      <c r="A342" s="178"/>
      <c r="B342" s="184"/>
      <c r="C342" s="178"/>
      <c r="D342" s="179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</row>
    <row r="343" spans="1:40" ht="13.5" customHeight="1">
      <c r="A343" s="178"/>
      <c r="B343" s="184"/>
      <c r="C343" s="178"/>
      <c r="D343" s="179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</row>
    <row r="344" spans="1:40" ht="13.5" customHeight="1">
      <c r="A344" s="178"/>
      <c r="B344" s="184"/>
      <c r="C344" s="178"/>
      <c r="D344" s="179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</row>
    <row r="345" spans="1:40" ht="13.5" customHeight="1">
      <c r="A345" s="178"/>
      <c r="B345" s="184"/>
      <c r="C345" s="178"/>
      <c r="D345" s="179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</row>
    <row r="346" spans="1:40" ht="13.5" customHeight="1">
      <c r="A346" s="178"/>
      <c r="B346" s="184"/>
      <c r="C346" s="178"/>
      <c r="D346" s="179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</row>
    <row r="347" spans="1:40" ht="13.5" customHeight="1">
      <c r="A347" s="178"/>
      <c r="B347" s="184"/>
      <c r="C347" s="178"/>
      <c r="D347" s="179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</row>
    <row r="348" spans="1:40" ht="13.5" customHeight="1">
      <c r="A348" s="178"/>
      <c r="B348" s="184"/>
      <c r="C348" s="178"/>
      <c r="D348" s="179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</row>
    <row r="349" spans="1:40" ht="13.5" customHeight="1">
      <c r="A349" s="178"/>
      <c r="B349" s="184"/>
      <c r="C349" s="178"/>
      <c r="D349" s="179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</row>
    <row r="350" spans="1:40" ht="13.5" customHeight="1">
      <c r="A350" s="178"/>
      <c r="B350" s="184"/>
      <c r="C350" s="178"/>
      <c r="D350" s="179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</row>
    <row r="351" spans="1:40" ht="13.5" customHeight="1">
      <c r="A351" s="178"/>
      <c r="B351" s="184"/>
      <c r="C351" s="178"/>
      <c r="D351" s="179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</row>
    <row r="352" spans="1:40" ht="13.5" customHeight="1">
      <c r="A352" s="178"/>
      <c r="B352" s="184"/>
      <c r="C352" s="178"/>
      <c r="D352" s="179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</row>
    <row r="353" spans="1:40" ht="13.5" customHeight="1">
      <c r="A353" s="178"/>
      <c r="B353" s="184"/>
      <c r="C353" s="178"/>
      <c r="D353" s="179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</row>
    <row r="354" spans="1:40" ht="13.5" customHeight="1">
      <c r="A354" s="178"/>
      <c r="B354" s="184"/>
      <c r="C354" s="178"/>
      <c r="D354" s="179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</row>
    <row r="355" spans="1:40" ht="13.5" customHeight="1">
      <c r="A355" s="178"/>
      <c r="B355" s="184"/>
      <c r="C355" s="178"/>
      <c r="D355" s="179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</row>
    <row r="356" spans="1:40" ht="13.5" customHeight="1">
      <c r="A356" s="178"/>
      <c r="B356" s="184"/>
      <c r="C356" s="178"/>
      <c r="D356" s="179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</row>
    <row r="357" spans="1:40" ht="13.5" customHeight="1">
      <c r="A357" s="178"/>
      <c r="B357" s="184"/>
      <c r="C357" s="178"/>
      <c r="D357" s="179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</row>
    <row r="358" spans="1:40" ht="13.5" customHeight="1">
      <c r="A358" s="178"/>
      <c r="B358" s="184"/>
      <c r="C358" s="178"/>
      <c r="D358" s="179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</row>
    <row r="359" spans="1:40" ht="13.5" customHeight="1">
      <c r="A359" s="178"/>
      <c r="B359" s="184"/>
      <c r="C359" s="178"/>
      <c r="D359" s="179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</row>
    <row r="360" spans="1:40" ht="13.5" customHeight="1">
      <c r="A360" s="178"/>
      <c r="B360" s="184"/>
      <c r="C360" s="178"/>
      <c r="D360" s="179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</row>
    <row r="361" spans="1:40" ht="13.5" customHeight="1">
      <c r="A361" s="178"/>
      <c r="B361" s="184"/>
      <c r="C361" s="178"/>
      <c r="D361" s="179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</row>
    <row r="362" spans="1:40" ht="13.5" customHeight="1">
      <c r="A362" s="178"/>
      <c r="B362" s="184"/>
      <c r="C362" s="178"/>
      <c r="D362" s="179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</row>
    <row r="363" spans="1:40" ht="13.5" customHeight="1">
      <c r="A363" s="178"/>
      <c r="B363" s="184"/>
      <c r="C363" s="178"/>
      <c r="D363" s="179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</row>
    <row r="364" spans="1:40" ht="13.5" customHeight="1">
      <c r="A364" s="178"/>
      <c r="B364" s="184"/>
      <c r="C364" s="178"/>
      <c r="D364" s="179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</row>
    <row r="365" spans="1:40" ht="13.5" customHeight="1">
      <c r="A365" s="178"/>
      <c r="B365" s="184"/>
      <c r="C365" s="178"/>
      <c r="D365" s="179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</row>
    <row r="366" spans="1:40" ht="13.5" customHeight="1">
      <c r="A366" s="178"/>
      <c r="B366" s="184"/>
      <c r="C366" s="178"/>
      <c r="D366" s="179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</row>
    <row r="367" spans="1:40" ht="13.5" customHeight="1">
      <c r="A367" s="178"/>
      <c r="B367" s="184"/>
      <c r="C367" s="178"/>
      <c r="D367" s="179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</row>
    <row r="368" spans="1:40" ht="13.5" customHeight="1">
      <c r="A368" s="178"/>
      <c r="B368" s="184"/>
      <c r="C368" s="178"/>
      <c r="D368" s="179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</row>
    <row r="369" spans="1:40" ht="13.5" customHeight="1">
      <c r="A369" s="178"/>
      <c r="B369" s="184"/>
      <c r="C369" s="178"/>
      <c r="D369" s="179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</row>
    <row r="370" spans="1:40" ht="13.5" customHeight="1">
      <c r="A370" s="178"/>
      <c r="B370" s="184"/>
      <c r="C370" s="178"/>
      <c r="D370" s="179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</row>
    <row r="371" spans="1:40" ht="13.5" customHeight="1">
      <c r="A371" s="178"/>
      <c r="B371" s="184"/>
      <c r="C371" s="178"/>
      <c r="D371" s="179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</row>
    <row r="372" spans="1:40" ht="13.5" customHeight="1">
      <c r="A372" s="178"/>
      <c r="B372" s="184"/>
      <c r="C372" s="178"/>
      <c r="D372" s="179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</row>
    <row r="373" spans="1:40" ht="13.5" customHeight="1">
      <c r="A373" s="178"/>
      <c r="B373" s="184"/>
      <c r="C373" s="178"/>
      <c r="D373" s="179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</row>
    <row r="374" spans="1:40" ht="13.5" customHeight="1">
      <c r="A374" s="178"/>
      <c r="B374" s="184"/>
      <c r="C374" s="178"/>
      <c r="D374" s="179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</row>
    <row r="375" spans="1:40" ht="13.5" customHeight="1">
      <c r="A375" s="178"/>
      <c r="B375" s="184"/>
      <c r="C375" s="178"/>
      <c r="D375" s="179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</row>
    <row r="376" spans="1:40" ht="13.5" customHeight="1">
      <c r="A376" s="178"/>
      <c r="B376" s="184"/>
      <c r="C376" s="178"/>
      <c r="D376" s="179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</row>
    <row r="377" spans="1:40" ht="13.5" customHeight="1">
      <c r="A377" s="178"/>
      <c r="B377" s="184"/>
      <c r="C377" s="178"/>
      <c r="D377" s="179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</row>
    <row r="378" spans="1:40" ht="13.5" customHeight="1">
      <c r="A378" s="178"/>
      <c r="B378" s="184"/>
      <c r="C378" s="178"/>
      <c r="D378" s="179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</row>
    <row r="379" spans="1:40" ht="13.5" customHeight="1">
      <c r="A379" s="178"/>
      <c r="B379" s="184"/>
      <c r="C379" s="178"/>
      <c r="D379" s="179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</row>
    <row r="380" spans="1:40" ht="13.5" customHeight="1">
      <c r="A380" s="178"/>
      <c r="B380" s="184"/>
      <c r="C380" s="178"/>
      <c r="D380" s="179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</row>
    <row r="381" spans="1:40" ht="13.5" customHeight="1">
      <c r="A381" s="178"/>
      <c r="B381" s="184"/>
      <c r="C381" s="178"/>
      <c r="D381" s="179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</row>
    <row r="382" spans="1:40" ht="13.5" customHeight="1">
      <c r="A382" s="178"/>
      <c r="B382" s="184"/>
      <c r="C382" s="178"/>
      <c r="D382" s="179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</row>
    <row r="383" spans="1:40" ht="13.5" customHeight="1">
      <c r="A383" s="178"/>
      <c r="B383" s="184"/>
      <c r="C383" s="178"/>
      <c r="D383" s="179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</row>
    <row r="384" spans="1:40" ht="13.5" customHeight="1">
      <c r="A384" s="178"/>
      <c r="B384" s="184"/>
      <c r="C384" s="178"/>
      <c r="D384" s="179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</row>
    <row r="385" spans="1:40" ht="13.5" customHeight="1">
      <c r="A385" s="178"/>
      <c r="B385" s="184"/>
      <c r="C385" s="178"/>
      <c r="D385" s="179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</row>
    <row r="386" spans="1:40" ht="13.5" customHeight="1">
      <c r="A386" s="178"/>
      <c r="B386" s="184"/>
      <c r="C386" s="178"/>
      <c r="D386" s="179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</row>
    <row r="387" spans="1:40" ht="13.5" customHeight="1">
      <c r="A387" s="178"/>
      <c r="B387" s="184"/>
      <c r="C387" s="178"/>
      <c r="D387" s="179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</row>
    <row r="388" spans="1:40" ht="13.5" customHeight="1">
      <c r="A388" s="178"/>
      <c r="B388" s="184"/>
      <c r="C388" s="178"/>
      <c r="D388" s="179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</row>
    <row r="389" spans="1:40" ht="13.5" customHeight="1">
      <c r="A389" s="178"/>
      <c r="B389" s="184"/>
      <c r="C389" s="178"/>
      <c r="D389" s="179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</row>
    <row r="390" spans="1:40" ht="13.5" customHeight="1">
      <c r="A390" s="178"/>
      <c r="B390" s="184"/>
      <c r="C390" s="178"/>
      <c r="D390" s="179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</row>
    <row r="391" spans="1:40" ht="13.5" customHeight="1">
      <c r="A391" s="178"/>
      <c r="B391" s="184"/>
      <c r="C391" s="178"/>
      <c r="D391" s="179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</row>
    <row r="392" spans="1:40" ht="13.5" customHeight="1">
      <c r="A392" s="178"/>
      <c r="B392" s="184"/>
      <c r="C392" s="178"/>
      <c r="D392" s="179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</row>
    <row r="393" spans="1:40" ht="13.5" customHeight="1">
      <c r="A393" s="178"/>
      <c r="B393" s="184"/>
      <c r="C393" s="178"/>
      <c r="D393" s="179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</row>
    <row r="394" spans="1:40" ht="13.5" customHeight="1">
      <c r="A394" s="178"/>
      <c r="B394" s="184"/>
      <c r="C394" s="178"/>
      <c r="D394" s="179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</row>
    <row r="395" spans="1:40" ht="13.5" customHeight="1">
      <c r="A395" s="178"/>
      <c r="B395" s="184"/>
      <c r="C395" s="178"/>
      <c r="D395" s="179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</row>
    <row r="396" spans="1:40" ht="13.5" customHeight="1">
      <c r="A396" s="178"/>
      <c r="B396" s="184"/>
      <c r="C396" s="178"/>
      <c r="D396" s="179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</row>
    <row r="397" spans="1:40" ht="13.5" customHeight="1">
      <c r="A397" s="178"/>
      <c r="B397" s="184"/>
      <c r="C397" s="178"/>
      <c r="D397" s="179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</row>
    <row r="398" spans="1:40" ht="13.5" customHeight="1">
      <c r="A398" s="178"/>
      <c r="B398" s="184"/>
      <c r="C398" s="178"/>
      <c r="D398" s="179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</row>
    <row r="399" spans="1:40" ht="13.5" customHeight="1">
      <c r="A399" s="178"/>
      <c r="B399" s="184"/>
      <c r="C399" s="178"/>
      <c r="D399" s="179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</row>
    <row r="400" spans="1:40" ht="13.5" customHeight="1">
      <c r="A400" s="178"/>
      <c r="B400" s="184"/>
      <c r="C400" s="178"/>
      <c r="D400" s="179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</row>
    <row r="401" spans="1:40" ht="13.5" customHeight="1">
      <c r="A401" s="178"/>
      <c r="B401" s="184"/>
      <c r="C401" s="178"/>
      <c r="D401" s="179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</row>
    <row r="402" spans="1:40" ht="13.5" customHeight="1">
      <c r="A402" s="178"/>
      <c r="B402" s="184"/>
      <c r="C402" s="178"/>
      <c r="D402" s="179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</row>
    <row r="403" spans="1:40" ht="13.5" customHeight="1">
      <c r="A403" s="178"/>
      <c r="B403" s="184"/>
      <c r="C403" s="178"/>
      <c r="D403" s="179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</row>
    <row r="404" spans="1:40" ht="13.5" customHeight="1">
      <c r="A404" s="178"/>
      <c r="B404" s="184"/>
      <c r="C404" s="178"/>
      <c r="D404" s="179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</row>
    <row r="405" spans="1:40" ht="13.5" customHeight="1">
      <c r="A405" s="178"/>
      <c r="B405" s="184"/>
      <c r="C405" s="178"/>
      <c r="D405" s="179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</row>
    <row r="406" spans="1:40" ht="13.5" customHeight="1">
      <c r="A406" s="178"/>
      <c r="B406" s="184"/>
      <c r="C406" s="178"/>
      <c r="D406" s="179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</row>
    <row r="407" spans="1:40" ht="13.5" customHeight="1">
      <c r="A407" s="178"/>
      <c r="B407" s="184"/>
      <c r="C407" s="178"/>
      <c r="D407" s="179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</row>
    <row r="408" spans="1:40" ht="13.5" customHeight="1">
      <c r="A408" s="178"/>
      <c r="B408" s="184"/>
      <c r="C408" s="178"/>
      <c r="D408" s="179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</row>
    <row r="409" spans="1:40" ht="13.5" customHeight="1">
      <c r="A409" s="178"/>
      <c r="B409" s="184"/>
      <c r="C409" s="178"/>
      <c r="D409" s="179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</row>
    <row r="410" spans="1:40" ht="13.5" customHeight="1">
      <c r="A410" s="178"/>
      <c r="B410" s="184"/>
      <c r="C410" s="178"/>
      <c r="D410" s="179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</row>
    <row r="411" spans="1:40" ht="13.5" customHeight="1">
      <c r="A411" s="178"/>
      <c r="B411" s="184"/>
      <c r="C411" s="178"/>
      <c r="D411" s="179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</row>
    <row r="412" spans="1:40" ht="13.5" customHeight="1">
      <c r="A412" s="178"/>
      <c r="B412" s="184"/>
      <c r="C412" s="178"/>
      <c r="D412" s="179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</row>
    <row r="413" spans="1:40" ht="13.5" customHeight="1">
      <c r="A413" s="178"/>
      <c r="B413" s="184"/>
      <c r="C413" s="178"/>
      <c r="D413" s="179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</row>
    <row r="414" spans="1:40" ht="13.5" customHeight="1">
      <c r="A414" s="178"/>
      <c r="B414" s="184"/>
      <c r="C414" s="178"/>
      <c r="D414" s="179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</row>
    <row r="415" spans="1:40" ht="13.5" customHeight="1">
      <c r="A415" s="178"/>
      <c r="B415" s="184"/>
      <c r="C415" s="178"/>
      <c r="D415" s="179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</row>
    <row r="416" spans="1:40" ht="13.5" customHeight="1">
      <c r="A416" s="178"/>
      <c r="B416" s="184"/>
      <c r="C416" s="178"/>
      <c r="D416" s="179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</row>
    <row r="417" spans="1:40" ht="13.5" customHeight="1">
      <c r="A417" s="178"/>
      <c r="B417" s="184"/>
      <c r="C417" s="178"/>
      <c r="D417" s="179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</row>
    <row r="418" spans="1:40" ht="13.5" customHeight="1">
      <c r="A418" s="178"/>
      <c r="B418" s="184"/>
      <c r="C418" s="178"/>
      <c r="D418" s="179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</row>
    <row r="419" spans="1:40" ht="13.5" customHeight="1">
      <c r="A419" s="178"/>
      <c r="B419" s="184"/>
      <c r="C419" s="178"/>
      <c r="D419" s="179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</row>
    <row r="420" spans="1:40" ht="13.5" customHeight="1">
      <c r="A420" s="178"/>
      <c r="B420" s="184"/>
      <c r="C420" s="178"/>
      <c r="D420" s="179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</row>
    <row r="421" spans="1:40" ht="13.5" customHeight="1">
      <c r="A421" s="178"/>
      <c r="B421" s="184"/>
      <c r="C421" s="178"/>
      <c r="D421" s="179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</row>
    <row r="422" spans="1:40" ht="13.5" customHeight="1">
      <c r="A422" s="178"/>
      <c r="B422" s="184"/>
      <c r="C422" s="178"/>
      <c r="D422" s="179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</row>
    <row r="423" spans="1:40" ht="13.5" customHeight="1">
      <c r="A423" s="178"/>
      <c r="B423" s="184"/>
      <c r="C423" s="178"/>
      <c r="D423" s="179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</row>
    <row r="424" spans="1:40" ht="13.5" customHeight="1">
      <c r="A424" s="178"/>
      <c r="B424" s="184"/>
      <c r="C424" s="178"/>
      <c r="D424" s="179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</row>
    <row r="425" spans="1:40" ht="13.5" customHeight="1">
      <c r="A425" s="178"/>
      <c r="B425" s="184"/>
      <c r="C425" s="178"/>
      <c r="D425" s="179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</row>
    <row r="426" spans="1:40" ht="13.5" customHeight="1">
      <c r="A426" s="178"/>
      <c r="B426" s="184"/>
      <c r="C426" s="178"/>
      <c r="D426" s="179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</row>
    <row r="427" spans="1:40" ht="13.5" customHeight="1">
      <c r="A427" s="178"/>
      <c r="B427" s="184"/>
      <c r="C427" s="178"/>
      <c r="D427" s="179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</row>
    <row r="428" spans="1:40" ht="13.5" customHeight="1">
      <c r="A428" s="178"/>
      <c r="B428" s="184"/>
      <c r="C428" s="178"/>
      <c r="D428" s="179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</row>
    <row r="429" spans="1:40" ht="13.5" customHeight="1">
      <c r="A429" s="178"/>
      <c r="B429" s="184"/>
      <c r="C429" s="178"/>
      <c r="D429" s="179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</row>
    <row r="430" spans="1:40" ht="13.5" customHeight="1">
      <c r="A430" s="178"/>
      <c r="B430" s="184"/>
      <c r="C430" s="178"/>
      <c r="D430" s="179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</row>
    <row r="431" spans="1:40" ht="13.5" customHeight="1">
      <c r="A431" s="178"/>
      <c r="B431" s="184"/>
      <c r="C431" s="178"/>
      <c r="D431" s="179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</row>
    <row r="432" spans="1:40" ht="13.5" customHeight="1">
      <c r="A432" s="178"/>
      <c r="B432" s="184"/>
      <c r="C432" s="178"/>
      <c r="D432" s="179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</row>
    <row r="433" spans="1:40" ht="13.5" customHeight="1">
      <c r="A433" s="178"/>
      <c r="B433" s="184"/>
      <c r="C433" s="178"/>
      <c r="D433" s="179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</row>
    <row r="434" spans="1:40" ht="13.5" customHeight="1">
      <c r="A434" s="178"/>
      <c r="B434" s="184"/>
      <c r="C434" s="178"/>
      <c r="D434" s="179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</row>
    <row r="435" spans="1:40" ht="13.5" customHeight="1">
      <c r="A435" s="178"/>
      <c r="B435" s="184"/>
      <c r="C435" s="178"/>
      <c r="D435" s="179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</row>
    <row r="436" spans="1:40" ht="13.5" customHeight="1">
      <c r="A436" s="178"/>
      <c r="B436" s="184"/>
      <c r="C436" s="178"/>
      <c r="D436" s="179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</row>
    <row r="437" spans="1:40" ht="13.5" customHeight="1">
      <c r="A437" s="178"/>
      <c r="B437" s="184"/>
      <c r="C437" s="178"/>
      <c r="D437" s="179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</row>
    <row r="438" spans="1:40" ht="13.5" customHeight="1">
      <c r="A438" s="178"/>
      <c r="B438" s="184"/>
      <c r="C438" s="178"/>
      <c r="D438" s="179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</row>
    <row r="439" spans="1:40" ht="13.5" customHeight="1">
      <c r="A439" s="178"/>
      <c r="B439" s="184"/>
      <c r="C439" s="178"/>
      <c r="D439" s="179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</row>
    <row r="440" spans="1:40" ht="13.5" customHeight="1">
      <c r="A440" s="178"/>
      <c r="B440" s="184"/>
      <c r="C440" s="178"/>
      <c r="D440" s="179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</row>
    <row r="441" spans="1:40" ht="13.5" customHeight="1">
      <c r="A441" s="178"/>
      <c r="B441" s="184"/>
      <c r="C441" s="178"/>
      <c r="D441" s="179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</row>
    <row r="442" spans="1:40" ht="13.5" customHeight="1">
      <c r="A442" s="178"/>
      <c r="B442" s="184"/>
      <c r="C442" s="178"/>
      <c r="D442" s="179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</row>
    <row r="443" spans="1:40" ht="13.5" customHeight="1">
      <c r="A443" s="178"/>
      <c r="B443" s="184"/>
      <c r="C443" s="178"/>
      <c r="D443" s="179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</row>
    <row r="444" spans="1:40" ht="13.5" customHeight="1">
      <c r="A444" s="178"/>
      <c r="B444" s="184"/>
      <c r="C444" s="178"/>
      <c r="D444" s="179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</row>
    <row r="445" spans="1:40" ht="13.5" customHeight="1">
      <c r="A445" s="178"/>
      <c r="B445" s="184"/>
      <c r="C445" s="178"/>
      <c r="D445" s="179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</row>
    <row r="446" spans="1:40" ht="13.5" customHeight="1">
      <c r="A446" s="178"/>
      <c r="B446" s="184"/>
      <c r="C446" s="178"/>
      <c r="D446" s="179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</row>
    <row r="447" spans="1:40" ht="13.5" customHeight="1">
      <c r="A447" s="178"/>
      <c r="B447" s="184"/>
      <c r="C447" s="178"/>
      <c r="D447" s="179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</row>
    <row r="448" spans="1:40" ht="13.5" customHeight="1">
      <c r="A448" s="178"/>
      <c r="B448" s="184"/>
      <c r="C448" s="178"/>
      <c r="D448" s="179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</row>
    <row r="449" spans="1:40" ht="13.5" customHeight="1">
      <c r="A449" s="178"/>
      <c r="B449" s="184"/>
      <c r="C449" s="178"/>
      <c r="D449" s="179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</row>
    <row r="450" spans="1:40" ht="13.5" customHeight="1">
      <c r="A450" s="178"/>
      <c r="B450" s="184"/>
      <c r="C450" s="178"/>
      <c r="D450" s="179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</row>
    <row r="451" spans="1:40" ht="13.5" customHeight="1">
      <c r="A451" s="178"/>
      <c r="B451" s="184"/>
      <c r="C451" s="178"/>
      <c r="D451" s="179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</row>
    <row r="452" spans="1:40" ht="13.5" customHeight="1">
      <c r="A452" s="178"/>
      <c r="B452" s="184"/>
      <c r="C452" s="178"/>
      <c r="D452" s="179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</row>
    <row r="453" spans="1:40" ht="13.5" customHeight="1">
      <c r="A453" s="178"/>
      <c r="B453" s="184"/>
      <c r="C453" s="178"/>
      <c r="D453" s="179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</row>
    <row r="454" spans="1:40" ht="13.5" customHeight="1">
      <c r="A454" s="178"/>
      <c r="B454" s="184"/>
      <c r="C454" s="178"/>
      <c r="D454" s="179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</row>
    <row r="455" spans="1:40" ht="13.5" customHeight="1">
      <c r="A455" s="178"/>
      <c r="B455" s="184"/>
      <c r="C455" s="178"/>
      <c r="D455" s="179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</row>
    <row r="456" spans="1:40" ht="13.5" customHeight="1">
      <c r="A456" s="178"/>
      <c r="B456" s="184"/>
      <c r="C456" s="178"/>
      <c r="D456" s="179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</row>
    <row r="457" spans="1:40" ht="13.5" customHeight="1">
      <c r="A457" s="178"/>
      <c r="B457" s="184"/>
      <c r="C457" s="178"/>
      <c r="D457" s="179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</row>
    <row r="458" spans="1:40" ht="13.5" customHeight="1">
      <c r="A458" s="178"/>
      <c r="B458" s="184"/>
      <c r="C458" s="178"/>
      <c r="D458" s="179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</row>
    <row r="459" spans="1:40" ht="13.5" customHeight="1">
      <c r="A459" s="178"/>
      <c r="B459" s="184"/>
      <c r="C459" s="178"/>
      <c r="D459" s="179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</row>
    <row r="460" spans="1:40" ht="13.5" customHeight="1">
      <c r="A460" s="178"/>
      <c r="B460" s="184"/>
      <c r="C460" s="178"/>
      <c r="D460" s="179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</row>
    <row r="461" spans="1:40" ht="13.5" customHeight="1">
      <c r="A461" s="178"/>
      <c r="B461" s="184"/>
      <c r="C461" s="178"/>
      <c r="D461" s="179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</row>
    <row r="462" spans="1:40" ht="13.5" customHeight="1">
      <c r="A462" s="178"/>
      <c r="B462" s="184"/>
      <c r="C462" s="178"/>
      <c r="D462" s="179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</row>
    <row r="463" spans="1:40" ht="13.5" customHeight="1">
      <c r="A463" s="178"/>
      <c r="B463" s="184"/>
      <c r="C463" s="178"/>
      <c r="D463" s="179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</row>
    <row r="464" spans="1:40" ht="13.5" customHeight="1">
      <c r="A464" s="178"/>
      <c r="B464" s="184"/>
      <c r="C464" s="178"/>
      <c r="D464" s="179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</row>
    <row r="465" spans="1:40" ht="13.5" customHeight="1">
      <c r="A465" s="178"/>
      <c r="B465" s="184"/>
      <c r="C465" s="178"/>
      <c r="D465" s="179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</row>
    <row r="466" spans="1:40" ht="13.5" customHeight="1">
      <c r="A466" s="178"/>
      <c r="B466" s="184"/>
      <c r="C466" s="178"/>
      <c r="D466" s="179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</row>
    <row r="467" spans="1:40" ht="13.5" customHeight="1">
      <c r="A467" s="178"/>
      <c r="B467" s="184"/>
      <c r="C467" s="178"/>
      <c r="D467" s="179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</row>
    <row r="468" spans="1:40" ht="13.5" customHeight="1">
      <c r="A468" s="178"/>
      <c r="B468" s="184"/>
      <c r="C468" s="178"/>
      <c r="D468" s="179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</row>
    <row r="469" spans="1:40" ht="13.5" customHeight="1">
      <c r="A469" s="178"/>
      <c r="B469" s="184"/>
      <c r="C469" s="178"/>
      <c r="D469" s="179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</row>
    <row r="470" spans="1:40" ht="13.5" customHeight="1">
      <c r="A470" s="178"/>
      <c r="B470" s="184"/>
      <c r="C470" s="178"/>
      <c r="D470" s="179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</row>
    <row r="471" spans="1:40" ht="13.5" customHeight="1">
      <c r="A471" s="178"/>
      <c r="B471" s="184"/>
      <c r="C471" s="178"/>
      <c r="D471" s="179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</row>
    <row r="472" spans="1:40" ht="13.5" customHeight="1">
      <c r="A472" s="178"/>
      <c r="B472" s="184"/>
      <c r="C472" s="178"/>
      <c r="D472" s="179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</row>
    <row r="473" spans="1:40" ht="13.5" customHeight="1">
      <c r="A473" s="178"/>
      <c r="B473" s="184"/>
      <c r="C473" s="178"/>
      <c r="D473" s="179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</row>
    <row r="474" spans="1:40" ht="13.5" customHeight="1">
      <c r="A474" s="178"/>
      <c r="B474" s="184"/>
      <c r="C474" s="178"/>
      <c r="D474" s="179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</row>
    <row r="475" spans="1:40" ht="13.5" customHeight="1">
      <c r="A475" s="178"/>
      <c r="B475" s="184"/>
      <c r="C475" s="178"/>
      <c r="D475" s="179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</row>
    <row r="476" spans="1:40" ht="13.5" customHeight="1">
      <c r="A476" s="178"/>
      <c r="B476" s="184"/>
      <c r="C476" s="178"/>
      <c r="D476" s="179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</row>
    <row r="477" spans="1:40" ht="13.5" customHeight="1">
      <c r="A477" s="178"/>
      <c r="B477" s="184"/>
      <c r="C477" s="178"/>
      <c r="D477" s="179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</row>
    <row r="478" spans="1:40" ht="13.5" customHeight="1">
      <c r="A478" s="178"/>
      <c r="B478" s="184"/>
      <c r="C478" s="178"/>
      <c r="D478" s="179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</row>
    <row r="479" spans="1:40" ht="13.5" customHeight="1">
      <c r="A479" s="178"/>
      <c r="B479" s="184"/>
      <c r="C479" s="178"/>
      <c r="D479" s="179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</row>
    <row r="480" spans="1:40" ht="13.5" customHeight="1">
      <c r="A480" s="178"/>
      <c r="B480" s="184"/>
      <c r="C480" s="178"/>
      <c r="D480" s="179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</row>
    <row r="481" spans="1:40" ht="13.5" customHeight="1">
      <c r="A481" s="178"/>
      <c r="B481" s="184"/>
      <c r="C481" s="178"/>
      <c r="D481" s="179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</row>
    <row r="482" spans="1:40" ht="13.5" customHeight="1">
      <c r="A482" s="178"/>
      <c r="B482" s="184"/>
      <c r="C482" s="178"/>
      <c r="D482" s="179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</row>
    <row r="483" spans="1:40" ht="13.5" customHeight="1">
      <c r="A483" s="178"/>
      <c r="B483" s="184"/>
      <c r="C483" s="178"/>
      <c r="D483" s="179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</row>
    <row r="484" spans="1:40" ht="13.5" customHeight="1">
      <c r="A484" s="178"/>
      <c r="B484" s="184"/>
      <c r="C484" s="178"/>
      <c r="D484" s="179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</row>
    <row r="485" spans="1:40" ht="13.5" customHeight="1">
      <c r="A485" s="178"/>
      <c r="B485" s="184"/>
      <c r="C485" s="178"/>
      <c r="D485" s="179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</row>
    <row r="486" spans="1:40" ht="13.5" customHeight="1">
      <c r="A486" s="178"/>
      <c r="B486" s="184"/>
      <c r="C486" s="178"/>
      <c r="D486" s="179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</row>
    <row r="487" spans="1:40" ht="13.5" customHeight="1">
      <c r="A487" s="178"/>
      <c r="B487" s="184"/>
      <c r="C487" s="178"/>
      <c r="D487" s="179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</row>
    <row r="488" spans="1:40" ht="13.5" customHeight="1">
      <c r="A488" s="178"/>
      <c r="B488" s="184"/>
      <c r="C488" s="178"/>
      <c r="D488" s="179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</row>
    <row r="489" spans="1:40" ht="13.5" customHeight="1">
      <c r="A489" s="178"/>
      <c r="B489" s="184"/>
      <c r="C489" s="178"/>
      <c r="D489" s="179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</row>
    <row r="490" spans="1:40" ht="13.5" customHeight="1">
      <c r="A490" s="178"/>
      <c r="B490" s="184"/>
      <c r="C490" s="178"/>
      <c r="D490" s="179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</row>
    <row r="491" spans="1:40" ht="13.5" customHeight="1">
      <c r="A491" s="178"/>
      <c r="B491" s="184"/>
      <c r="C491" s="178"/>
      <c r="D491" s="179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</row>
    <row r="492" spans="1:40" ht="13.5" customHeight="1">
      <c r="A492" s="178"/>
      <c r="B492" s="184"/>
      <c r="C492" s="178"/>
      <c r="D492" s="179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</row>
    <row r="493" spans="1:40" ht="13.5" customHeight="1">
      <c r="A493" s="178"/>
      <c r="B493" s="184"/>
      <c r="C493" s="178"/>
      <c r="D493" s="179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</row>
    <row r="494" spans="1:40" ht="13.5" customHeight="1">
      <c r="A494" s="178"/>
      <c r="B494" s="184"/>
      <c r="C494" s="178"/>
      <c r="D494" s="179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</row>
    <row r="495" spans="1:40" ht="13.5" customHeight="1">
      <c r="A495" s="178"/>
      <c r="B495" s="184"/>
      <c r="C495" s="178"/>
      <c r="D495" s="179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</row>
    <row r="496" spans="1:40" ht="13.5" customHeight="1">
      <c r="A496" s="178"/>
      <c r="B496" s="184"/>
      <c r="C496" s="178"/>
      <c r="D496" s="179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</row>
    <row r="497" spans="1:40" ht="13.5" customHeight="1">
      <c r="A497" s="178"/>
      <c r="B497" s="184"/>
      <c r="C497" s="178"/>
      <c r="D497" s="179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</row>
    <row r="498" spans="1:40" ht="13.5" customHeight="1">
      <c r="A498" s="178"/>
      <c r="B498" s="184"/>
      <c r="C498" s="178"/>
      <c r="D498" s="179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</row>
    <row r="499" spans="1:40" ht="13.5" customHeight="1">
      <c r="A499" s="178"/>
      <c r="B499" s="184"/>
      <c r="C499" s="178"/>
      <c r="D499" s="179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</row>
    <row r="500" spans="1:40" ht="13.5" customHeight="1">
      <c r="A500" s="178"/>
      <c r="B500" s="184"/>
      <c r="C500" s="178"/>
      <c r="D500" s="179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</row>
    <row r="501" spans="1:40" ht="13.5" customHeight="1">
      <c r="A501" s="178"/>
      <c r="B501" s="184"/>
      <c r="C501" s="178"/>
      <c r="D501" s="179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</row>
    <row r="502" spans="1:40" ht="13.5" customHeight="1">
      <c r="A502" s="178"/>
      <c r="B502" s="184"/>
      <c r="C502" s="178"/>
      <c r="D502" s="179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</row>
    <row r="503" spans="1:40" ht="13.5" customHeight="1">
      <c r="A503" s="178"/>
      <c r="B503" s="184"/>
      <c r="C503" s="178"/>
      <c r="D503" s="179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</row>
    <row r="504" spans="1:40" ht="13.5" customHeight="1">
      <c r="A504" s="178"/>
      <c r="B504" s="184"/>
      <c r="C504" s="178"/>
      <c r="D504" s="179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</row>
    <row r="505" spans="1:40" ht="13.5" customHeight="1">
      <c r="A505" s="178"/>
      <c r="B505" s="184"/>
      <c r="C505" s="178"/>
      <c r="D505" s="179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</row>
    <row r="506" spans="1:40" ht="13.5" customHeight="1">
      <c r="A506" s="178"/>
      <c r="B506" s="184"/>
      <c r="C506" s="178"/>
      <c r="D506" s="179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</row>
    <row r="507" spans="1:40" ht="13.5" customHeight="1">
      <c r="A507" s="178"/>
      <c r="B507" s="184"/>
      <c r="C507" s="178"/>
      <c r="D507" s="179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</row>
    <row r="508" spans="1:40" ht="13.5" customHeight="1">
      <c r="A508" s="178"/>
      <c r="B508" s="184"/>
      <c r="C508" s="178"/>
      <c r="D508" s="179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</row>
    <row r="509" spans="1:40" ht="13.5" customHeight="1">
      <c r="A509" s="178"/>
      <c r="B509" s="184"/>
      <c r="C509" s="178"/>
      <c r="D509" s="179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</row>
    <row r="510" spans="1:40" ht="13.5" customHeight="1">
      <c r="A510" s="178"/>
      <c r="B510" s="184"/>
      <c r="C510" s="178"/>
      <c r="D510" s="179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</row>
    <row r="511" spans="1:40" ht="13.5" customHeight="1">
      <c r="A511" s="178"/>
      <c r="B511" s="184"/>
      <c r="C511" s="178"/>
      <c r="D511" s="179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</row>
    <row r="512" spans="1:40" ht="13.5" customHeight="1">
      <c r="A512" s="178"/>
      <c r="B512" s="184"/>
      <c r="C512" s="178"/>
      <c r="D512" s="179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</row>
    <row r="513" spans="1:40" ht="13.5" customHeight="1">
      <c r="A513" s="178"/>
      <c r="B513" s="184"/>
      <c r="C513" s="178"/>
      <c r="D513" s="179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</row>
    <row r="514" spans="1:40" ht="13.5" customHeight="1">
      <c r="A514" s="178"/>
      <c r="B514" s="184"/>
      <c r="C514" s="178"/>
      <c r="D514" s="179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</row>
    <row r="515" spans="1:40" ht="13.5" customHeight="1">
      <c r="A515" s="178"/>
      <c r="B515" s="184"/>
      <c r="C515" s="178"/>
      <c r="D515" s="179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</row>
    <row r="516" spans="1:40" ht="13.5" customHeight="1">
      <c r="A516" s="178"/>
      <c r="B516" s="184"/>
      <c r="C516" s="178"/>
      <c r="D516" s="179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</row>
    <row r="517" spans="1:40" ht="13.5" customHeight="1">
      <c r="A517" s="178"/>
      <c r="B517" s="184"/>
      <c r="C517" s="178"/>
      <c r="D517" s="179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</row>
    <row r="518" spans="1:40" ht="13.5" customHeight="1">
      <c r="A518" s="178"/>
      <c r="B518" s="184"/>
      <c r="C518" s="178"/>
      <c r="D518" s="179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</row>
    <row r="519" spans="1:40" ht="13.5" customHeight="1">
      <c r="A519" s="178"/>
      <c r="B519" s="184"/>
      <c r="C519" s="178"/>
      <c r="D519" s="179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</row>
    <row r="520" spans="1:40" ht="13.5" customHeight="1">
      <c r="A520" s="178"/>
      <c r="B520" s="184"/>
      <c r="C520" s="178"/>
      <c r="D520" s="179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</row>
    <row r="521" spans="1:40" ht="13.5" customHeight="1">
      <c r="A521" s="178"/>
      <c r="B521" s="184"/>
      <c r="C521" s="178"/>
      <c r="D521" s="179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</row>
    <row r="522" spans="1:40" ht="13.5" customHeight="1">
      <c r="A522" s="178"/>
      <c r="B522" s="184"/>
      <c r="C522" s="178"/>
      <c r="D522" s="179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</row>
    <row r="523" spans="1:40" ht="13.5" customHeight="1">
      <c r="A523" s="178"/>
      <c r="B523" s="184"/>
      <c r="C523" s="178"/>
      <c r="D523" s="179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</row>
    <row r="524" spans="1:40" ht="13.5" customHeight="1">
      <c r="A524" s="178"/>
      <c r="B524" s="184"/>
      <c r="C524" s="178"/>
      <c r="D524" s="179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</row>
    <row r="525" spans="1:40" ht="13.5" customHeight="1">
      <c r="A525" s="178"/>
      <c r="B525" s="184"/>
      <c r="C525" s="178"/>
      <c r="D525" s="179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</row>
    <row r="526" spans="1:40" ht="13.5" customHeight="1">
      <c r="A526" s="178"/>
      <c r="B526" s="184"/>
      <c r="C526" s="178"/>
      <c r="D526" s="179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</row>
    <row r="527" spans="1:40" ht="13.5" customHeight="1">
      <c r="A527" s="178"/>
      <c r="B527" s="184"/>
      <c r="C527" s="178"/>
      <c r="D527" s="179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</row>
    <row r="528" spans="1:40" ht="13.5" customHeight="1">
      <c r="A528" s="178"/>
      <c r="B528" s="184"/>
      <c r="C528" s="178"/>
      <c r="D528" s="179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</row>
    <row r="529" spans="1:40" ht="13.5" customHeight="1">
      <c r="A529" s="178"/>
      <c r="B529" s="184"/>
      <c r="C529" s="178"/>
      <c r="D529" s="179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</row>
    <row r="530" spans="1:40" ht="13.5" customHeight="1">
      <c r="A530" s="178"/>
      <c r="B530" s="184"/>
      <c r="C530" s="178"/>
      <c r="D530" s="179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</row>
    <row r="531" spans="1:40" ht="13.5" customHeight="1">
      <c r="A531" s="178"/>
      <c r="B531" s="184"/>
      <c r="C531" s="178"/>
      <c r="D531" s="179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</row>
    <row r="532" spans="1:40" ht="13.5" customHeight="1">
      <c r="A532" s="178"/>
      <c r="B532" s="184"/>
      <c r="C532" s="178"/>
      <c r="D532" s="179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</row>
    <row r="533" spans="1:40" ht="13.5" customHeight="1">
      <c r="A533" s="178"/>
      <c r="B533" s="184"/>
      <c r="C533" s="178"/>
      <c r="D533" s="179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</row>
    <row r="534" spans="1:40" ht="13.5" customHeight="1">
      <c r="A534" s="178"/>
      <c r="B534" s="184"/>
      <c r="C534" s="178"/>
      <c r="D534" s="179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</row>
    <row r="535" spans="1:40" ht="13.5" customHeight="1">
      <c r="A535" s="178"/>
      <c r="B535" s="184"/>
      <c r="C535" s="178"/>
      <c r="D535" s="179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</row>
    <row r="536" spans="1:40" ht="13.5" customHeight="1">
      <c r="A536" s="178"/>
      <c r="B536" s="184"/>
      <c r="C536" s="178"/>
      <c r="D536" s="179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</row>
    <row r="537" spans="1:40" ht="13.5" customHeight="1">
      <c r="A537" s="178"/>
      <c r="B537" s="184"/>
      <c r="C537" s="178"/>
      <c r="D537" s="179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</row>
    <row r="538" spans="1:40" ht="13.5" customHeight="1">
      <c r="A538" s="178"/>
      <c r="B538" s="184"/>
      <c r="C538" s="178"/>
      <c r="D538" s="179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</row>
    <row r="539" spans="1:40" ht="13.5" customHeight="1">
      <c r="A539" s="178"/>
      <c r="B539" s="184"/>
      <c r="C539" s="178"/>
      <c r="D539" s="179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</row>
    <row r="540" spans="1:40" ht="13.5" customHeight="1">
      <c r="A540" s="178"/>
      <c r="B540" s="184"/>
      <c r="C540" s="178"/>
      <c r="D540" s="179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</row>
    <row r="541" spans="1:40" ht="13.5" customHeight="1">
      <c r="A541" s="178"/>
      <c r="B541" s="184"/>
      <c r="C541" s="178"/>
      <c r="D541" s="179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</row>
    <row r="542" spans="1:40" ht="13.5" customHeight="1">
      <c r="A542" s="178"/>
      <c r="B542" s="184"/>
      <c r="C542" s="178"/>
      <c r="D542" s="179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</row>
    <row r="543" spans="1:40" ht="13.5" customHeight="1">
      <c r="A543" s="178"/>
      <c r="B543" s="184"/>
      <c r="C543" s="178"/>
      <c r="D543" s="179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</row>
    <row r="544" spans="1:40" ht="13.5" customHeight="1">
      <c r="A544" s="178"/>
      <c r="B544" s="184"/>
      <c r="C544" s="178"/>
      <c r="D544" s="179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</row>
    <row r="545" spans="1:40" ht="13.5" customHeight="1">
      <c r="A545" s="178"/>
      <c r="B545" s="184"/>
      <c r="C545" s="178"/>
      <c r="D545" s="179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</row>
    <row r="546" spans="1:40" ht="13.5" customHeight="1">
      <c r="A546" s="178"/>
      <c r="B546" s="184"/>
      <c r="C546" s="178"/>
      <c r="D546" s="179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</row>
    <row r="547" spans="1:40" ht="13.5" customHeight="1">
      <c r="A547" s="178"/>
      <c r="B547" s="184"/>
      <c r="C547" s="178"/>
      <c r="D547" s="179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</row>
    <row r="548" spans="1:40" ht="13.5" customHeight="1">
      <c r="A548" s="178"/>
      <c r="B548" s="184"/>
      <c r="C548" s="178"/>
      <c r="D548" s="179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</row>
    <row r="549" spans="1:40" ht="13.5" customHeight="1">
      <c r="A549" s="178"/>
      <c r="B549" s="184"/>
      <c r="C549" s="178"/>
      <c r="D549" s="179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</row>
    <row r="550" spans="1:40" ht="13.5" customHeight="1">
      <c r="A550" s="178"/>
      <c r="B550" s="184"/>
      <c r="C550" s="178"/>
      <c r="D550" s="179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</row>
    <row r="551" spans="1:40" ht="13.5" customHeight="1">
      <c r="A551" s="178"/>
      <c r="B551" s="184"/>
      <c r="C551" s="178"/>
      <c r="D551" s="179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</row>
    <row r="552" spans="1:40" ht="13.5" customHeight="1">
      <c r="A552" s="178"/>
      <c r="B552" s="184"/>
      <c r="C552" s="178"/>
      <c r="D552" s="179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</row>
    <row r="553" spans="1:40" ht="13.5" customHeight="1">
      <c r="A553" s="178"/>
      <c r="B553" s="184"/>
      <c r="C553" s="178"/>
      <c r="D553" s="179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</row>
    <row r="554" spans="1:40" ht="13.5" customHeight="1">
      <c r="A554" s="178"/>
      <c r="B554" s="184"/>
      <c r="C554" s="178"/>
      <c r="D554" s="179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</row>
    <row r="555" spans="1:40" ht="13.5" customHeight="1">
      <c r="A555" s="178"/>
      <c r="B555" s="184"/>
      <c r="C555" s="178"/>
      <c r="D555" s="179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</row>
    <row r="556" spans="1:40" ht="13.5" customHeight="1">
      <c r="A556" s="178"/>
      <c r="B556" s="184"/>
      <c r="C556" s="178"/>
      <c r="D556" s="179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</row>
    <row r="557" spans="1:40" ht="13.5" customHeight="1">
      <c r="A557" s="178"/>
      <c r="B557" s="184"/>
      <c r="C557" s="178"/>
      <c r="D557" s="179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</row>
    <row r="558" spans="1:40" ht="13.5" customHeight="1">
      <c r="A558" s="178"/>
      <c r="B558" s="184"/>
      <c r="C558" s="178"/>
      <c r="D558" s="179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</row>
    <row r="559" spans="1:40" ht="13.5" customHeight="1">
      <c r="A559" s="178"/>
      <c r="B559" s="184"/>
      <c r="C559" s="178"/>
      <c r="D559" s="179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</row>
    <row r="560" spans="1:40" ht="13.5" customHeight="1">
      <c r="A560" s="178"/>
      <c r="B560" s="184"/>
      <c r="C560" s="178"/>
      <c r="D560" s="179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</row>
    <row r="561" spans="1:40" ht="13.5" customHeight="1">
      <c r="A561" s="178"/>
      <c r="B561" s="184"/>
      <c r="C561" s="178"/>
      <c r="D561" s="179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</row>
    <row r="562" spans="1:40" ht="13.5" customHeight="1">
      <c r="A562" s="178"/>
      <c r="B562" s="184"/>
      <c r="C562" s="178"/>
      <c r="D562" s="179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</row>
    <row r="563" spans="1:40" ht="13.5" customHeight="1">
      <c r="A563" s="178"/>
      <c r="B563" s="184"/>
      <c r="C563" s="178"/>
      <c r="D563" s="179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</row>
    <row r="564" spans="1:40" ht="13.5" customHeight="1">
      <c r="A564" s="178"/>
      <c r="B564" s="184"/>
      <c r="C564" s="178"/>
      <c r="D564" s="179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</row>
    <row r="565" spans="1:40" ht="13.5" customHeight="1">
      <c r="A565" s="178"/>
      <c r="B565" s="184"/>
      <c r="C565" s="178"/>
      <c r="D565" s="179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</row>
    <row r="566" spans="1:40" ht="13.5" customHeight="1">
      <c r="A566" s="178"/>
      <c r="B566" s="184"/>
      <c r="C566" s="178"/>
      <c r="D566" s="179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</row>
    <row r="567" spans="1:40" ht="13.5" customHeight="1">
      <c r="A567" s="178"/>
      <c r="B567" s="184"/>
      <c r="C567" s="178"/>
      <c r="D567" s="179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</row>
    <row r="568" spans="1:40" ht="13.5" customHeight="1">
      <c r="A568" s="178"/>
      <c r="B568" s="184"/>
      <c r="C568" s="178"/>
      <c r="D568" s="179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</row>
    <row r="569" spans="1:40" ht="13.5" customHeight="1">
      <c r="A569" s="178"/>
      <c r="B569" s="184"/>
      <c r="C569" s="178"/>
      <c r="D569" s="179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</row>
    <row r="570" spans="1:40" ht="13.5" customHeight="1">
      <c r="A570" s="178"/>
      <c r="B570" s="184"/>
      <c r="C570" s="178"/>
      <c r="D570" s="179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</row>
    <row r="571" spans="1:40" ht="13.5" customHeight="1">
      <c r="A571" s="178"/>
      <c r="B571" s="184"/>
      <c r="C571" s="178"/>
      <c r="D571" s="179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</row>
    <row r="572" spans="1:40" ht="13.5" customHeight="1">
      <c r="A572" s="178"/>
      <c r="B572" s="184"/>
      <c r="C572" s="178"/>
      <c r="D572" s="179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</row>
    <row r="573" spans="1:40" ht="13.5" customHeight="1">
      <c r="A573" s="178"/>
      <c r="B573" s="184"/>
      <c r="C573" s="178"/>
      <c r="D573" s="179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</row>
    <row r="574" spans="1:40" ht="13.5" customHeight="1">
      <c r="A574" s="178"/>
      <c r="B574" s="184"/>
      <c r="C574" s="178"/>
      <c r="D574" s="179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</row>
    <row r="575" spans="1:40" ht="13.5" customHeight="1">
      <c r="A575" s="178"/>
      <c r="B575" s="184"/>
      <c r="C575" s="178"/>
      <c r="D575" s="179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</row>
    <row r="576" spans="1:40" ht="13.5" customHeight="1">
      <c r="A576" s="178"/>
      <c r="B576" s="184"/>
      <c r="C576" s="178"/>
      <c r="D576" s="179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</row>
    <row r="577" spans="1:40" ht="13.5" customHeight="1">
      <c r="A577" s="178"/>
      <c r="B577" s="184"/>
      <c r="C577" s="178"/>
      <c r="D577" s="179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</row>
    <row r="578" spans="1:40" ht="13.5" customHeight="1">
      <c r="A578" s="178"/>
      <c r="B578" s="184"/>
      <c r="C578" s="178"/>
      <c r="D578" s="179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</row>
    <row r="579" spans="1:40" ht="13.5" customHeight="1">
      <c r="A579" s="178"/>
      <c r="B579" s="184"/>
      <c r="C579" s="178"/>
      <c r="D579" s="179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</row>
    <row r="580" spans="1:40" ht="13.5" customHeight="1">
      <c r="A580" s="178"/>
      <c r="B580" s="184"/>
      <c r="C580" s="178"/>
      <c r="D580" s="179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</row>
    <row r="581" spans="1:40" ht="13.5" customHeight="1">
      <c r="A581" s="178"/>
      <c r="B581" s="184"/>
      <c r="C581" s="178"/>
      <c r="D581" s="179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</row>
    <row r="582" spans="1:40" ht="13.5" customHeight="1">
      <c r="A582" s="178"/>
      <c r="B582" s="184"/>
      <c r="C582" s="178"/>
      <c r="D582" s="179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</row>
    <row r="583" spans="1:40" ht="13.5" customHeight="1">
      <c r="A583" s="178"/>
      <c r="B583" s="184"/>
      <c r="C583" s="178"/>
      <c r="D583" s="179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</row>
    <row r="584" spans="1:40" ht="13.5" customHeight="1">
      <c r="A584" s="178"/>
      <c r="B584" s="184"/>
      <c r="C584" s="178"/>
      <c r="D584" s="179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</row>
    <row r="585" spans="1:40" ht="13.5" customHeight="1">
      <c r="A585" s="178"/>
      <c r="B585" s="184"/>
      <c r="C585" s="178"/>
      <c r="D585" s="179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</row>
    <row r="586" spans="1:40" ht="13.5" customHeight="1">
      <c r="A586" s="178"/>
      <c r="B586" s="184"/>
      <c r="C586" s="178"/>
      <c r="D586" s="179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</row>
    <row r="587" spans="1:40" ht="13.5" customHeight="1">
      <c r="A587" s="178"/>
      <c r="B587" s="184"/>
      <c r="C587" s="178"/>
      <c r="D587" s="179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</row>
    <row r="588" spans="1:40" ht="13.5" customHeight="1">
      <c r="A588" s="178"/>
      <c r="B588" s="184"/>
      <c r="C588" s="178"/>
      <c r="D588" s="179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</row>
    <row r="589" spans="1:40" ht="13.5" customHeight="1">
      <c r="A589" s="178"/>
      <c r="B589" s="184"/>
      <c r="C589" s="178"/>
      <c r="D589" s="179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</row>
    <row r="590" spans="1:40" ht="13.5" customHeight="1">
      <c r="A590" s="178"/>
      <c r="B590" s="184"/>
      <c r="C590" s="178"/>
      <c r="D590" s="179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</row>
    <row r="591" spans="1:40" ht="13.5" customHeight="1">
      <c r="A591" s="178"/>
      <c r="B591" s="184"/>
      <c r="C591" s="178"/>
      <c r="D591" s="179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</row>
    <row r="592" spans="1:40" ht="13.5" customHeight="1">
      <c r="A592" s="178"/>
      <c r="B592" s="184"/>
      <c r="C592" s="178"/>
      <c r="D592" s="179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</row>
    <row r="593" spans="1:40" ht="13.5" customHeight="1">
      <c r="A593" s="178"/>
      <c r="B593" s="184"/>
      <c r="C593" s="178"/>
      <c r="D593" s="179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</row>
    <row r="594" spans="1:40" ht="13.5" customHeight="1">
      <c r="A594" s="178"/>
      <c r="B594" s="184"/>
      <c r="C594" s="178"/>
      <c r="D594" s="179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</row>
    <row r="595" spans="1:40" ht="13.5" customHeight="1">
      <c r="A595" s="178"/>
      <c r="B595" s="184"/>
      <c r="C595" s="178"/>
      <c r="D595" s="179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</row>
    <row r="596" spans="1:40" ht="13.5" customHeight="1">
      <c r="A596" s="178"/>
      <c r="B596" s="184"/>
      <c r="C596" s="178"/>
      <c r="D596" s="179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</row>
    <row r="597" spans="1:40" ht="13.5" customHeight="1">
      <c r="A597" s="178"/>
      <c r="B597" s="184"/>
      <c r="C597" s="178"/>
      <c r="D597" s="179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</row>
    <row r="598" spans="1:40" ht="13.5" customHeight="1">
      <c r="A598" s="178"/>
      <c r="B598" s="184"/>
      <c r="C598" s="178"/>
      <c r="D598" s="179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</row>
    <row r="599" spans="1:40" ht="13.5" customHeight="1">
      <c r="A599" s="178"/>
      <c r="B599" s="184"/>
      <c r="C599" s="178"/>
      <c r="D599" s="179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</row>
    <row r="600" spans="1:40" ht="13.5" customHeight="1">
      <c r="A600" s="178"/>
      <c r="B600" s="184"/>
      <c r="C600" s="178"/>
      <c r="D600" s="179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</row>
    <row r="601" spans="1:40" ht="13.5" customHeight="1">
      <c r="A601" s="178"/>
      <c r="B601" s="184"/>
      <c r="C601" s="178"/>
      <c r="D601" s="179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</row>
    <row r="602" spans="1:40" ht="13.5" customHeight="1">
      <c r="A602" s="178"/>
      <c r="B602" s="184"/>
      <c r="C602" s="178"/>
      <c r="D602" s="179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</row>
    <row r="603" spans="1:40" ht="13.5" customHeight="1">
      <c r="A603" s="178"/>
      <c r="B603" s="184"/>
      <c r="C603" s="178"/>
      <c r="D603" s="179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</row>
    <row r="604" spans="1:40" ht="13.5" customHeight="1">
      <c r="A604" s="178"/>
      <c r="B604" s="184"/>
      <c r="C604" s="178"/>
      <c r="D604" s="179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</row>
    <row r="605" spans="1:40" ht="13.5" customHeight="1">
      <c r="A605" s="178"/>
      <c r="B605" s="184"/>
      <c r="C605" s="178"/>
      <c r="D605" s="179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</row>
    <row r="606" spans="1:40" ht="13.5" customHeight="1">
      <c r="A606" s="178"/>
      <c r="B606" s="184"/>
      <c r="C606" s="178"/>
      <c r="D606" s="179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</row>
    <row r="607" spans="1:40" ht="13.5" customHeight="1">
      <c r="A607" s="178"/>
      <c r="B607" s="184"/>
      <c r="C607" s="178"/>
      <c r="D607" s="179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</row>
    <row r="608" spans="1:40" ht="13.5" customHeight="1">
      <c r="A608" s="178"/>
      <c r="B608" s="184"/>
      <c r="C608" s="178"/>
      <c r="D608" s="179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</row>
    <row r="609" spans="1:40" ht="13.5" customHeight="1">
      <c r="A609" s="178"/>
      <c r="B609" s="184"/>
      <c r="C609" s="178"/>
      <c r="D609" s="179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</row>
    <row r="610" spans="1:40" ht="13.5" customHeight="1">
      <c r="A610" s="178"/>
      <c r="B610" s="184"/>
      <c r="C610" s="178"/>
      <c r="D610" s="179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</row>
    <row r="611" spans="1:40" ht="13.5" customHeight="1">
      <c r="A611" s="178"/>
      <c r="B611" s="184"/>
      <c r="C611" s="178"/>
      <c r="D611" s="179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</row>
    <row r="612" spans="1:40" ht="13.5" customHeight="1">
      <c r="A612" s="178"/>
      <c r="B612" s="184"/>
      <c r="C612" s="178"/>
      <c r="D612" s="179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</row>
    <row r="613" spans="1:40" ht="13.5" customHeight="1">
      <c r="A613" s="178"/>
      <c r="B613" s="184"/>
      <c r="C613" s="178"/>
      <c r="D613" s="179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</row>
    <row r="614" spans="1:40" ht="13.5" customHeight="1">
      <c r="A614" s="178"/>
      <c r="B614" s="184"/>
      <c r="C614" s="178"/>
      <c r="D614" s="179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</row>
    <row r="615" spans="1:40" ht="13.5" customHeight="1">
      <c r="A615" s="178"/>
      <c r="B615" s="184"/>
      <c r="C615" s="178"/>
      <c r="D615" s="179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</row>
    <row r="616" spans="1:40" ht="13.5" customHeight="1">
      <c r="A616" s="178"/>
      <c r="B616" s="184"/>
      <c r="C616" s="178"/>
      <c r="D616" s="179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</row>
    <row r="617" spans="1:40" ht="13.5" customHeight="1">
      <c r="A617" s="178"/>
      <c r="B617" s="184"/>
      <c r="C617" s="178"/>
      <c r="D617" s="179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</row>
    <row r="618" spans="1:40" ht="13.5" customHeight="1">
      <c r="A618" s="178"/>
      <c r="B618" s="184"/>
      <c r="C618" s="178"/>
      <c r="D618" s="179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</row>
    <row r="619" spans="1:40" ht="13.5" customHeight="1">
      <c r="A619" s="178"/>
      <c r="B619" s="184"/>
      <c r="C619" s="178"/>
      <c r="D619" s="179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</row>
    <row r="620" spans="1:40" ht="13.5" customHeight="1">
      <c r="A620" s="178"/>
      <c r="B620" s="184"/>
      <c r="C620" s="178"/>
      <c r="D620" s="179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</row>
    <row r="621" spans="1:40" ht="13.5" customHeight="1">
      <c r="A621" s="178"/>
      <c r="B621" s="184"/>
      <c r="C621" s="178"/>
      <c r="D621" s="179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</row>
    <row r="622" spans="1:40" ht="13.5" customHeight="1">
      <c r="A622" s="178"/>
      <c r="B622" s="184"/>
      <c r="C622" s="178"/>
      <c r="D622" s="179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</row>
    <row r="623" spans="1:40" ht="13.5" customHeight="1">
      <c r="A623" s="178"/>
      <c r="B623" s="184"/>
      <c r="C623" s="178"/>
      <c r="D623" s="179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</row>
    <row r="624" spans="1:40" ht="13.5" customHeight="1">
      <c r="A624" s="178"/>
      <c r="B624" s="184"/>
      <c r="C624" s="178"/>
      <c r="D624" s="179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</row>
    <row r="625" spans="1:40" ht="13.5" customHeight="1">
      <c r="A625" s="178"/>
      <c r="B625" s="184"/>
      <c r="C625" s="178"/>
      <c r="D625" s="179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</row>
    <row r="626" spans="1:40" ht="13.5" customHeight="1">
      <c r="A626" s="178"/>
      <c r="B626" s="184"/>
      <c r="C626" s="178"/>
      <c r="D626" s="179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</row>
    <row r="627" spans="1:40" ht="13.5" customHeight="1">
      <c r="A627" s="178"/>
      <c r="B627" s="184"/>
      <c r="C627" s="178"/>
      <c r="D627" s="179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</row>
    <row r="628" spans="1:40" ht="13.5" customHeight="1">
      <c r="A628" s="178"/>
      <c r="B628" s="184"/>
      <c r="C628" s="178"/>
      <c r="D628" s="179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</row>
    <row r="629" spans="1:40" ht="13.5" customHeight="1">
      <c r="A629" s="178"/>
      <c r="B629" s="184"/>
      <c r="C629" s="178"/>
      <c r="D629" s="179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</row>
    <row r="630" spans="1:40" ht="13.5" customHeight="1">
      <c r="A630" s="178"/>
      <c r="B630" s="184"/>
      <c r="C630" s="178"/>
      <c r="D630" s="179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</row>
    <row r="631" spans="1:40" ht="13.5" customHeight="1">
      <c r="A631" s="178"/>
      <c r="B631" s="184"/>
      <c r="C631" s="178"/>
      <c r="D631" s="179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</row>
    <row r="632" spans="1:40" ht="13.5" customHeight="1">
      <c r="A632" s="178"/>
      <c r="B632" s="184"/>
      <c r="C632" s="178"/>
      <c r="D632" s="179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</row>
    <row r="633" spans="1:40" ht="13.5" customHeight="1">
      <c r="A633" s="178"/>
      <c r="B633" s="184"/>
      <c r="C633" s="178"/>
      <c r="D633" s="179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</row>
    <row r="634" spans="1:40" ht="13.5" customHeight="1">
      <c r="A634" s="178"/>
      <c r="B634" s="184"/>
      <c r="C634" s="178"/>
      <c r="D634" s="179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</row>
    <row r="635" spans="1:40" ht="13.5" customHeight="1">
      <c r="A635" s="178"/>
      <c r="B635" s="184"/>
      <c r="C635" s="178"/>
      <c r="D635" s="179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</row>
    <row r="636" spans="1:40" ht="13.5" customHeight="1">
      <c r="A636" s="178"/>
      <c r="B636" s="184"/>
      <c r="C636" s="178"/>
      <c r="D636" s="179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</row>
    <row r="637" spans="1:40" ht="13.5" customHeight="1">
      <c r="A637" s="178"/>
      <c r="B637" s="184"/>
      <c r="C637" s="178"/>
      <c r="D637" s="179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</row>
    <row r="638" spans="1:40" ht="13.5" customHeight="1">
      <c r="A638" s="178"/>
      <c r="B638" s="184"/>
      <c r="C638" s="178"/>
      <c r="D638" s="179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</row>
    <row r="639" spans="1:40" ht="13.5" customHeight="1">
      <c r="A639" s="178"/>
      <c r="B639" s="184"/>
      <c r="C639" s="178"/>
      <c r="D639" s="179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</row>
    <row r="640" spans="1:40" ht="13.5" customHeight="1">
      <c r="A640" s="178"/>
      <c r="B640" s="184"/>
      <c r="C640" s="178"/>
      <c r="D640" s="179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</row>
    <row r="641" spans="1:40" ht="13.5" customHeight="1">
      <c r="A641" s="178"/>
      <c r="B641" s="184"/>
      <c r="C641" s="178"/>
      <c r="D641" s="179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</row>
    <row r="642" spans="1:40" ht="13.5" customHeight="1">
      <c r="A642" s="178"/>
      <c r="B642" s="184"/>
      <c r="C642" s="178"/>
      <c r="D642" s="179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</row>
    <row r="643" spans="1:40" ht="13.5" customHeight="1">
      <c r="A643" s="178"/>
      <c r="B643" s="184"/>
      <c r="C643" s="178"/>
      <c r="D643" s="179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</row>
    <row r="644" spans="1:40" ht="13.5" customHeight="1">
      <c r="A644" s="178"/>
      <c r="B644" s="184"/>
      <c r="C644" s="178"/>
      <c r="D644" s="179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</row>
    <row r="645" spans="1:40" ht="13.5" customHeight="1">
      <c r="A645" s="178"/>
      <c r="B645" s="184"/>
      <c r="C645" s="178"/>
      <c r="D645" s="179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</row>
    <row r="646" spans="1:40" ht="13.5" customHeight="1">
      <c r="A646" s="178"/>
      <c r="B646" s="184"/>
      <c r="C646" s="178"/>
      <c r="D646" s="179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</row>
    <row r="647" spans="1:40" ht="13.5" customHeight="1">
      <c r="A647" s="178"/>
      <c r="B647" s="184"/>
      <c r="C647" s="178"/>
      <c r="D647" s="179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</row>
    <row r="648" spans="1:40" ht="13.5" customHeight="1">
      <c r="A648" s="178"/>
      <c r="B648" s="184"/>
      <c r="C648" s="178"/>
      <c r="D648" s="179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</row>
    <row r="649" spans="1:40" ht="13.5" customHeight="1">
      <c r="A649" s="178"/>
      <c r="B649" s="184"/>
      <c r="C649" s="178"/>
      <c r="D649" s="179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</row>
    <row r="650" spans="1:40" ht="13.5" customHeight="1">
      <c r="A650" s="178"/>
      <c r="B650" s="184"/>
      <c r="C650" s="178"/>
      <c r="D650" s="179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</row>
    <row r="651" spans="1:40" ht="13.5" customHeight="1">
      <c r="A651" s="178"/>
      <c r="B651" s="184"/>
      <c r="C651" s="178"/>
      <c r="D651" s="179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</row>
    <row r="652" spans="1:40" ht="13.5" customHeight="1">
      <c r="A652" s="178"/>
      <c r="B652" s="184"/>
      <c r="C652" s="178"/>
      <c r="D652" s="179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</row>
    <row r="653" spans="1:40" ht="13.5" customHeight="1">
      <c r="A653" s="178"/>
      <c r="B653" s="184"/>
      <c r="C653" s="178"/>
      <c r="D653" s="179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</row>
    <row r="654" spans="1:40" ht="13.5" customHeight="1">
      <c r="A654" s="178"/>
      <c r="B654" s="184"/>
      <c r="C654" s="178"/>
      <c r="D654" s="179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</row>
    <row r="655" spans="1:40" ht="13.5" customHeight="1">
      <c r="A655" s="178"/>
      <c r="B655" s="184"/>
      <c r="C655" s="178"/>
      <c r="D655" s="179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</row>
    <row r="656" spans="1:40" ht="13.5" customHeight="1">
      <c r="A656" s="178"/>
      <c r="B656" s="184"/>
      <c r="C656" s="178"/>
      <c r="D656" s="179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</row>
    <row r="657" spans="1:40" ht="13.5" customHeight="1">
      <c r="A657" s="178"/>
      <c r="B657" s="184"/>
      <c r="C657" s="178"/>
      <c r="D657" s="179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</row>
    <row r="658" spans="1:40" ht="13.5" customHeight="1">
      <c r="A658" s="178"/>
      <c r="B658" s="184"/>
      <c r="C658" s="178"/>
      <c r="D658" s="179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</row>
    <row r="659" spans="1:40" ht="13.5" customHeight="1">
      <c r="A659" s="178"/>
      <c r="B659" s="184"/>
      <c r="C659" s="178"/>
      <c r="D659" s="179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</row>
    <row r="660" spans="1:40" ht="13.5" customHeight="1">
      <c r="A660" s="178"/>
      <c r="B660" s="184"/>
      <c r="C660" s="178"/>
      <c r="D660" s="179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</row>
    <row r="661" spans="1:40" ht="13.5" customHeight="1">
      <c r="A661" s="178"/>
      <c r="B661" s="184"/>
      <c r="C661" s="178"/>
      <c r="D661" s="179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</row>
    <row r="662" spans="1:40" ht="13.5" customHeight="1">
      <c r="A662" s="178"/>
      <c r="B662" s="184"/>
      <c r="C662" s="178"/>
      <c r="D662" s="179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</row>
    <row r="663" spans="1:40" ht="13.5" customHeight="1">
      <c r="A663" s="178"/>
      <c r="B663" s="184"/>
      <c r="C663" s="178"/>
      <c r="D663" s="179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</row>
    <row r="664" spans="1:40" ht="13.5" customHeight="1">
      <c r="A664" s="178"/>
      <c r="B664" s="184"/>
      <c r="C664" s="178"/>
      <c r="D664" s="179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</row>
    <row r="665" spans="1:40" ht="13.5" customHeight="1">
      <c r="A665" s="178"/>
      <c r="B665" s="184"/>
      <c r="C665" s="178"/>
      <c r="D665" s="179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</row>
    <row r="666" spans="1:40" ht="13.5" customHeight="1">
      <c r="A666" s="178"/>
      <c r="B666" s="184"/>
      <c r="C666" s="178"/>
      <c r="D666" s="179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</row>
    <row r="667" spans="1:40" ht="13.5" customHeight="1">
      <c r="A667" s="178"/>
      <c r="B667" s="184"/>
      <c r="C667" s="178"/>
      <c r="D667" s="179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</row>
    <row r="668" spans="1:40" ht="13.5" customHeight="1">
      <c r="A668" s="178"/>
      <c r="B668" s="184"/>
      <c r="C668" s="178"/>
      <c r="D668" s="179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</row>
    <row r="669" spans="1:40" ht="13.5" customHeight="1">
      <c r="A669" s="178"/>
      <c r="B669" s="184"/>
      <c r="C669" s="178"/>
      <c r="D669" s="179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</row>
    <row r="670" spans="1:40" ht="13.5" customHeight="1">
      <c r="A670" s="178"/>
      <c r="B670" s="184"/>
      <c r="C670" s="178"/>
      <c r="D670" s="179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</row>
    <row r="671" spans="1:40" ht="13.5" customHeight="1">
      <c r="A671" s="178"/>
      <c r="B671" s="184"/>
      <c r="C671" s="178"/>
      <c r="D671" s="179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</row>
    <row r="672" spans="1:40" ht="13.5" customHeight="1">
      <c r="A672" s="178"/>
      <c r="B672" s="184"/>
      <c r="C672" s="178"/>
      <c r="D672" s="179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</row>
    <row r="673" spans="1:40" ht="13.5" customHeight="1">
      <c r="A673" s="178"/>
      <c r="B673" s="184"/>
      <c r="C673" s="178"/>
      <c r="D673" s="179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</row>
    <row r="674" spans="1:40" ht="13.5" customHeight="1">
      <c r="A674" s="178"/>
      <c r="B674" s="184"/>
      <c r="C674" s="178"/>
      <c r="D674" s="179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</row>
    <row r="675" spans="1:40" ht="13.5" customHeight="1">
      <c r="A675" s="178"/>
      <c r="B675" s="184"/>
      <c r="C675" s="178"/>
      <c r="D675" s="179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</row>
    <row r="676" spans="1:40" ht="13.5" customHeight="1">
      <c r="A676" s="178"/>
      <c r="B676" s="184"/>
      <c r="C676" s="178"/>
      <c r="D676" s="179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</row>
    <row r="677" spans="1:40" ht="13.5" customHeight="1">
      <c r="A677" s="178"/>
      <c r="B677" s="184"/>
      <c r="C677" s="178"/>
      <c r="D677" s="179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</row>
    <row r="678" spans="1:40" ht="13.5" customHeight="1">
      <c r="A678" s="178"/>
      <c r="B678" s="184"/>
      <c r="C678" s="178"/>
      <c r="D678" s="179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</row>
    <row r="679" spans="1:40" ht="13.5" customHeight="1">
      <c r="A679" s="178"/>
      <c r="B679" s="184"/>
      <c r="C679" s="178"/>
      <c r="D679" s="179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</row>
    <row r="680" spans="1:40" ht="13.5" customHeight="1">
      <c r="A680" s="178"/>
      <c r="B680" s="184"/>
      <c r="C680" s="178"/>
      <c r="D680" s="179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</row>
    <row r="681" spans="1:40" ht="13.5" customHeight="1">
      <c r="A681" s="178"/>
      <c r="B681" s="184"/>
      <c r="C681" s="178"/>
      <c r="D681" s="179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</row>
    <row r="682" spans="1:40" ht="13.5" customHeight="1">
      <c r="A682" s="178"/>
      <c r="B682" s="184"/>
      <c r="C682" s="178"/>
      <c r="D682" s="179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</row>
    <row r="683" spans="1:40" ht="13.5" customHeight="1">
      <c r="A683" s="178"/>
      <c r="B683" s="184"/>
      <c r="C683" s="178"/>
      <c r="D683" s="179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</row>
    <row r="684" spans="1:40" ht="13.5" customHeight="1">
      <c r="A684" s="178"/>
      <c r="B684" s="184"/>
      <c r="C684" s="178"/>
      <c r="D684" s="179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</row>
    <row r="685" spans="1:40" ht="13.5" customHeight="1">
      <c r="A685" s="178"/>
      <c r="B685" s="184"/>
      <c r="C685" s="178"/>
      <c r="D685" s="179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</row>
    <row r="686" spans="1:40" ht="13.5" customHeight="1">
      <c r="A686" s="178"/>
      <c r="B686" s="184"/>
      <c r="C686" s="178"/>
      <c r="D686" s="179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</row>
    <row r="687" spans="1:40" ht="13.5" customHeight="1">
      <c r="A687" s="178"/>
      <c r="B687" s="184"/>
      <c r="C687" s="178"/>
      <c r="D687" s="179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</row>
    <row r="688" spans="1:40" ht="13.5" customHeight="1">
      <c r="A688" s="178"/>
      <c r="B688" s="184"/>
      <c r="C688" s="178"/>
      <c r="D688" s="179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</row>
    <row r="689" spans="1:40" ht="13.5" customHeight="1">
      <c r="A689" s="178"/>
      <c r="B689" s="184"/>
      <c r="C689" s="178"/>
      <c r="D689" s="179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</row>
    <row r="690" spans="1:40" ht="13.5" customHeight="1">
      <c r="A690" s="178"/>
      <c r="B690" s="184"/>
      <c r="C690" s="178"/>
      <c r="D690" s="179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</row>
    <row r="691" spans="1:40" ht="13.5" customHeight="1">
      <c r="A691" s="178"/>
      <c r="B691" s="184"/>
      <c r="C691" s="178"/>
      <c r="D691" s="179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</row>
    <row r="692" spans="1:40" ht="13.5" customHeight="1">
      <c r="A692" s="178"/>
      <c r="B692" s="184"/>
      <c r="C692" s="178"/>
      <c r="D692" s="179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</row>
    <row r="693" spans="1:40" ht="13.5" customHeight="1">
      <c r="A693" s="178"/>
      <c r="B693" s="184"/>
      <c r="C693" s="178"/>
      <c r="D693" s="179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</row>
    <row r="694" spans="1:40" ht="13.5" customHeight="1">
      <c r="A694" s="178"/>
      <c r="B694" s="184"/>
      <c r="C694" s="178"/>
      <c r="D694" s="179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</row>
    <row r="695" spans="1:40" ht="13.5" customHeight="1">
      <c r="A695" s="178"/>
      <c r="B695" s="184"/>
      <c r="C695" s="178"/>
      <c r="D695" s="179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</row>
    <row r="696" spans="1:40" ht="13.5" customHeight="1">
      <c r="A696" s="178"/>
      <c r="B696" s="184"/>
      <c r="C696" s="178"/>
      <c r="D696" s="179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</row>
    <row r="697" spans="1:40" ht="13.5" customHeight="1">
      <c r="A697" s="178"/>
      <c r="B697" s="184"/>
      <c r="C697" s="178"/>
      <c r="D697" s="179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</row>
    <row r="698" spans="1:40" ht="13.5" customHeight="1">
      <c r="A698" s="178"/>
      <c r="B698" s="184"/>
      <c r="C698" s="178"/>
      <c r="D698" s="179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</row>
    <row r="699" spans="1:40" ht="13.5" customHeight="1">
      <c r="A699" s="178"/>
      <c r="B699" s="184"/>
      <c r="C699" s="178"/>
      <c r="D699" s="179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</row>
    <row r="700" spans="1:40" ht="13.5" customHeight="1">
      <c r="A700" s="178"/>
      <c r="B700" s="184"/>
      <c r="C700" s="178"/>
      <c r="D700" s="179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</row>
    <row r="701" spans="1:40" ht="13.5" customHeight="1">
      <c r="A701" s="178"/>
      <c r="B701" s="184"/>
      <c r="C701" s="178"/>
      <c r="D701" s="179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</row>
    <row r="702" spans="1:40" ht="13.5" customHeight="1">
      <c r="A702" s="178"/>
      <c r="B702" s="184"/>
      <c r="C702" s="178"/>
      <c r="D702" s="179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</row>
    <row r="703" spans="1:40" ht="13.5" customHeight="1">
      <c r="A703" s="178"/>
      <c r="B703" s="184"/>
      <c r="C703" s="178"/>
      <c r="D703" s="179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</row>
    <row r="704" spans="1:40" ht="13.5" customHeight="1">
      <c r="A704" s="178"/>
      <c r="B704" s="184"/>
      <c r="C704" s="178"/>
      <c r="D704" s="179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</row>
    <row r="705" spans="1:40" ht="13.5" customHeight="1">
      <c r="A705" s="178"/>
      <c r="B705" s="184"/>
      <c r="C705" s="178"/>
      <c r="D705" s="179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</row>
    <row r="706" spans="1:40" ht="13.5" customHeight="1">
      <c r="A706" s="178"/>
      <c r="B706" s="184"/>
      <c r="C706" s="178"/>
      <c r="D706" s="179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</row>
    <row r="707" spans="1:40" ht="13.5" customHeight="1">
      <c r="A707" s="178"/>
      <c r="B707" s="184"/>
      <c r="C707" s="178"/>
      <c r="D707" s="179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</row>
    <row r="708" spans="1:40" ht="13.5" customHeight="1">
      <c r="A708" s="178"/>
      <c r="B708" s="184"/>
      <c r="C708" s="178"/>
      <c r="D708" s="179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</row>
    <row r="709" spans="1:40" ht="13.5" customHeight="1">
      <c r="A709" s="178"/>
      <c r="B709" s="184"/>
      <c r="C709" s="178"/>
      <c r="D709" s="179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</row>
    <row r="710" spans="1:40" ht="13.5" customHeight="1">
      <c r="A710" s="178"/>
      <c r="B710" s="184"/>
      <c r="C710" s="178"/>
      <c r="D710" s="179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</row>
    <row r="711" spans="1:40" ht="13.5" customHeight="1">
      <c r="A711" s="178"/>
      <c r="B711" s="184"/>
      <c r="C711" s="178"/>
      <c r="D711" s="179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</row>
    <row r="712" spans="1:40" ht="13.5" customHeight="1">
      <c r="A712" s="178"/>
      <c r="B712" s="184"/>
      <c r="C712" s="178"/>
      <c r="D712" s="179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</row>
    <row r="713" spans="1:40" ht="13.5" customHeight="1">
      <c r="A713" s="178"/>
      <c r="B713" s="184"/>
      <c r="C713" s="178"/>
      <c r="D713" s="179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</row>
    <row r="714" spans="1:40" ht="13.5" customHeight="1">
      <c r="A714" s="178"/>
      <c r="B714" s="184"/>
      <c r="C714" s="178"/>
      <c r="D714" s="179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</row>
    <row r="715" spans="1:40" ht="13.5" customHeight="1">
      <c r="A715" s="178"/>
      <c r="B715" s="184"/>
      <c r="C715" s="178"/>
      <c r="D715" s="179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</row>
    <row r="716" spans="1:40" ht="13.5" customHeight="1">
      <c r="A716" s="178"/>
      <c r="B716" s="184"/>
      <c r="C716" s="178"/>
      <c r="D716" s="179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</row>
    <row r="717" spans="1:40" ht="13.5" customHeight="1">
      <c r="A717" s="178"/>
      <c r="B717" s="184"/>
      <c r="C717" s="178"/>
      <c r="D717" s="179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</row>
    <row r="718" spans="1:40" ht="13.5" customHeight="1">
      <c r="A718" s="178"/>
      <c r="B718" s="184"/>
      <c r="C718" s="178"/>
      <c r="D718" s="179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</row>
    <row r="719" spans="1:40" ht="13.5" customHeight="1">
      <c r="A719" s="178"/>
      <c r="B719" s="184"/>
      <c r="C719" s="178"/>
      <c r="D719" s="179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</row>
    <row r="720" spans="1:40" ht="13.5" customHeight="1">
      <c r="A720" s="178"/>
      <c r="B720" s="184"/>
      <c r="C720" s="178"/>
      <c r="D720" s="179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</row>
    <row r="721" spans="1:40" ht="13.5" customHeight="1">
      <c r="A721" s="178"/>
      <c r="B721" s="184"/>
      <c r="C721" s="178"/>
      <c r="D721" s="179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</row>
    <row r="722" spans="1:40" ht="13.5" customHeight="1">
      <c r="A722" s="178"/>
      <c r="B722" s="184"/>
      <c r="C722" s="178"/>
      <c r="D722" s="179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</row>
    <row r="723" spans="1:40" ht="13.5" customHeight="1">
      <c r="A723" s="178"/>
      <c r="B723" s="184"/>
      <c r="C723" s="178"/>
      <c r="D723" s="179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</row>
    <row r="724" spans="1:40" ht="13.5" customHeight="1">
      <c r="A724" s="178"/>
      <c r="B724" s="184"/>
      <c r="C724" s="178"/>
      <c r="D724" s="179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</row>
    <row r="725" spans="1:40" ht="13.5" customHeight="1">
      <c r="A725" s="178"/>
      <c r="B725" s="184"/>
      <c r="C725" s="178"/>
      <c r="D725" s="179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</row>
    <row r="726" spans="1:40" ht="13.5" customHeight="1">
      <c r="A726" s="178"/>
      <c r="B726" s="184"/>
      <c r="C726" s="178"/>
      <c r="D726" s="179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</row>
    <row r="727" spans="1:40" ht="13.5" customHeight="1">
      <c r="A727" s="178"/>
      <c r="B727" s="184"/>
      <c r="C727" s="178"/>
      <c r="D727" s="179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</row>
    <row r="728" spans="1:40" ht="13.5" customHeight="1">
      <c r="A728" s="178"/>
      <c r="B728" s="184"/>
      <c r="C728" s="178"/>
      <c r="D728" s="179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</row>
    <row r="729" spans="1:40" ht="13.5" customHeight="1">
      <c r="A729" s="178"/>
      <c r="B729" s="184"/>
      <c r="C729" s="178"/>
      <c r="D729" s="179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</row>
    <row r="730" spans="1:40" ht="13.5" customHeight="1">
      <c r="A730" s="178"/>
      <c r="B730" s="184"/>
      <c r="C730" s="178"/>
      <c r="D730" s="179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</row>
    <row r="731" spans="1:40" ht="13.5" customHeight="1">
      <c r="A731" s="178"/>
      <c r="B731" s="184"/>
      <c r="C731" s="178"/>
      <c r="D731" s="179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</row>
    <row r="732" spans="1:40" ht="13.5" customHeight="1">
      <c r="A732" s="178"/>
      <c r="B732" s="184"/>
      <c r="C732" s="178"/>
      <c r="D732" s="179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</row>
    <row r="733" spans="1:40" ht="13.5" customHeight="1">
      <c r="A733" s="178"/>
      <c r="B733" s="184"/>
      <c r="C733" s="178"/>
      <c r="D733" s="179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</row>
    <row r="734" spans="1:40" ht="13.5" customHeight="1">
      <c r="A734" s="178"/>
      <c r="B734" s="184"/>
      <c r="C734" s="178"/>
      <c r="D734" s="179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</row>
    <row r="735" spans="1:40" ht="13.5" customHeight="1">
      <c r="A735" s="178"/>
      <c r="B735" s="184"/>
      <c r="C735" s="178"/>
      <c r="D735" s="179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</row>
    <row r="736" spans="1:40" ht="13.5" customHeight="1">
      <c r="A736" s="178"/>
      <c r="B736" s="184"/>
      <c r="C736" s="178"/>
      <c r="D736" s="179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</row>
    <row r="737" spans="1:40" ht="13.5" customHeight="1">
      <c r="A737" s="178"/>
      <c r="B737" s="184"/>
      <c r="C737" s="178"/>
      <c r="D737" s="179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</row>
    <row r="738" spans="1:40" ht="13.5" customHeight="1">
      <c r="A738" s="178"/>
      <c r="B738" s="184"/>
      <c r="C738" s="178"/>
      <c r="D738" s="179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</row>
    <row r="739" spans="1:40" ht="13.5" customHeight="1">
      <c r="A739" s="178"/>
      <c r="B739" s="184"/>
      <c r="C739" s="178"/>
      <c r="D739" s="179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</row>
    <row r="740" spans="1:40" ht="13.5" customHeight="1">
      <c r="A740" s="178"/>
      <c r="B740" s="184"/>
      <c r="C740" s="178"/>
      <c r="D740" s="179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</row>
    <row r="741" spans="1:40" ht="13.5" customHeight="1">
      <c r="A741" s="178"/>
      <c r="B741" s="184"/>
      <c r="C741" s="178"/>
      <c r="D741" s="179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</row>
    <row r="742" spans="1:40" ht="13.5" customHeight="1">
      <c r="A742" s="178"/>
      <c r="B742" s="184"/>
      <c r="C742" s="178"/>
      <c r="D742" s="179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</row>
    <row r="743" spans="1:40" ht="13.5" customHeight="1">
      <c r="A743" s="178"/>
      <c r="B743" s="184"/>
      <c r="C743" s="178"/>
      <c r="D743" s="179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</row>
    <row r="744" spans="1:40" ht="13.5" customHeight="1">
      <c r="A744" s="178"/>
      <c r="B744" s="184"/>
      <c r="C744" s="178"/>
      <c r="D744" s="179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</row>
    <row r="745" spans="1:40" ht="13.5" customHeight="1">
      <c r="A745" s="178"/>
      <c r="B745" s="184"/>
      <c r="C745" s="178"/>
      <c r="D745" s="179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</row>
    <row r="746" spans="1:40" ht="13.5" customHeight="1">
      <c r="A746" s="178"/>
      <c r="B746" s="184"/>
      <c r="C746" s="178"/>
      <c r="D746" s="179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</row>
    <row r="747" spans="1:40" ht="13.5" customHeight="1">
      <c r="A747" s="178"/>
      <c r="B747" s="184"/>
      <c r="C747" s="178"/>
      <c r="D747" s="179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</row>
    <row r="748" spans="1:40" ht="13.5" customHeight="1">
      <c r="A748" s="178"/>
      <c r="B748" s="184"/>
      <c r="C748" s="178"/>
      <c r="D748" s="179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</row>
    <row r="749" spans="1:40" ht="13.5" customHeight="1">
      <c r="A749" s="178"/>
      <c r="B749" s="184"/>
      <c r="C749" s="178"/>
      <c r="D749" s="179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</row>
    <row r="750" spans="1:40" ht="13.5" customHeight="1">
      <c r="A750" s="178"/>
      <c r="B750" s="184"/>
      <c r="C750" s="178"/>
      <c r="D750" s="179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</row>
    <row r="751" spans="1:40" ht="13.5" customHeight="1">
      <c r="A751" s="178"/>
      <c r="B751" s="184"/>
      <c r="C751" s="178"/>
      <c r="D751" s="179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</row>
    <row r="752" spans="1:40" ht="13.5" customHeight="1">
      <c r="A752" s="178"/>
      <c r="B752" s="184"/>
      <c r="C752" s="178"/>
      <c r="D752" s="179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</row>
    <row r="753" spans="1:40" ht="13.5" customHeight="1">
      <c r="A753" s="178"/>
      <c r="B753" s="184"/>
      <c r="C753" s="178"/>
      <c r="D753" s="179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</row>
    <row r="754" spans="1:40" ht="13.5" customHeight="1">
      <c r="A754" s="178"/>
      <c r="B754" s="184"/>
      <c r="C754" s="178"/>
      <c r="D754" s="179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</row>
    <row r="755" spans="1:40" ht="13.5" customHeight="1">
      <c r="A755" s="178"/>
      <c r="B755" s="184"/>
      <c r="C755" s="178"/>
      <c r="D755" s="179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</row>
    <row r="756" spans="1:40" ht="13.5" customHeight="1">
      <c r="A756" s="178"/>
      <c r="B756" s="184"/>
      <c r="C756" s="178"/>
      <c r="D756" s="179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</row>
    <row r="757" spans="1:40" ht="13.5" customHeight="1">
      <c r="A757" s="178"/>
      <c r="B757" s="184"/>
      <c r="C757" s="178"/>
      <c r="D757" s="179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</row>
    <row r="758" spans="1:40" ht="13.5" customHeight="1">
      <c r="A758" s="178"/>
      <c r="B758" s="184"/>
      <c r="C758" s="178"/>
      <c r="D758" s="179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</row>
    <row r="759" spans="1:40" ht="13.5" customHeight="1">
      <c r="A759" s="178"/>
      <c r="B759" s="184"/>
      <c r="C759" s="178"/>
      <c r="D759" s="179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</row>
    <row r="760" spans="1:40" ht="13.5" customHeight="1">
      <c r="A760" s="178"/>
      <c r="B760" s="184"/>
      <c r="C760" s="178"/>
      <c r="D760" s="179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</row>
    <row r="761" spans="1:40" ht="13.5" customHeight="1">
      <c r="A761" s="178"/>
      <c r="B761" s="184"/>
      <c r="C761" s="178"/>
      <c r="D761" s="179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</row>
    <row r="762" spans="1:40" ht="13.5" customHeight="1">
      <c r="A762" s="178"/>
      <c r="B762" s="184"/>
      <c r="C762" s="178"/>
      <c r="D762" s="179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</row>
    <row r="763" spans="1:40" ht="13.5" customHeight="1">
      <c r="A763" s="178"/>
      <c r="B763" s="184"/>
      <c r="C763" s="178"/>
      <c r="D763" s="179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</row>
    <row r="764" spans="1:40" ht="13.5" customHeight="1">
      <c r="A764" s="178"/>
      <c r="B764" s="184"/>
      <c r="C764" s="178"/>
      <c r="D764" s="179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</row>
    <row r="765" spans="1:40" ht="13.5" customHeight="1">
      <c r="A765" s="178"/>
      <c r="B765" s="184"/>
      <c r="C765" s="178"/>
      <c r="D765" s="179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</row>
    <row r="766" spans="1:40" ht="13.5" customHeight="1">
      <c r="A766" s="178"/>
      <c r="B766" s="184"/>
      <c r="C766" s="178"/>
      <c r="D766" s="179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</row>
    <row r="767" spans="1:40" ht="13.5" customHeight="1">
      <c r="A767" s="178"/>
      <c r="B767" s="184"/>
      <c r="C767" s="178"/>
      <c r="D767" s="179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</row>
    <row r="768" spans="1:40" ht="13.5" customHeight="1">
      <c r="A768" s="178"/>
      <c r="B768" s="184"/>
      <c r="C768" s="178"/>
      <c r="D768" s="179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</row>
    <row r="769" spans="1:40" ht="13.5" customHeight="1">
      <c r="A769" s="178"/>
      <c r="B769" s="184"/>
      <c r="C769" s="178"/>
      <c r="D769" s="179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</row>
    <row r="770" spans="1:40" ht="13.5" customHeight="1">
      <c r="A770" s="178"/>
      <c r="B770" s="184"/>
      <c r="C770" s="178"/>
      <c r="D770" s="179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</row>
    <row r="771" spans="1:40" ht="13.5" customHeight="1">
      <c r="A771" s="178"/>
      <c r="B771" s="184"/>
      <c r="C771" s="178"/>
      <c r="D771" s="179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</row>
    <row r="772" spans="1:40" ht="13.5" customHeight="1">
      <c r="A772" s="178"/>
      <c r="B772" s="184"/>
      <c r="C772" s="178"/>
      <c r="D772" s="179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</row>
    <row r="773" spans="1:40" ht="13.5" customHeight="1">
      <c r="A773" s="178"/>
      <c r="B773" s="184"/>
      <c r="C773" s="178"/>
      <c r="D773" s="179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</row>
    <row r="774" spans="1:40" ht="13.5" customHeight="1">
      <c r="A774" s="178"/>
      <c r="B774" s="184"/>
      <c r="C774" s="178"/>
      <c r="D774" s="179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</row>
    <row r="775" spans="1:40" ht="13.5" customHeight="1">
      <c r="A775" s="178"/>
      <c r="B775" s="184"/>
      <c r="C775" s="178"/>
      <c r="D775" s="179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</row>
    <row r="776" spans="1:40" ht="13.5" customHeight="1">
      <c r="A776" s="178"/>
      <c r="B776" s="184"/>
      <c r="C776" s="178"/>
      <c r="D776" s="179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</row>
    <row r="777" spans="1:40" ht="13.5" customHeight="1">
      <c r="A777" s="178"/>
      <c r="B777" s="184"/>
      <c r="C777" s="178"/>
      <c r="D777" s="179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</row>
    <row r="778" spans="1:40" ht="13.5" customHeight="1">
      <c r="A778" s="178"/>
      <c r="B778" s="184"/>
      <c r="C778" s="178"/>
      <c r="D778" s="179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</row>
    <row r="779" spans="1:40" ht="13.5" customHeight="1">
      <c r="A779" s="178"/>
      <c r="B779" s="184"/>
      <c r="C779" s="178"/>
      <c r="D779" s="179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</row>
    <row r="780" spans="1:40" ht="13.5" customHeight="1">
      <c r="A780" s="178"/>
      <c r="B780" s="184"/>
      <c r="C780" s="178"/>
      <c r="D780" s="179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</row>
    <row r="781" spans="1:40" ht="13.5" customHeight="1">
      <c r="A781" s="178"/>
      <c r="B781" s="184"/>
      <c r="C781" s="178"/>
      <c r="D781" s="179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</row>
    <row r="782" spans="1:40" ht="13.5" customHeight="1">
      <c r="A782" s="178"/>
      <c r="B782" s="184"/>
      <c r="C782" s="178"/>
      <c r="D782" s="179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</row>
    <row r="783" spans="1:40" ht="13.5" customHeight="1">
      <c r="A783" s="178"/>
      <c r="B783" s="184"/>
      <c r="C783" s="178"/>
      <c r="D783" s="179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</row>
    <row r="784" spans="1:40" ht="13.5" customHeight="1">
      <c r="A784" s="178"/>
      <c r="B784" s="184"/>
      <c r="C784" s="178"/>
      <c r="D784" s="179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</row>
    <row r="785" spans="1:40" ht="13.5" customHeight="1">
      <c r="A785" s="178"/>
      <c r="B785" s="184"/>
      <c r="C785" s="178"/>
      <c r="D785" s="179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</row>
    <row r="786" spans="1:40" ht="13.5" customHeight="1">
      <c r="A786" s="178"/>
      <c r="B786" s="184"/>
      <c r="C786" s="178"/>
      <c r="D786" s="179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</row>
    <row r="787" spans="1:40" ht="13.5" customHeight="1">
      <c r="A787" s="178"/>
      <c r="B787" s="184"/>
      <c r="C787" s="178"/>
      <c r="D787" s="179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</row>
    <row r="788" spans="1:40" ht="13.5" customHeight="1">
      <c r="A788" s="178"/>
      <c r="B788" s="184"/>
      <c r="C788" s="178"/>
      <c r="D788" s="179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</row>
    <row r="789" spans="1:40" ht="13.5" customHeight="1">
      <c r="A789" s="178"/>
      <c r="B789" s="184"/>
      <c r="C789" s="178"/>
      <c r="D789" s="179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</row>
    <row r="790" spans="1:40" ht="13.5" customHeight="1">
      <c r="A790" s="178"/>
      <c r="B790" s="184"/>
      <c r="C790" s="178"/>
      <c r="D790" s="179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</row>
    <row r="791" spans="1:40" ht="13.5" customHeight="1">
      <c r="A791" s="178"/>
      <c r="B791" s="184"/>
      <c r="C791" s="178"/>
      <c r="D791" s="179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</row>
    <row r="792" spans="1:40" ht="13.5" customHeight="1">
      <c r="A792" s="178"/>
      <c r="B792" s="184"/>
      <c r="C792" s="178"/>
      <c r="D792" s="179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</row>
    <row r="793" spans="1:40" ht="13.5" customHeight="1">
      <c r="A793" s="178"/>
      <c r="B793" s="184"/>
      <c r="C793" s="178"/>
      <c r="D793" s="179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</row>
    <row r="794" spans="1:40" ht="13.5" customHeight="1">
      <c r="A794" s="178"/>
      <c r="B794" s="184"/>
      <c r="C794" s="178"/>
      <c r="D794" s="179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</row>
    <row r="795" spans="1:40" ht="13.5" customHeight="1">
      <c r="A795" s="178"/>
      <c r="B795" s="184"/>
      <c r="C795" s="178"/>
      <c r="D795" s="179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</row>
    <row r="796" spans="1:40" ht="13.5" customHeight="1">
      <c r="A796" s="178"/>
      <c r="B796" s="184"/>
      <c r="C796" s="178"/>
      <c r="D796" s="179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</row>
    <row r="797" spans="1:40" ht="13.5" customHeight="1">
      <c r="A797" s="178"/>
      <c r="B797" s="184"/>
      <c r="C797" s="178"/>
      <c r="D797" s="179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</row>
    <row r="798" spans="1:40" ht="13.5" customHeight="1">
      <c r="A798" s="178"/>
      <c r="B798" s="184"/>
      <c r="C798" s="178"/>
      <c r="D798" s="179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</row>
    <row r="799" spans="1:40" ht="13.5" customHeight="1">
      <c r="A799" s="178"/>
      <c r="B799" s="184"/>
      <c r="C799" s="178"/>
      <c r="D799" s="179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</row>
    <row r="800" spans="1:40" ht="13.5" customHeight="1">
      <c r="A800" s="178"/>
      <c r="B800" s="184"/>
      <c r="C800" s="178"/>
      <c r="D800" s="179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</row>
    <row r="801" spans="1:40" ht="13.5" customHeight="1">
      <c r="A801" s="178"/>
      <c r="B801" s="184"/>
      <c r="C801" s="178"/>
      <c r="D801" s="179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</row>
    <row r="802" spans="1:40" ht="13.5" customHeight="1">
      <c r="A802" s="178"/>
      <c r="B802" s="184"/>
      <c r="C802" s="178"/>
      <c r="D802" s="179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</row>
    <row r="803" spans="1:40" ht="13.5" customHeight="1">
      <c r="A803" s="178"/>
      <c r="B803" s="184"/>
      <c r="C803" s="178"/>
      <c r="D803" s="179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</row>
    <row r="804" spans="1:40" ht="13.5" customHeight="1">
      <c r="A804" s="178"/>
      <c r="B804" s="184"/>
      <c r="C804" s="178"/>
      <c r="D804" s="179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</row>
    <row r="805" spans="1:40" ht="13.5" customHeight="1">
      <c r="A805" s="178"/>
      <c r="B805" s="184"/>
      <c r="C805" s="178"/>
      <c r="D805" s="179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</row>
    <row r="806" spans="1:40" ht="13.5" customHeight="1">
      <c r="A806" s="178"/>
      <c r="B806" s="184"/>
      <c r="C806" s="178"/>
      <c r="D806" s="179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</row>
    <row r="807" spans="1:40" ht="13.5" customHeight="1">
      <c r="A807" s="178"/>
      <c r="B807" s="184"/>
      <c r="C807" s="178"/>
      <c r="D807" s="179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</row>
    <row r="808" spans="1:40" ht="13.5" customHeight="1">
      <c r="A808" s="178"/>
      <c r="B808" s="184"/>
      <c r="C808" s="178"/>
      <c r="D808" s="179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</row>
    <row r="809" spans="1:40" ht="13.5" customHeight="1">
      <c r="A809" s="178"/>
      <c r="B809" s="184"/>
      <c r="C809" s="178"/>
      <c r="D809" s="179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</row>
    <row r="810" spans="1:40" ht="13.5" customHeight="1">
      <c r="A810" s="178"/>
      <c r="B810" s="184"/>
      <c r="C810" s="178"/>
      <c r="D810" s="179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</row>
    <row r="811" spans="1:40" ht="13.5" customHeight="1">
      <c r="A811" s="178"/>
      <c r="B811" s="184"/>
      <c r="C811" s="178"/>
      <c r="D811" s="179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</row>
    <row r="812" spans="1:40" ht="13.5" customHeight="1">
      <c r="A812" s="178"/>
      <c r="B812" s="184"/>
      <c r="C812" s="178"/>
      <c r="D812" s="179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</row>
    <row r="813" spans="1:40" ht="13.5" customHeight="1">
      <c r="A813" s="178"/>
      <c r="B813" s="184"/>
      <c r="C813" s="178"/>
      <c r="D813" s="179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</row>
    <row r="814" spans="1:40" ht="13.5" customHeight="1">
      <c r="A814" s="178"/>
      <c r="B814" s="184"/>
      <c r="C814" s="178"/>
      <c r="D814" s="179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</row>
    <row r="815" spans="1:40" ht="13.5" customHeight="1">
      <c r="A815" s="178"/>
      <c r="B815" s="184"/>
      <c r="C815" s="178"/>
      <c r="D815" s="179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</row>
    <row r="816" spans="1:40" ht="13.5" customHeight="1">
      <c r="A816" s="178"/>
      <c r="B816" s="184"/>
      <c r="C816" s="178"/>
      <c r="D816" s="179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</row>
    <row r="817" spans="1:40" ht="13.5" customHeight="1">
      <c r="A817" s="178"/>
      <c r="B817" s="184"/>
      <c r="C817" s="178"/>
      <c r="D817" s="179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</row>
    <row r="818" spans="1:40" ht="13.5" customHeight="1">
      <c r="A818" s="178"/>
      <c r="B818" s="184"/>
      <c r="C818" s="178"/>
      <c r="D818" s="179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</row>
    <row r="819" spans="1:40" ht="13.5" customHeight="1">
      <c r="A819" s="178"/>
      <c r="B819" s="184"/>
      <c r="C819" s="178"/>
      <c r="D819" s="179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</row>
    <row r="820" spans="1:40" ht="13.5" customHeight="1">
      <c r="A820" s="178"/>
      <c r="B820" s="184"/>
      <c r="C820" s="178"/>
      <c r="D820" s="179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</row>
    <row r="821" spans="1:40" ht="13.5" customHeight="1">
      <c r="A821" s="178"/>
      <c r="B821" s="184"/>
      <c r="C821" s="178"/>
      <c r="D821" s="179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</row>
    <row r="822" spans="1:40" ht="13.5" customHeight="1">
      <c r="A822" s="178"/>
      <c r="B822" s="184"/>
      <c r="C822" s="178"/>
      <c r="D822" s="179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</row>
    <row r="823" spans="1:40" ht="13.5" customHeight="1">
      <c r="A823" s="178"/>
      <c r="B823" s="184"/>
      <c r="C823" s="178"/>
      <c r="D823" s="179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</row>
    <row r="824" spans="1:40" ht="13.5" customHeight="1">
      <c r="A824" s="178"/>
      <c r="B824" s="184"/>
      <c r="C824" s="178"/>
      <c r="D824" s="179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</row>
    <row r="825" spans="1:40" ht="13.5" customHeight="1">
      <c r="A825" s="178"/>
      <c r="B825" s="184"/>
      <c r="C825" s="178"/>
      <c r="D825" s="179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</row>
    <row r="826" spans="1:40" ht="13.5" customHeight="1">
      <c r="A826" s="178"/>
      <c r="B826" s="184"/>
      <c r="C826" s="178"/>
      <c r="D826" s="179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</row>
    <row r="827" spans="1:40" ht="13.5" customHeight="1">
      <c r="A827" s="178"/>
      <c r="B827" s="184"/>
      <c r="C827" s="178"/>
      <c r="D827" s="179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</row>
    <row r="828" spans="1:40" ht="13.5" customHeight="1">
      <c r="A828" s="178"/>
      <c r="B828" s="184"/>
      <c r="C828" s="178"/>
      <c r="D828" s="179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</row>
    <row r="829" spans="1:40" ht="13.5" customHeight="1">
      <c r="A829" s="178"/>
      <c r="B829" s="184"/>
      <c r="C829" s="178"/>
      <c r="D829" s="179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</row>
    <row r="830" spans="1:40" ht="13.5" customHeight="1">
      <c r="A830" s="178"/>
      <c r="B830" s="184"/>
      <c r="C830" s="178"/>
      <c r="D830" s="179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</row>
    <row r="831" spans="1:40" ht="13.5" customHeight="1">
      <c r="A831" s="178"/>
      <c r="B831" s="184"/>
      <c r="C831" s="178"/>
      <c r="D831" s="179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</row>
    <row r="832" spans="1:40" ht="13.5" customHeight="1">
      <c r="A832" s="178"/>
      <c r="B832" s="184"/>
      <c r="C832" s="178"/>
      <c r="D832" s="179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</row>
    <row r="833" spans="1:40" ht="13.5" customHeight="1">
      <c r="A833" s="178"/>
      <c r="B833" s="184"/>
      <c r="C833" s="178"/>
      <c r="D833" s="179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</row>
    <row r="834" spans="1:40" ht="13.5" customHeight="1">
      <c r="A834" s="178"/>
      <c r="B834" s="184"/>
      <c r="C834" s="178"/>
      <c r="D834" s="179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</row>
    <row r="835" spans="1:40" ht="13.5" customHeight="1">
      <c r="A835" s="178"/>
      <c r="B835" s="184"/>
      <c r="C835" s="178"/>
      <c r="D835" s="179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</row>
    <row r="836" spans="1:40" ht="13.5" customHeight="1">
      <c r="A836" s="178"/>
      <c r="B836" s="184"/>
      <c r="C836" s="178"/>
      <c r="D836" s="179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</row>
    <row r="837" spans="1:40" ht="13.5" customHeight="1">
      <c r="A837" s="178"/>
      <c r="B837" s="184"/>
      <c r="C837" s="178"/>
      <c r="D837" s="179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</row>
    <row r="838" spans="1:40" ht="13.5" customHeight="1">
      <c r="A838" s="178"/>
      <c r="B838" s="184"/>
      <c r="C838" s="178"/>
      <c r="D838" s="179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</row>
    <row r="839" spans="1:40" ht="13.5" customHeight="1">
      <c r="A839" s="178"/>
      <c r="B839" s="184"/>
      <c r="C839" s="178"/>
      <c r="D839" s="179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</row>
    <row r="840" spans="1:40" ht="13.5" customHeight="1">
      <c r="A840" s="178"/>
      <c r="B840" s="184"/>
      <c r="C840" s="178"/>
      <c r="D840" s="179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</row>
    <row r="841" spans="1:40" ht="13.5" customHeight="1">
      <c r="A841" s="178"/>
      <c r="B841" s="184"/>
      <c r="C841" s="178"/>
      <c r="D841" s="179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</row>
    <row r="842" spans="1:40" ht="13.5" customHeight="1">
      <c r="A842" s="178"/>
      <c r="B842" s="184"/>
      <c r="C842" s="178"/>
      <c r="D842" s="179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</row>
    <row r="843" spans="1:40" ht="13.5" customHeight="1">
      <c r="A843" s="178"/>
      <c r="B843" s="184"/>
      <c r="C843" s="178"/>
      <c r="D843" s="179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</row>
    <row r="844" spans="1:40" ht="13.5" customHeight="1">
      <c r="A844" s="178"/>
      <c r="B844" s="184"/>
      <c r="C844" s="178"/>
      <c r="D844" s="179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</row>
    <row r="845" spans="1:40" ht="13.5" customHeight="1">
      <c r="A845" s="178"/>
      <c r="B845" s="184"/>
      <c r="C845" s="178"/>
      <c r="D845" s="179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</row>
    <row r="846" spans="1:40" ht="13.5" customHeight="1">
      <c r="A846" s="178"/>
      <c r="B846" s="184"/>
      <c r="C846" s="178"/>
      <c r="D846" s="179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</row>
    <row r="847" spans="1:40" ht="13.5" customHeight="1">
      <c r="A847" s="178"/>
      <c r="B847" s="184"/>
      <c r="C847" s="178"/>
      <c r="D847" s="179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</row>
    <row r="848" spans="1:40" ht="13.5" customHeight="1">
      <c r="A848" s="178"/>
      <c r="B848" s="184"/>
      <c r="C848" s="178"/>
      <c r="D848" s="179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</row>
    <row r="849" spans="1:40" ht="13.5" customHeight="1">
      <c r="A849" s="178"/>
      <c r="B849" s="184"/>
      <c r="C849" s="178"/>
      <c r="D849" s="179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</row>
    <row r="850" spans="1:40" ht="13.5" customHeight="1">
      <c r="A850" s="178"/>
      <c r="B850" s="184"/>
      <c r="C850" s="178"/>
      <c r="D850" s="179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</row>
    <row r="851" spans="1:40" ht="13.5" customHeight="1">
      <c r="A851" s="178"/>
      <c r="B851" s="184"/>
      <c r="C851" s="178"/>
      <c r="D851" s="179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</row>
    <row r="852" spans="1:40" ht="13.5" customHeight="1">
      <c r="A852" s="178"/>
      <c r="B852" s="184"/>
      <c r="C852" s="178"/>
      <c r="D852" s="179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</row>
    <row r="853" spans="1:40" ht="13.5" customHeight="1">
      <c r="A853" s="178"/>
      <c r="B853" s="184"/>
      <c r="C853" s="178"/>
      <c r="D853" s="179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</row>
    <row r="854" spans="1:40" ht="13.5" customHeight="1">
      <c r="A854" s="178"/>
      <c r="B854" s="184"/>
      <c r="C854" s="178"/>
      <c r="D854" s="179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</row>
    <row r="855" spans="1:40" ht="13.5" customHeight="1">
      <c r="A855" s="178"/>
      <c r="B855" s="184"/>
      <c r="C855" s="178"/>
      <c r="D855" s="179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</row>
    <row r="856" spans="1:40" ht="13.5" customHeight="1">
      <c r="A856" s="178"/>
      <c r="B856" s="184"/>
      <c r="C856" s="178"/>
      <c r="D856" s="179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</row>
    <row r="857" spans="1:40" ht="13.5" customHeight="1">
      <c r="A857" s="178"/>
      <c r="B857" s="184"/>
      <c r="C857" s="178"/>
      <c r="D857" s="179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</row>
    <row r="858" spans="1:40" ht="13.5" customHeight="1">
      <c r="A858" s="178"/>
      <c r="B858" s="184"/>
      <c r="C858" s="178"/>
      <c r="D858" s="179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</row>
    <row r="859" spans="1:40" ht="13.5" customHeight="1">
      <c r="A859" s="178"/>
      <c r="B859" s="184"/>
      <c r="C859" s="178"/>
      <c r="D859" s="179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</row>
    <row r="860" spans="1:40" ht="13.5" customHeight="1">
      <c r="A860" s="178"/>
      <c r="B860" s="184"/>
      <c r="C860" s="178"/>
      <c r="D860" s="179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</row>
    <row r="861" spans="1:40" ht="13.5" customHeight="1">
      <c r="A861" s="178"/>
      <c r="B861" s="184"/>
      <c r="C861" s="178"/>
      <c r="D861" s="179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</row>
    <row r="862" spans="1:40" ht="13.5" customHeight="1">
      <c r="A862" s="178"/>
      <c r="B862" s="184"/>
      <c r="C862" s="178"/>
      <c r="D862" s="179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</row>
    <row r="863" spans="1:40" ht="13.5" customHeight="1">
      <c r="A863" s="178"/>
      <c r="B863" s="184"/>
      <c r="C863" s="178"/>
      <c r="D863" s="179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</row>
    <row r="864" spans="1:40" ht="13.5" customHeight="1">
      <c r="A864" s="178"/>
      <c r="B864" s="184"/>
      <c r="C864" s="178"/>
      <c r="D864" s="179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</row>
    <row r="865" spans="1:40" ht="13.5" customHeight="1">
      <c r="A865" s="178"/>
      <c r="B865" s="184"/>
      <c r="C865" s="178"/>
      <c r="D865" s="179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</row>
    <row r="866" spans="1:40" ht="13.5" customHeight="1">
      <c r="A866" s="178"/>
      <c r="B866" s="184"/>
      <c r="C866" s="178"/>
      <c r="D866" s="179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</row>
    <row r="867" spans="1:40" ht="13.5" customHeight="1">
      <c r="A867" s="178"/>
      <c r="B867" s="184"/>
      <c r="C867" s="178"/>
      <c r="D867" s="179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</row>
    <row r="868" spans="1:40" ht="13.5" customHeight="1">
      <c r="A868" s="178"/>
      <c r="B868" s="184"/>
      <c r="C868" s="178"/>
      <c r="D868" s="179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</row>
    <row r="869" spans="1:40" ht="13.5" customHeight="1">
      <c r="A869" s="178"/>
      <c r="B869" s="184"/>
      <c r="C869" s="178"/>
      <c r="D869" s="179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</row>
    <row r="870" spans="1:40" ht="13.5" customHeight="1">
      <c r="A870" s="178"/>
      <c r="B870" s="184"/>
      <c r="C870" s="178"/>
      <c r="D870" s="179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</row>
    <row r="871" spans="1:40" ht="13.5" customHeight="1">
      <c r="A871" s="178"/>
      <c r="B871" s="184"/>
      <c r="C871" s="178"/>
      <c r="D871" s="179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</row>
    <row r="872" spans="1:40" ht="13.5" customHeight="1">
      <c r="A872" s="178"/>
      <c r="B872" s="184"/>
      <c r="C872" s="178"/>
      <c r="D872" s="179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</row>
    <row r="873" spans="1:40" ht="13.5" customHeight="1">
      <c r="A873" s="178"/>
      <c r="B873" s="184"/>
      <c r="C873" s="178"/>
      <c r="D873" s="179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</row>
    <row r="874" spans="1:40" ht="13.5" customHeight="1">
      <c r="A874" s="178"/>
      <c r="B874" s="184"/>
      <c r="C874" s="178"/>
      <c r="D874" s="179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</row>
    <row r="875" spans="1:40" ht="13.5" customHeight="1">
      <c r="A875" s="178"/>
      <c r="B875" s="184"/>
      <c r="C875" s="178"/>
      <c r="D875" s="179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</row>
    <row r="876" spans="1:40" ht="13.5" customHeight="1">
      <c r="A876" s="178"/>
      <c r="B876" s="184"/>
      <c r="C876" s="178"/>
      <c r="D876" s="179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</row>
    <row r="877" spans="1:40" ht="13.5" customHeight="1">
      <c r="A877" s="178"/>
      <c r="B877" s="184"/>
      <c r="C877" s="178"/>
      <c r="D877" s="179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</row>
    <row r="878" spans="1:40" ht="13.5" customHeight="1">
      <c r="A878" s="178"/>
      <c r="B878" s="184"/>
      <c r="C878" s="178"/>
      <c r="D878" s="179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</row>
    <row r="879" spans="1:40" ht="13.5" customHeight="1">
      <c r="A879" s="178"/>
      <c r="B879" s="184"/>
      <c r="C879" s="178"/>
      <c r="D879" s="179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</row>
    <row r="880" spans="1:40" ht="13.5" customHeight="1">
      <c r="A880" s="178"/>
      <c r="B880" s="184"/>
      <c r="C880" s="178"/>
      <c r="D880" s="179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</row>
    <row r="881" spans="1:40" ht="13.5" customHeight="1">
      <c r="A881" s="178"/>
      <c r="B881" s="184"/>
      <c r="C881" s="178"/>
      <c r="D881" s="179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</row>
    <row r="882" spans="1:40" ht="13.5" customHeight="1">
      <c r="A882" s="178"/>
      <c r="B882" s="184"/>
      <c r="C882" s="178"/>
      <c r="D882" s="179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</row>
    <row r="883" spans="1:40" ht="13.5" customHeight="1">
      <c r="A883" s="178"/>
      <c r="B883" s="184"/>
      <c r="C883" s="178"/>
      <c r="D883" s="179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</row>
    <row r="884" spans="1:40" ht="13.5" customHeight="1">
      <c r="A884" s="178"/>
      <c r="B884" s="184"/>
      <c r="C884" s="178"/>
      <c r="D884" s="179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</row>
    <row r="885" spans="1:40" ht="13.5" customHeight="1">
      <c r="A885" s="178"/>
      <c r="B885" s="184"/>
      <c r="C885" s="178"/>
      <c r="D885" s="179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</row>
    <row r="886" spans="1:40" ht="13.5" customHeight="1">
      <c r="A886" s="178"/>
      <c r="B886" s="184"/>
      <c r="C886" s="178"/>
      <c r="D886" s="179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</row>
    <row r="887" spans="1:40" ht="13.5" customHeight="1">
      <c r="A887" s="178"/>
      <c r="B887" s="184"/>
      <c r="C887" s="178"/>
      <c r="D887" s="179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</row>
    <row r="888" spans="1:40" ht="13.5" customHeight="1">
      <c r="A888" s="178"/>
      <c r="B888" s="184"/>
      <c r="C888" s="178"/>
      <c r="D888" s="179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</row>
    <row r="889" spans="1:40" ht="13.5" customHeight="1">
      <c r="A889" s="178"/>
      <c r="B889" s="184"/>
      <c r="C889" s="178"/>
      <c r="D889" s="179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</row>
    <row r="890" spans="1:40" ht="13.5" customHeight="1">
      <c r="A890" s="178"/>
      <c r="B890" s="184"/>
      <c r="C890" s="178"/>
      <c r="D890" s="179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</row>
    <row r="891" spans="1:40" ht="13.5" customHeight="1">
      <c r="A891" s="178"/>
      <c r="B891" s="184"/>
      <c r="C891" s="178"/>
      <c r="D891" s="179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</row>
    <row r="892" spans="1:40" ht="13.5" customHeight="1">
      <c r="A892" s="178"/>
      <c r="B892" s="184"/>
      <c r="C892" s="178"/>
      <c r="D892" s="179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</row>
    <row r="893" spans="1:40" ht="13.5" customHeight="1">
      <c r="A893" s="178"/>
      <c r="B893" s="184"/>
      <c r="C893" s="178"/>
      <c r="D893" s="179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</row>
    <row r="894" spans="1:40" ht="13.5" customHeight="1">
      <c r="A894" s="178"/>
      <c r="B894" s="184"/>
      <c r="C894" s="178"/>
      <c r="D894" s="179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</row>
    <row r="895" spans="1:40" ht="13.5" customHeight="1">
      <c r="A895" s="178"/>
      <c r="B895" s="184"/>
      <c r="C895" s="178"/>
      <c r="D895" s="179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</row>
    <row r="896" spans="1:40" ht="13.5" customHeight="1">
      <c r="A896" s="178"/>
      <c r="B896" s="184"/>
      <c r="C896" s="178"/>
      <c r="D896" s="179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</row>
    <row r="897" spans="1:40" ht="13.5" customHeight="1">
      <c r="A897" s="178"/>
      <c r="B897" s="184"/>
      <c r="C897" s="178"/>
      <c r="D897" s="179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</row>
    <row r="898" spans="1:40" ht="13.5" customHeight="1">
      <c r="A898" s="178"/>
      <c r="B898" s="184"/>
      <c r="C898" s="178"/>
      <c r="D898" s="179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</row>
    <row r="899" spans="1:40" ht="13.5" customHeight="1">
      <c r="A899" s="178"/>
      <c r="B899" s="184"/>
      <c r="C899" s="178"/>
      <c r="D899" s="179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</row>
    <row r="900" spans="1:40" ht="13.5" customHeight="1">
      <c r="A900" s="178"/>
      <c r="B900" s="184"/>
      <c r="C900" s="178"/>
      <c r="D900" s="179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</row>
    <row r="901" spans="1:40" ht="13.5" customHeight="1">
      <c r="A901" s="178"/>
      <c r="B901" s="184"/>
      <c r="C901" s="178"/>
      <c r="D901" s="179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</row>
    <row r="902" spans="1:40" ht="13.5" customHeight="1">
      <c r="A902" s="178"/>
      <c r="B902" s="184"/>
      <c r="C902" s="178"/>
      <c r="D902" s="179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</row>
    <row r="903" spans="1:40" ht="13.5" customHeight="1">
      <c r="A903" s="178"/>
      <c r="B903" s="184"/>
      <c r="C903" s="178"/>
      <c r="D903" s="179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</row>
    <row r="904" spans="1:40" ht="13.5" customHeight="1">
      <c r="A904" s="178"/>
      <c r="B904" s="184"/>
      <c r="C904" s="178"/>
      <c r="D904" s="179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</row>
    <row r="905" spans="1:40" ht="13.5" customHeight="1">
      <c r="A905" s="178"/>
      <c r="B905" s="184"/>
      <c r="C905" s="178"/>
      <c r="D905" s="179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</row>
    <row r="906" spans="1:40" ht="13.5" customHeight="1">
      <c r="A906" s="178"/>
      <c r="B906" s="184"/>
      <c r="C906" s="178"/>
      <c r="D906" s="179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</row>
    <row r="907" spans="1:40" ht="13.5" customHeight="1">
      <c r="A907" s="178"/>
      <c r="B907" s="184"/>
      <c r="C907" s="178"/>
      <c r="D907" s="179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</row>
    <row r="908" spans="1:40" ht="13.5" customHeight="1">
      <c r="A908" s="178"/>
      <c r="B908" s="184"/>
      <c r="C908" s="178"/>
      <c r="D908" s="179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</row>
    <row r="909" spans="1:40" ht="13.5" customHeight="1">
      <c r="A909" s="178"/>
      <c r="B909" s="184"/>
      <c r="C909" s="178"/>
      <c r="D909" s="179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</row>
    <row r="910" spans="1:40" ht="13.5" customHeight="1">
      <c r="A910" s="178"/>
      <c r="B910" s="184"/>
      <c r="C910" s="178"/>
      <c r="D910" s="179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</row>
    <row r="911" spans="1:40" ht="13.5" customHeight="1">
      <c r="A911" s="178"/>
      <c r="B911" s="184"/>
      <c r="C911" s="178"/>
      <c r="D911" s="179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</row>
    <row r="912" spans="1:40" ht="13.5" customHeight="1">
      <c r="A912" s="178"/>
      <c r="B912" s="184"/>
      <c r="C912" s="178"/>
      <c r="D912" s="179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</row>
    <row r="913" spans="1:40" ht="13.5" customHeight="1">
      <c r="A913" s="178"/>
      <c r="B913" s="184"/>
      <c r="C913" s="178"/>
      <c r="D913" s="179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</row>
    <row r="914" spans="1:40" ht="13.5" customHeight="1">
      <c r="A914" s="178"/>
      <c r="B914" s="184"/>
      <c r="C914" s="178"/>
      <c r="D914" s="179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</row>
    <row r="915" spans="1:40" ht="13.5" customHeight="1">
      <c r="A915" s="178"/>
      <c r="B915" s="184"/>
      <c r="C915" s="178"/>
      <c r="D915" s="179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</row>
    <row r="916" spans="1:40" ht="13.5" customHeight="1">
      <c r="A916" s="178"/>
      <c r="B916" s="184"/>
      <c r="C916" s="178"/>
      <c r="D916" s="179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</row>
    <row r="917" spans="1:40" ht="13.5" customHeight="1">
      <c r="A917" s="178"/>
      <c r="B917" s="184"/>
      <c r="C917" s="178"/>
      <c r="D917" s="179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</row>
    <row r="918" spans="1:40" ht="13.5" customHeight="1">
      <c r="A918" s="178"/>
      <c r="B918" s="184"/>
      <c r="C918" s="178"/>
      <c r="D918" s="179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</row>
    <row r="919" spans="1:40" ht="13.5" customHeight="1">
      <c r="A919" s="178"/>
      <c r="B919" s="184"/>
      <c r="C919" s="178"/>
      <c r="D919" s="179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</row>
    <row r="920" spans="1:40" ht="13.5" customHeight="1">
      <c r="A920" s="178"/>
      <c r="B920" s="184"/>
      <c r="C920" s="178"/>
      <c r="D920" s="179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</row>
    <row r="921" spans="1:40" ht="13.5" customHeight="1">
      <c r="A921" s="178"/>
      <c r="B921" s="184"/>
      <c r="C921" s="178"/>
      <c r="D921" s="179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</row>
    <row r="922" spans="1:40" ht="13.5" customHeight="1">
      <c r="A922" s="178"/>
      <c r="B922" s="184"/>
      <c r="C922" s="178"/>
      <c r="D922" s="179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</row>
    <row r="923" spans="1:40" ht="13.5" customHeight="1">
      <c r="A923" s="178"/>
      <c r="B923" s="184"/>
      <c r="C923" s="178"/>
      <c r="D923" s="179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</row>
    <row r="924" spans="1:40" ht="13.5" customHeight="1">
      <c r="A924" s="178"/>
      <c r="B924" s="184"/>
      <c r="C924" s="178"/>
      <c r="D924" s="179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</row>
    <row r="925" spans="1:40" ht="13.5" customHeight="1">
      <c r="A925" s="178"/>
      <c r="B925" s="184"/>
      <c r="C925" s="178"/>
      <c r="D925" s="179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</row>
    <row r="926" spans="1:40" ht="13.5" customHeight="1">
      <c r="A926" s="178"/>
      <c r="B926" s="184"/>
      <c r="C926" s="178"/>
      <c r="D926" s="179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</row>
    <row r="927" spans="1:40" ht="13.5" customHeight="1">
      <c r="A927" s="178"/>
      <c r="B927" s="184"/>
      <c r="C927" s="178"/>
      <c r="D927" s="179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</row>
    <row r="928" spans="1:40" ht="13.5" customHeight="1">
      <c r="A928" s="178"/>
      <c r="B928" s="184"/>
      <c r="C928" s="178"/>
      <c r="D928" s="179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</row>
    <row r="929" spans="1:40" ht="13.5" customHeight="1">
      <c r="A929" s="178"/>
      <c r="B929" s="184"/>
      <c r="C929" s="178"/>
      <c r="D929" s="179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</row>
    <row r="930" spans="1:40" ht="13.5" customHeight="1">
      <c r="A930" s="178"/>
      <c r="B930" s="184"/>
      <c r="C930" s="178"/>
      <c r="D930" s="179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</row>
    <row r="931" spans="1:40" ht="13.5" customHeight="1">
      <c r="A931" s="178"/>
      <c r="B931" s="184"/>
      <c r="C931" s="178"/>
      <c r="D931" s="179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</row>
    <row r="932" spans="1:40" ht="13.5" customHeight="1">
      <c r="A932" s="178"/>
      <c r="B932" s="184"/>
      <c r="C932" s="178"/>
      <c r="D932" s="179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</row>
    <row r="933" spans="1:40" ht="13.5" customHeight="1">
      <c r="A933" s="178"/>
      <c r="B933" s="184"/>
      <c r="C933" s="178"/>
      <c r="D933" s="179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</row>
    <row r="934" spans="1:40" ht="13.5" customHeight="1">
      <c r="A934" s="178"/>
      <c r="B934" s="184"/>
      <c r="C934" s="178"/>
      <c r="D934" s="179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</row>
    <row r="935" spans="1:40" ht="13.5" customHeight="1">
      <c r="A935" s="178"/>
      <c r="B935" s="184"/>
      <c r="C935" s="178"/>
      <c r="D935" s="179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</row>
    <row r="936" spans="1:40" ht="13.5" customHeight="1">
      <c r="A936" s="178"/>
      <c r="B936" s="184"/>
      <c r="C936" s="178"/>
      <c r="D936" s="179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</row>
    <row r="937" spans="1:40" ht="13.5" customHeight="1">
      <c r="A937" s="178"/>
      <c r="B937" s="184"/>
      <c r="C937" s="178"/>
      <c r="D937" s="179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</row>
    <row r="938" spans="1:40" ht="13.5" customHeight="1">
      <c r="A938" s="178"/>
      <c r="B938" s="184"/>
      <c r="C938" s="178"/>
      <c r="D938" s="179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</row>
    <row r="939" spans="1:40" ht="13.5" customHeight="1">
      <c r="A939" s="178"/>
      <c r="B939" s="184"/>
      <c r="C939" s="178"/>
      <c r="D939" s="179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</row>
    <row r="940" spans="1:40" ht="13.5" customHeight="1">
      <c r="A940" s="178"/>
      <c r="B940" s="184"/>
      <c r="C940" s="178"/>
      <c r="D940" s="179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</row>
    <row r="941" spans="1:40" ht="13.5" customHeight="1">
      <c r="A941" s="178"/>
      <c r="B941" s="184"/>
      <c r="C941" s="178"/>
      <c r="D941" s="179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</row>
    <row r="942" spans="1:40" ht="13.5" customHeight="1">
      <c r="A942" s="178"/>
      <c r="B942" s="184"/>
      <c r="C942" s="178"/>
      <c r="D942" s="179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</row>
    <row r="943" spans="1:40" ht="13.5" customHeight="1">
      <c r="A943" s="178"/>
      <c r="B943" s="184"/>
      <c r="C943" s="178"/>
      <c r="D943" s="179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</row>
    <row r="944" spans="1:40" ht="13.5" customHeight="1">
      <c r="A944" s="178"/>
      <c r="B944" s="184"/>
      <c r="C944" s="178"/>
      <c r="D944" s="179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</row>
    <row r="945" spans="1:40" ht="13.5" customHeight="1">
      <c r="A945" s="178"/>
      <c r="B945" s="184"/>
      <c r="C945" s="178"/>
      <c r="D945" s="179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</row>
    <row r="946" spans="1:40" ht="13.5" customHeight="1">
      <c r="A946" s="178"/>
      <c r="B946" s="184"/>
      <c r="C946" s="178"/>
      <c r="D946" s="179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</row>
    <row r="947" spans="1:40" ht="13.5" customHeight="1">
      <c r="A947" s="178"/>
      <c r="B947" s="184"/>
      <c r="C947" s="178"/>
      <c r="D947" s="179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</row>
    <row r="948" spans="1:40" ht="13.5" customHeight="1">
      <c r="A948" s="178"/>
      <c r="B948" s="184"/>
      <c r="C948" s="178"/>
      <c r="D948" s="179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</row>
    <row r="949" spans="1:40" ht="13.5" customHeight="1">
      <c r="A949" s="178"/>
      <c r="B949" s="184"/>
      <c r="C949" s="178"/>
      <c r="D949" s="179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</row>
    <row r="950" spans="1:40" ht="13.5" customHeight="1">
      <c r="A950" s="178"/>
      <c r="B950" s="184"/>
      <c r="C950" s="178"/>
      <c r="D950" s="179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</row>
    <row r="951" spans="1:40" ht="13.5" customHeight="1">
      <c r="A951" s="178"/>
      <c r="B951" s="184"/>
      <c r="C951" s="178"/>
      <c r="D951" s="179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</row>
    <row r="952" spans="1:40" ht="13.5" customHeight="1">
      <c r="A952" s="178"/>
      <c r="B952" s="184"/>
      <c r="C952" s="178"/>
      <c r="D952" s="179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</row>
    <row r="953" spans="1:40" ht="13.5" customHeight="1">
      <c r="A953" s="178"/>
      <c r="B953" s="184"/>
      <c r="C953" s="178"/>
      <c r="D953" s="179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</row>
    <row r="954" spans="1:40" ht="13.5" customHeight="1">
      <c r="A954" s="178"/>
      <c r="B954" s="184"/>
      <c r="C954" s="178"/>
      <c r="D954" s="179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</row>
    <row r="955" spans="1:40" ht="13.5" customHeight="1">
      <c r="A955" s="178"/>
      <c r="B955" s="184"/>
      <c r="C955" s="178"/>
      <c r="D955" s="179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</row>
    <row r="956" spans="1:40" ht="13.5" customHeight="1">
      <c r="A956" s="178"/>
      <c r="B956" s="184"/>
      <c r="C956" s="178"/>
      <c r="D956" s="179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</row>
    <row r="957" spans="1:40" ht="13.5" customHeight="1">
      <c r="A957" s="178"/>
      <c r="B957" s="184"/>
      <c r="C957" s="178"/>
      <c r="D957" s="179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</row>
    <row r="958" spans="1:40" ht="13.5" customHeight="1">
      <c r="A958" s="178"/>
      <c r="B958" s="184"/>
      <c r="C958" s="178"/>
      <c r="D958" s="179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</row>
    <row r="959" spans="1:40" ht="13.5" customHeight="1">
      <c r="A959" s="178"/>
      <c r="B959" s="184"/>
      <c r="C959" s="178"/>
      <c r="D959" s="179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</row>
    <row r="960" spans="1:40" ht="13.5" customHeight="1">
      <c r="A960" s="178"/>
      <c r="B960" s="184"/>
      <c r="C960" s="178"/>
      <c r="D960" s="179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</row>
    <row r="961" spans="1:40" ht="13.5" customHeight="1">
      <c r="A961" s="178"/>
      <c r="B961" s="184"/>
      <c r="C961" s="178"/>
      <c r="D961" s="179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</row>
    <row r="962" spans="1:40" ht="13.5" customHeight="1">
      <c r="A962" s="178"/>
      <c r="B962" s="184"/>
      <c r="C962" s="178"/>
      <c r="D962" s="179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</row>
    <row r="963" spans="1:40" ht="13.5" customHeight="1">
      <c r="A963" s="178"/>
      <c r="B963" s="184"/>
      <c r="C963" s="178"/>
      <c r="D963" s="179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</row>
    <row r="964" spans="1:40" ht="13.5" customHeight="1">
      <c r="A964" s="178"/>
      <c r="B964" s="184"/>
      <c r="C964" s="178"/>
      <c r="D964" s="179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</row>
    <row r="965" spans="1:40" ht="13.5" customHeight="1">
      <c r="A965" s="178"/>
      <c r="B965" s="184"/>
      <c r="C965" s="178"/>
      <c r="D965" s="179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</row>
    <row r="966" spans="1:40" ht="13.5" customHeight="1">
      <c r="A966" s="178"/>
      <c r="B966" s="184"/>
      <c r="C966" s="178"/>
      <c r="D966" s="179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</row>
    <row r="967" spans="1:40" ht="13.5" customHeight="1">
      <c r="A967" s="178"/>
      <c r="B967" s="184"/>
      <c r="C967" s="178"/>
      <c r="D967" s="179"/>
      <c r="E967" s="178"/>
      <c r="F967" s="178"/>
      <c r="G967" s="178"/>
      <c r="H967" s="178"/>
      <c r="I967" s="178"/>
      <c r="J967" s="178"/>
      <c r="K967" s="178"/>
      <c r="L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</row>
    <row r="968" spans="1:40" ht="13.5" customHeight="1">
      <c r="A968" s="178"/>
      <c r="B968" s="184"/>
      <c r="C968" s="178"/>
      <c r="D968" s="179"/>
      <c r="E968" s="178"/>
      <c r="F968" s="178"/>
      <c r="G968" s="178"/>
      <c r="H968" s="178"/>
      <c r="I968" s="178"/>
      <c r="J968" s="178"/>
      <c r="K968" s="178"/>
      <c r="L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</row>
    <row r="969" spans="1:40" ht="13.5" customHeight="1">
      <c r="A969" s="178"/>
      <c r="B969" s="184"/>
      <c r="C969" s="178"/>
      <c r="D969" s="179"/>
      <c r="E969" s="178"/>
      <c r="F969" s="178"/>
      <c r="G969" s="178"/>
      <c r="H969" s="178"/>
      <c r="I969" s="178"/>
      <c r="J969" s="178"/>
      <c r="K969" s="178"/>
      <c r="L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</row>
    <row r="970" spans="1:40" ht="13.5" customHeight="1">
      <c r="A970" s="178"/>
      <c r="B970" s="184"/>
      <c r="C970" s="178"/>
      <c r="D970" s="179"/>
      <c r="E970" s="178"/>
      <c r="F970" s="178"/>
      <c r="G970" s="178"/>
      <c r="H970" s="178"/>
      <c r="I970" s="178"/>
      <c r="J970" s="178"/>
      <c r="K970" s="178"/>
      <c r="L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</row>
    <row r="971" spans="1:40" ht="13.5" customHeight="1">
      <c r="A971" s="178"/>
      <c r="B971" s="184"/>
      <c r="C971" s="178"/>
      <c r="D971" s="179"/>
      <c r="E971" s="178"/>
      <c r="F971" s="178"/>
      <c r="G971" s="178"/>
      <c r="H971" s="178"/>
      <c r="I971" s="178"/>
      <c r="J971" s="178"/>
      <c r="K971" s="178"/>
      <c r="L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</row>
    <row r="972" spans="1:40" ht="13.5" customHeight="1">
      <c r="A972" s="178"/>
      <c r="B972" s="184"/>
      <c r="C972" s="178"/>
      <c r="D972" s="179"/>
      <c r="E972" s="178"/>
      <c r="F972" s="178"/>
      <c r="G972" s="178"/>
      <c r="H972" s="178"/>
      <c r="I972" s="178"/>
      <c r="J972" s="178"/>
      <c r="K972" s="178"/>
      <c r="L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</row>
    <row r="973" spans="1:40" ht="13.5" customHeight="1">
      <c r="A973" s="178"/>
      <c r="B973" s="184"/>
      <c r="C973" s="178"/>
      <c r="D973" s="179"/>
      <c r="E973" s="178"/>
      <c r="F973" s="178"/>
      <c r="G973" s="178"/>
      <c r="H973" s="178"/>
      <c r="I973" s="178"/>
      <c r="J973" s="178"/>
      <c r="K973" s="178"/>
      <c r="L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</row>
    <row r="974" spans="1:40" ht="13.5" customHeight="1">
      <c r="A974" s="178"/>
      <c r="B974" s="184"/>
      <c r="C974" s="178"/>
      <c r="D974" s="179"/>
      <c r="E974" s="178"/>
      <c r="F974" s="178"/>
      <c r="G974" s="178"/>
      <c r="H974" s="178"/>
      <c r="I974" s="178"/>
      <c r="J974" s="178"/>
      <c r="K974" s="178"/>
      <c r="L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</row>
    <row r="975" spans="1:40" ht="13.5" customHeight="1">
      <c r="A975" s="178"/>
      <c r="B975" s="184"/>
      <c r="C975" s="178"/>
      <c r="D975" s="179"/>
      <c r="E975" s="178"/>
      <c r="F975" s="178"/>
      <c r="G975" s="178"/>
      <c r="H975" s="178"/>
      <c r="I975" s="178"/>
      <c r="J975" s="178"/>
      <c r="K975" s="178"/>
      <c r="L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</row>
    <row r="976" spans="1:40" ht="13.5" customHeight="1">
      <c r="A976" s="178"/>
      <c r="B976" s="184"/>
      <c r="C976" s="178"/>
      <c r="D976" s="179"/>
      <c r="E976" s="178"/>
      <c r="F976" s="178"/>
      <c r="G976" s="178"/>
      <c r="H976" s="178"/>
      <c r="I976" s="178"/>
      <c r="J976" s="178"/>
      <c r="K976" s="178"/>
      <c r="L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</row>
    <row r="977" spans="1:40" ht="13.5" customHeight="1">
      <c r="A977" s="178"/>
      <c r="B977" s="184"/>
      <c r="C977" s="178"/>
      <c r="D977" s="179"/>
      <c r="E977" s="178"/>
      <c r="F977" s="178"/>
      <c r="G977" s="178"/>
      <c r="H977" s="178"/>
      <c r="I977" s="178"/>
      <c r="J977" s="178"/>
      <c r="K977" s="178"/>
      <c r="L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</row>
    <row r="978" spans="1:40" ht="13.5" customHeight="1">
      <c r="A978" s="178"/>
      <c r="B978" s="184"/>
      <c r="C978" s="178"/>
      <c r="D978" s="179"/>
      <c r="E978" s="178"/>
      <c r="F978" s="178"/>
      <c r="G978" s="178"/>
      <c r="H978" s="178"/>
      <c r="I978" s="178"/>
      <c r="J978" s="178"/>
      <c r="K978" s="178"/>
      <c r="L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</row>
    <row r="979" spans="1:40" ht="13.5" customHeight="1">
      <c r="A979" s="178"/>
      <c r="B979" s="184"/>
      <c r="C979" s="178"/>
      <c r="D979" s="179"/>
      <c r="E979" s="178"/>
      <c r="F979" s="178"/>
      <c r="G979" s="178"/>
      <c r="H979" s="178"/>
      <c r="I979" s="178"/>
      <c r="J979" s="178"/>
      <c r="K979" s="178"/>
      <c r="L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</row>
    <row r="980" spans="1:40" ht="13.5" customHeight="1">
      <c r="A980" s="178"/>
      <c r="B980" s="184"/>
      <c r="C980" s="178"/>
      <c r="D980" s="179"/>
      <c r="E980" s="178"/>
      <c r="F980" s="178"/>
      <c r="G980" s="178"/>
      <c r="H980" s="178"/>
      <c r="I980" s="178"/>
      <c r="J980" s="178"/>
      <c r="K980" s="178"/>
      <c r="L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</row>
    <row r="981" spans="1:40" ht="13.5" customHeight="1">
      <c r="A981" s="178"/>
      <c r="B981" s="184"/>
      <c r="C981" s="178"/>
      <c r="D981" s="179"/>
      <c r="E981" s="178"/>
      <c r="F981" s="178"/>
      <c r="G981" s="178"/>
      <c r="H981" s="178"/>
      <c r="I981" s="178"/>
      <c r="J981" s="178"/>
      <c r="K981" s="178"/>
      <c r="L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</row>
    <row r="982" spans="1:40" ht="13.5" customHeight="1">
      <c r="A982" s="178"/>
      <c r="B982" s="184"/>
      <c r="C982" s="178"/>
      <c r="D982" s="179"/>
      <c r="E982" s="178"/>
      <c r="F982" s="178"/>
      <c r="G982" s="178"/>
      <c r="H982" s="178"/>
      <c r="I982" s="178"/>
      <c r="J982" s="178"/>
      <c r="K982" s="178"/>
      <c r="L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</row>
    <row r="983" spans="1:40" ht="13.5" customHeight="1">
      <c r="A983" s="178"/>
      <c r="B983" s="184"/>
      <c r="C983" s="178"/>
      <c r="D983" s="179"/>
      <c r="E983" s="178"/>
      <c r="F983" s="178"/>
      <c r="G983" s="178"/>
      <c r="H983" s="178"/>
      <c r="I983" s="178"/>
      <c r="J983" s="178"/>
      <c r="K983" s="178"/>
      <c r="L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</row>
    <row r="984" spans="1:40" ht="13.5" customHeight="1">
      <c r="A984" s="178"/>
      <c r="B984" s="184"/>
      <c r="C984" s="178"/>
      <c r="D984" s="179"/>
      <c r="E984" s="178"/>
      <c r="F984" s="178"/>
      <c r="G984" s="178"/>
      <c r="H984" s="178"/>
      <c r="I984" s="178"/>
      <c r="J984" s="178"/>
      <c r="K984" s="178"/>
      <c r="L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</row>
    <row r="985" spans="1:40" ht="13.5" customHeight="1">
      <c r="A985" s="178"/>
      <c r="B985" s="184"/>
      <c r="C985" s="178"/>
      <c r="D985" s="179"/>
      <c r="E985" s="178"/>
      <c r="F985" s="178"/>
      <c r="G985" s="178"/>
      <c r="H985" s="178"/>
      <c r="I985" s="178"/>
      <c r="J985" s="178"/>
      <c r="K985" s="178"/>
      <c r="L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</row>
    <row r="986" spans="1:40" ht="13.5" customHeight="1">
      <c r="A986" s="178"/>
      <c r="B986" s="184"/>
      <c r="C986" s="178"/>
      <c r="D986" s="179"/>
      <c r="E986" s="178"/>
      <c r="F986" s="178"/>
      <c r="G986" s="178"/>
      <c r="H986" s="178"/>
      <c r="I986" s="178"/>
      <c r="J986" s="178"/>
      <c r="K986" s="178"/>
      <c r="L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</row>
    <row r="987" spans="1:40" ht="13.5" customHeight="1">
      <c r="A987" s="178"/>
      <c r="B987" s="184"/>
      <c r="C987" s="178"/>
      <c r="D987" s="179"/>
      <c r="E987" s="178"/>
      <c r="F987" s="178"/>
      <c r="G987" s="178"/>
      <c r="H987" s="178"/>
      <c r="I987" s="178"/>
      <c r="J987" s="178"/>
      <c r="K987" s="178"/>
      <c r="L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</row>
    <row r="988" spans="1:40" ht="13.5" customHeight="1">
      <c r="A988" s="178"/>
      <c r="B988" s="184"/>
      <c r="C988" s="178"/>
      <c r="D988" s="179"/>
      <c r="E988" s="178"/>
      <c r="F988" s="178"/>
      <c r="G988" s="178"/>
      <c r="H988" s="178"/>
      <c r="I988" s="178"/>
      <c r="J988" s="178"/>
      <c r="K988" s="178"/>
      <c r="L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</row>
    <row r="989" spans="1:40" ht="13.5" customHeight="1">
      <c r="A989" s="178"/>
      <c r="B989" s="184"/>
      <c r="C989" s="178"/>
      <c r="D989" s="179"/>
      <c r="E989" s="178"/>
      <c r="F989" s="178"/>
      <c r="G989" s="178"/>
      <c r="H989" s="178"/>
      <c r="I989" s="178"/>
      <c r="J989" s="178"/>
      <c r="K989" s="178"/>
      <c r="L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</row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  <row r="1048576" ht="12.75" customHeight="1"/>
  </sheetData>
  <mergeCells count="27">
    <mergeCell ref="A2:B2"/>
    <mergeCell ref="C2:E2"/>
    <mergeCell ref="F2:K2"/>
    <mergeCell ref="L2:AM2"/>
    <mergeCell ref="A3:B3"/>
    <mergeCell ref="C3:E3"/>
    <mergeCell ref="F3:K3"/>
    <mergeCell ref="L3:AM3"/>
    <mergeCell ref="A4:B4"/>
    <mergeCell ref="C4:D4"/>
    <mergeCell ref="F4:K4"/>
    <mergeCell ref="L4:AM4"/>
    <mergeCell ref="A5:B5"/>
    <mergeCell ref="C5:AM5"/>
    <mergeCell ref="F6:K6"/>
    <mergeCell ref="L6:N6"/>
    <mergeCell ref="O6:AM6"/>
    <mergeCell ref="A7:B7"/>
    <mergeCell ref="C7:E7"/>
    <mergeCell ref="F7:K7"/>
    <mergeCell ref="O7:AM7"/>
    <mergeCell ref="B23:D23"/>
    <mergeCell ref="B24:D24"/>
    <mergeCell ref="B25:D25"/>
    <mergeCell ref="B26:D26"/>
    <mergeCell ref="A6:B6"/>
    <mergeCell ref="C6:E6"/>
  </mergeCells>
  <dataValidations count="3">
    <dataValidation type="list" allowBlank="1" showErrorMessage="1" sqref="F24:S24" xr:uid="{17645C04-699F-491E-82DB-39E4B617CBF2}">
      <formula1>"P,F"</formula1>
      <formula2>0</formula2>
    </dataValidation>
    <dataValidation type="list" allowBlank="1" showErrorMessage="1" sqref="F23:S23" xr:uid="{C5039359-3C2F-4557-9FA4-69A4DBAE53A1}">
      <formula1>"N,A,B"</formula1>
      <formula2>0</formula2>
    </dataValidation>
    <dataValidation type="list" allowBlank="1" showErrorMessage="1" sqref="F10:S22" xr:uid="{9EA5BEEF-705C-4C1B-8FC8-69ACAD1BC827}">
      <formula1>"O"</formula1>
      <formula2>0</formula2>
    </dataValidation>
  </dataValidation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30E67-594B-4AD7-9026-D2F4D089BB11}">
  <dimension ref="A1:Y47"/>
  <sheetViews>
    <sheetView zoomScale="90" zoomScaleNormal="90" workbookViewId="0">
      <pane ySplit="9" topLeftCell="A25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22" width="3.6640625" style="77" customWidth="1"/>
    <col min="23" max="24" width="3.88671875" style="77" customWidth="1"/>
    <col min="25" max="25" width="3.77734375" style="77" customWidth="1"/>
    <col min="26" max="16384" width="9" style="77"/>
  </cols>
  <sheetData>
    <row r="1" spans="1:25" ht="13.5" customHeight="1" thickBot="1"/>
    <row r="2" spans="1:25" ht="13.5" customHeight="1">
      <c r="A2" s="442" t="s">
        <v>60</v>
      </c>
      <c r="B2" s="358"/>
      <c r="C2" s="443" t="s">
        <v>277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135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5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5" ht="13.5" customHeight="1">
      <c r="A4" s="400" t="s">
        <v>63</v>
      </c>
      <c r="B4" s="436"/>
      <c r="C4" s="437">
        <v>103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-9.6999999999999993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5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5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5" ht="13.5" customHeight="1" thickBot="1">
      <c r="A7" s="434">
        <f>COUNTIF(F44:HI44,"P")</f>
        <v>20</v>
      </c>
      <c r="B7" s="435"/>
      <c r="C7" s="409">
        <f>COUNTIF(F44:HI44,"F")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7</v>
      </c>
      <c r="M7" s="243">
        <v>7</v>
      </c>
      <c r="N7" s="243">
        <f>COUNTIF(E43:HI43,"B")</f>
        <v>6</v>
      </c>
      <c r="O7" s="413">
        <f>COUNTA(E9:HL9)</f>
        <v>20</v>
      </c>
      <c r="P7" s="410"/>
      <c r="Q7" s="410"/>
      <c r="R7" s="410"/>
      <c r="S7" s="410"/>
      <c r="T7" s="414"/>
    </row>
    <row r="8" spans="1:25" ht="10.8" thickBot="1"/>
    <row r="9" spans="1:25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139" t="s">
        <v>230</v>
      </c>
      <c r="V9" s="139" t="s">
        <v>231</v>
      </c>
      <c r="W9" s="139" t="s">
        <v>316</v>
      </c>
      <c r="X9" s="139" t="s">
        <v>317</v>
      </c>
      <c r="Y9" s="139" t="s">
        <v>318</v>
      </c>
    </row>
    <row r="10" spans="1:25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</row>
    <row r="11" spans="1:25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</row>
    <row r="12" spans="1:25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</row>
    <row r="13" spans="1:25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</row>
    <row r="14" spans="1:25" ht="13.5" customHeight="1">
      <c r="A14" s="124"/>
      <c r="B14" s="245" t="s">
        <v>364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</row>
    <row r="15" spans="1:25" ht="13.5" customHeight="1">
      <c r="A15" s="124"/>
      <c r="B15" s="249">
        <v>0</v>
      </c>
      <c r="C15" s="246"/>
      <c r="D15" s="247"/>
      <c r="E15" s="232"/>
      <c r="F15" s="256"/>
      <c r="G15" s="256"/>
      <c r="H15" s="248" t="s">
        <v>73</v>
      </c>
      <c r="I15" s="248" t="s">
        <v>73</v>
      </c>
      <c r="J15" s="256"/>
      <c r="K15" s="248"/>
      <c r="L15" s="256"/>
      <c r="M15" s="248" t="s">
        <v>73</v>
      </c>
      <c r="N15" s="248" t="s">
        <v>73</v>
      </c>
      <c r="O15" s="256"/>
      <c r="P15" s="256"/>
      <c r="Q15" s="256"/>
      <c r="R15" s="256"/>
      <c r="S15" s="256"/>
      <c r="T15" s="256"/>
      <c r="U15" s="256"/>
      <c r="V15" s="256"/>
      <c r="W15" s="248" t="s">
        <v>73</v>
      </c>
      <c r="X15" s="248" t="s">
        <v>73</v>
      </c>
      <c r="Y15" s="248" t="s">
        <v>73</v>
      </c>
    </row>
    <row r="16" spans="1:25" ht="13.5" customHeight="1">
      <c r="A16" s="124"/>
      <c r="B16" s="249">
        <v>1</v>
      </c>
      <c r="C16" s="246"/>
      <c r="D16" s="247"/>
      <c r="E16" s="232"/>
      <c r="F16" s="248"/>
      <c r="G16" s="248" t="s">
        <v>73</v>
      </c>
      <c r="H16" s="248"/>
      <c r="I16" s="248"/>
      <c r="J16" s="248" t="s">
        <v>73</v>
      </c>
      <c r="K16" s="248" t="s">
        <v>73</v>
      </c>
      <c r="L16" s="248" t="s">
        <v>73</v>
      </c>
      <c r="M16" s="248"/>
      <c r="N16" s="248"/>
      <c r="O16" s="248" t="s">
        <v>73</v>
      </c>
      <c r="P16" s="248" t="s">
        <v>73</v>
      </c>
      <c r="Q16" s="248" t="s">
        <v>73</v>
      </c>
      <c r="R16" s="248" t="s">
        <v>73</v>
      </c>
      <c r="S16" s="248" t="s">
        <v>73</v>
      </c>
      <c r="T16" s="248" t="s">
        <v>73</v>
      </c>
      <c r="U16" s="248" t="s">
        <v>73</v>
      </c>
      <c r="V16" s="248" t="s">
        <v>73</v>
      </c>
      <c r="W16" s="248"/>
      <c r="X16" s="248"/>
      <c r="Y16" s="248"/>
    </row>
    <row r="17" spans="1:25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66"/>
      <c r="J17" s="266"/>
      <c r="L17" s="248"/>
      <c r="M17" s="248"/>
      <c r="N17" s="248"/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</row>
    <row r="18" spans="1:25" ht="13.5" customHeight="1">
      <c r="A18" s="124"/>
      <c r="B18" s="245" t="s">
        <v>610</v>
      </c>
      <c r="C18" s="246"/>
      <c r="D18" s="247"/>
      <c r="E18" s="232"/>
      <c r="F18" s="248"/>
      <c r="G18" s="248"/>
      <c r="H18" s="248"/>
      <c r="I18" s="256"/>
      <c r="J18" s="248"/>
      <c r="K18" s="256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</row>
    <row r="19" spans="1:25" ht="13.5" customHeight="1">
      <c r="A19" s="124"/>
      <c r="B19" s="249">
        <v>1</v>
      </c>
      <c r="C19" s="246"/>
      <c r="D19" s="247"/>
      <c r="E19" s="232"/>
      <c r="F19" s="248"/>
      <c r="G19" s="248" t="s">
        <v>73</v>
      </c>
      <c r="H19" s="248" t="s">
        <v>73</v>
      </c>
      <c r="I19" s="248" t="s">
        <v>73</v>
      </c>
      <c r="J19" s="248"/>
      <c r="K19" s="248" t="s">
        <v>73</v>
      </c>
      <c r="L19" s="248" t="s">
        <v>73</v>
      </c>
      <c r="M19" s="248"/>
      <c r="N19" s="248" t="s">
        <v>73</v>
      </c>
      <c r="O19" s="248" t="s">
        <v>73</v>
      </c>
      <c r="P19" s="248" t="s">
        <v>73</v>
      </c>
      <c r="Q19" s="248" t="s">
        <v>73</v>
      </c>
      <c r="R19" s="248" t="s">
        <v>73</v>
      </c>
      <c r="S19" s="248" t="s">
        <v>73</v>
      </c>
      <c r="T19" s="248" t="s">
        <v>73</v>
      </c>
      <c r="U19" s="248" t="s">
        <v>73</v>
      </c>
      <c r="V19" s="248" t="s">
        <v>73</v>
      </c>
      <c r="W19" s="248" t="s">
        <v>73</v>
      </c>
      <c r="X19" s="248" t="s">
        <v>73</v>
      </c>
      <c r="Y19" s="248" t="s">
        <v>73</v>
      </c>
    </row>
    <row r="20" spans="1:25" ht="13.5" customHeight="1">
      <c r="A20" s="124"/>
      <c r="B20" s="249">
        <v>-1</v>
      </c>
      <c r="C20" s="246"/>
      <c r="D20" s="247"/>
      <c r="E20" s="232"/>
      <c r="F20" s="248" t="s">
        <v>73</v>
      </c>
      <c r="G20" s="248"/>
      <c r="H20" s="248"/>
      <c r="I20" s="256"/>
      <c r="J20" s="248" t="s">
        <v>73</v>
      </c>
      <c r="K20" s="256"/>
      <c r="L20" s="248"/>
      <c r="M20" s="248" t="s">
        <v>73</v>
      </c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</row>
    <row r="21" spans="1:25" ht="13.5" customHeight="1">
      <c r="A21" s="124"/>
      <c r="B21" s="245" t="s">
        <v>611</v>
      </c>
      <c r="C21" s="246"/>
      <c r="D21" s="247"/>
      <c r="E21" s="232"/>
      <c r="F21" s="248"/>
      <c r="G21" s="248"/>
      <c r="H21" s="248"/>
      <c r="I21" s="256"/>
      <c r="J21" s="248"/>
      <c r="K21" s="256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</row>
    <row r="22" spans="1:25" ht="13.5" customHeight="1">
      <c r="A22" s="124"/>
      <c r="B22" s="249" t="s">
        <v>50</v>
      </c>
      <c r="C22" s="246"/>
      <c r="D22" s="247"/>
      <c r="E22" s="232"/>
      <c r="F22" s="248"/>
      <c r="G22" s="248"/>
      <c r="H22" s="248"/>
      <c r="I22" s="248" t="s">
        <v>73</v>
      </c>
      <c r="J22" s="248"/>
      <c r="K22" s="248" t="s">
        <v>73</v>
      </c>
      <c r="L22" s="248" t="s">
        <v>73</v>
      </c>
      <c r="M22" s="248" t="s">
        <v>73</v>
      </c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</row>
    <row r="23" spans="1:25" ht="13.5" customHeight="1">
      <c r="A23" s="124"/>
      <c r="B23" s="249" t="s">
        <v>612</v>
      </c>
      <c r="C23" s="246"/>
      <c r="D23" s="247"/>
      <c r="E23" s="232"/>
      <c r="F23" s="248" t="s">
        <v>73</v>
      </c>
      <c r="G23" s="248" t="s">
        <v>73</v>
      </c>
      <c r="H23" s="248"/>
      <c r="I23" s="256"/>
      <c r="J23" s="248" t="s">
        <v>73</v>
      </c>
      <c r="K23" s="256"/>
      <c r="L23" s="248"/>
      <c r="M23" s="248"/>
      <c r="N23" s="248"/>
      <c r="O23" s="248" t="s">
        <v>73</v>
      </c>
      <c r="P23" s="248"/>
      <c r="Q23" s="248" t="s">
        <v>73</v>
      </c>
      <c r="R23" s="248" t="s">
        <v>73</v>
      </c>
      <c r="S23" s="248" t="s">
        <v>73</v>
      </c>
      <c r="T23" s="248" t="s">
        <v>73</v>
      </c>
      <c r="U23" s="248" t="s">
        <v>73</v>
      </c>
      <c r="V23" s="248" t="s">
        <v>73</v>
      </c>
      <c r="W23" s="248" t="s">
        <v>73</v>
      </c>
      <c r="X23" s="248" t="s">
        <v>73</v>
      </c>
      <c r="Y23" s="248" t="s">
        <v>73</v>
      </c>
    </row>
    <row r="24" spans="1:25" ht="13.5" customHeight="1">
      <c r="A24" s="124"/>
      <c r="B24" s="245" t="s">
        <v>613</v>
      </c>
      <c r="C24" s="246"/>
      <c r="D24" s="247"/>
      <c r="E24" s="232"/>
      <c r="F24" s="248"/>
      <c r="G24" s="248"/>
      <c r="H24" s="248"/>
      <c r="I24" s="256"/>
      <c r="J24" s="248"/>
      <c r="K24" s="256"/>
      <c r="L24" s="248"/>
      <c r="M24" s="248"/>
      <c r="N24" s="248"/>
      <c r="O24" s="248"/>
      <c r="P24" s="248" t="s">
        <v>73</v>
      </c>
      <c r="Q24" s="248"/>
      <c r="R24" s="248"/>
      <c r="S24" s="248"/>
      <c r="T24" s="248"/>
      <c r="U24" s="248"/>
      <c r="V24" s="248"/>
      <c r="W24" s="248"/>
      <c r="X24" s="248"/>
      <c r="Y24" s="248"/>
    </row>
    <row r="25" spans="1:25" ht="13.5" customHeight="1">
      <c r="A25" s="124"/>
      <c r="B25" s="249">
        <v>1</v>
      </c>
      <c r="C25" s="246"/>
      <c r="D25" s="247"/>
      <c r="E25" s="232"/>
      <c r="F25" s="248" t="s">
        <v>73</v>
      </c>
      <c r="G25" s="248" t="s">
        <v>73</v>
      </c>
      <c r="H25" s="248"/>
      <c r="I25" s="248" t="s">
        <v>73</v>
      </c>
      <c r="J25" s="248"/>
      <c r="K25" s="256"/>
      <c r="L25" s="248"/>
      <c r="M25" s="248" t="s">
        <v>73</v>
      </c>
      <c r="N25" s="248" t="s">
        <v>73</v>
      </c>
      <c r="O25" s="248" t="s">
        <v>73</v>
      </c>
      <c r="P25" s="248"/>
      <c r="Q25" s="248"/>
      <c r="R25" s="248"/>
      <c r="S25" s="248"/>
      <c r="T25" s="248"/>
      <c r="U25" s="248"/>
      <c r="V25" s="248" t="s">
        <v>73</v>
      </c>
      <c r="W25" s="248" t="s">
        <v>73</v>
      </c>
      <c r="X25" s="248" t="s">
        <v>73</v>
      </c>
      <c r="Y25" s="248" t="s">
        <v>73</v>
      </c>
    </row>
    <row r="26" spans="1:25" ht="13.5" customHeight="1">
      <c r="A26" s="124"/>
      <c r="B26" s="249">
        <v>0</v>
      </c>
      <c r="C26" s="246"/>
      <c r="D26" s="247"/>
      <c r="E26" s="232"/>
      <c r="F26" s="248"/>
      <c r="G26" s="248"/>
      <c r="H26" s="248" t="s">
        <v>73</v>
      </c>
      <c r="I26" s="256"/>
      <c r="J26" s="248"/>
      <c r="K26" s="256"/>
      <c r="L26" s="248"/>
      <c r="M26" s="248"/>
      <c r="N26" s="248"/>
      <c r="O26" s="248"/>
      <c r="P26" s="248" t="s">
        <v>73</v>
      </c>
      <c r="Q26" s="248" t="s">
        <v>73</v>
      </c>
      <c r="R26" s="248" t="s">
        <v>73</v>
      </c>
      <c r="S26" s="248" t="s">
        <v>73</v>
      </c>
      <c r="T26" s="248" t="s">
        <v>73</v>
      </c>
      <c r="U26" s="248" t="s">
        <v>73</v>
      </c>
      <c r="V26" s="248"/>
      <c r="W26" s="248"/>
      <c r="X26" s="248"/>
      <c r="Y26" s="248"/>
    </row>
    <row r="27" spans="1:25" ht="13.5" customHeight="1">
      <c r="A27" s="124"/>
      <c r="B27" s="249">
        <v>-1</v>
      </c>
      <c r="C27" s="246"/>
      <c r="D27" s="247"/>
      <c r="E27" s="232"/>
      <c r="F27" s="248"/>
      <c r="G27" s="248"/>
      <c r="H27" s="248"/>
      <c r="I27" s="248"/>
      <c r="J27" s="256"/>
      <c r="K27" s="248" t="s">
        <v>73</v>
      </c>
      <c r="L27" s="248" t="s">
        <v>73</v>
      </c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</row>
    <row r="28" spans="1:25" ht="13.5" customHeight="1">
      <c r="A28" s="124"/>
      <c r="B28" s="245" t="s">
        <v>614</v>
      </c>
      <c r="C28" s="246"/>
      <c r="D28" s="247"/>
      <c r="E28" s="232"/>
      <c r="F28" s="248"/>
      <c r="G28" s="248"/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</row>
    <row r="29" spans="1:25" ht="13.5" customHeight="1">
      <c r="A29" s="124"/>
      <c r="B29" s="249">
        <v>-10</v>
      </c>
      <c r="C29" s="246"/>
      <c r="D29" s="247"/>
      <c r="E29" s="232"/>
      <c r="F29" s="248" t="s">
        <v>73</v>
      </c>
      <c r="G29" s="248"/>
      <c r="H29" s="248"/>
      <c r="I29" s="248" t="s">
        <v>73</v>
      </c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</row>
    <row r="30" spans="1:25" ht="13.5" customHeight="1">
      <c r="A30" s="124"/>
      <c r="B30" s="249">
        <v>0</v>
      </c>
      <c r="C30" s="246"/>
      <c r="D30" s="247"/>
      <c r="E30" s="232"/>
      <c r="F30" s="248"/>
      <c r="G30" s="248"/>
      <c r="H30" s="248" t="s">
        <v>73</v>
      </c>
      <c r="I30" s="248"/>
      <c r="J30" s="248" t="s">
        <v>73</v>
      </c>
      <c r="K30" s="248"/>
      <c r="L30" s="248"/>
      <c r="M30" s="248" t="s">
        <v>73</v>
      </c>
      <c r="N30" s="248"/>
      <c r="O30" s="248"/>
      <c r="P30" s="248" t="s">
        <v>73</v>
      </c>
      <c r="Q30" s="248" t="s">
        <v>73</v>
      </c>
      <c r="R30" s="248" t="s">
        <v>73</v>
      </c>
      <c r="S30" s="248" t="s">
        <v>73</v>
      </c>
      <c r="T30" s="248" t="s">
        <v>73</v>
      </c>
      <c r="U30" s="248" t="s">
        <v>73</v>
      </c>
      <c r="V30" s="248" t="s">
        <v>73</v>
      </c>
      <c r="W30" s="248"/>
      <c r="X30" s="248"/>
      <c r="Y30" s="248"/>
    </row>
    <row r="31" spans="1:25" ht="13.5" customHeight="1">
      <c r="A31" s="124"/>
      <c r="B31" s="249">
        <v>10</v>
      </c>
      <c r="C31" s="246"/>
      <c r="D31" s="247"/>
      <c r="E31" s="232"/>
      <c r="F31" s="248"/>
      <c r="G31" s="248" t="s">
        <v>73</v>
      </c>
      <c r="H31" s="248"/>
      <c r="I31" s="248"/>
      <c r="J31" s="248"/>
      <c r="K31" s="248" t="s">
        <v>73</v>
      </c>
      <c r="L31" s="248" t="s">
        <v>73</v>
      </c>
      <c r="M31" s="248"/>
      <c r="N31" s="248" t="s">
        <v>73</v>
      </c>
      <c r="O31" s="248" t="s">
        <v>73</v>
      </c>
      <c r="P31" s="248"/>
      <c r="Q31" s="248"/>
      <c r="R31" s="248"/>
      <c r="S31" s="248"/>
      <c r="T31" s="248"/>
      <c r="U31" s="248"/>
      <c r="V31" s="248"/>
      <c r="W31" s="248" t="s">
        <v>73</v>
      </c>
      <c r="X31" s="248" t="s">
        <v>73</v>
      </c>
      <c r="Y31" s="248" t="s">
        <v>73</v>
      </c>
    </row>
    <row r="32" spans="1:25" ht="13.5" customHeight="1">
      <c r="A32" s="124"/>
      <c r="B32" s="245" t="s">
        <v>615</v>
      </c>
      <c r="C32" s="246"/>
      <c r="D32" s="247"/>
      <c r="E32" s="232"/>
      <c r="F32" s="248"/>
      <c r="G32" s="248"/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/>
      <c r="Y32" s="248"/>
    </row>
    <row r="33" spans="1:25" ht="13.5" customHeight="1">
      <c r="A33" s="124"/>
      <c r="B33" s="249">
        <v>-10</v>
      </c>
      <c r="C33" s="246"/>
      <c r="D33" s="247"/>
      <c r="E33" s="232"/>
      <c r="F33" s="248" t="s">
        <v>73</v>
      </c>
      <c r="G33" s="248"/>
      <c r="H33" s="248"/>
      <c r="I33" s="248" t="s">
        <v>73</v>
      </c>
      <c r="J33" s="248"/>
      <c r="K33" s="248" t="s">
        <v>73</v>
      </c>
      <c r="L33" s="248"/>
      <c r="M33" s="248"/>
      <c r="N33" s="248"/>
      <c r="O33" s="248"/>
      <c r="P33" s="248"/>
      <c r="Q33" s="248"/>
      <c r="R33" s="248"/>
      <c r="S33" s="248"/>
      <c r="T33" s="248"/>
      <c r="U33" s="248"/>
      <c r="V33" s="248"/>
      <c r="W33" s="248"/>
      <c r="X33" s="248"/>
      <c r="Y33" s="248"/>
    </row>
    <row r="34" spans="1:25" ht="13.5" customHeight="1">
      <c r="A34" s="124"/>
      <c r="B34" s="249">
        <v>0</v>
      </c>
      <c r="C34" s="246"/>
      <c r="D34" s="247"/>
      <c r="E34" s="232"/>
      <c r="F34" s="248"/>
      <c r="G34" s="248"/>
      <c r="H34" s="248" t="s">
        <v>73</v>
      </c>
      <c r="I34" s="248"/>
      <c r="J34" s="248" t="s">
        <v>73</v>
      </c>
      <c r="K34" s="248"/>
      <c r="L34" s="248" t="s">
        <v>73</v>
      </c>
      <c r="M34" s="248" t="s">
        <v>73</v>
      </c>
      <c r="N34" s="248"/>
      <c r="O34" s="248" t="s">
        <v>73</v>
      </c>
      <c r="P34" s="248" t="s">
        <v>73</v>
      </c>
      <c r="Q34" s="248"/>
      <c r="R34" s="248"/>
      <c r="S34" s="248"/>
      <c r="T34" s="248"/>
      <c r="U34" s="248"/>
      <c r="V34" s="248"/>
      <c r="W34" s="248"/>
      <c r="X34" s="248"/>
      <c r="Y34" s="248"/>
    </row>
    <row r="35" spans="1:25" ht="13.5" customHeight="1">
      <c r="A35" s="124"/>
      <c r="B35" s="249">
        <v>10</v>
      </c>
      <c r="C35" s="246"/>
      <c r="D35" s="247"/>
      <c r="E35" s="232"/>
      <c r="F35" s="248"/>
      <c r="G35" s="248"/>
      <c r="H35" s="248"/>
      <c r="I35" s="248"/>
      <c r="J35" s="248"/>
      <c r="K35" s="248"/>
      <c r="L35" s="248"/>
      <c r="M35" s="248"/>
      <c r="N35" s="248" t="s">
        <v>73</v>
      </c>
      <c r="O35" s="248"/>
      <c r="P35" s="248"/>
      <c r="Q35" s="248"/>
      <c r="R35" s="248"/>
      <c r="S35" s="248" t="s">
        <v>73</v>
      </c>
      <c r="T35" s="248"/>
      <c r="U35" s="248"/>
      <c r="V35" s="248"/>
      <c r="W35" s="248"/>
      <c r="X35" s="248" t="s">
        <v>73</v>
      </c>
      <c r="Y35" s="248" t="s">
        <v>73</v>
      </c>
    </row>
    <row r="36" spans="1:25" ht="13.5" customHeight="1">
      <c r="A36" s="124"/>
      <c r="B36" s="245" t="s">
        <v>616</v>
      </c>
      <c r="C36" s="246"/>
      <c r="D36" s="247"/>
      <c r="E36" s="232"/>
      <c r="F36" s="248"/>
      <c r="G36" s="248"/>
      <c r="H36" s="248"/>
      <c r="I36" s="248"/>
      <c r="J36" s="248"/>
      <c r="K36" s="248"/>
      <c r="L36" s="248"/>
      <c r="M36" s="248"/>
      <c r="N36" s="248"/>
      <c r="O36" s="248"/>
      <c r="P36" s="248"/>
      <c r="Q36" s="248" t="s">
        <v>73</v>
      </c>
      <c r="R36" s="248" t="s">
        <v>73</v>
      </c>
      <c r="S36" s="248"/>
      <c r="T36" s="248" t="s">
        <v>73</v>
      </c>
      <c r="U36" s="248" t="s">
        <v>73</v>
      </c>
      <c r="V36" s="248" t="s">
        <v>73</v>
      </c>
      <c r="W36" s="248" t="s">
        <v>73</v>
      </c>
      <c r="X36" s="248"/>
      <c r="Y36" s="248"/>
    </row>
    <row r="37" spans="1:25" ht="13.5" customHeight="1">
      <c r="A37" s="124"/>
      <c r="B37" s="249">
        <v>0</v>
      </c>
      <c r="C37" s="246"/>
      <c r="D37" s="247"/>
      <c r="E37" s="232"/>
      <c r="F37" s="248"/>
      <c r="G37" s="248" t="s">
        <v>73</v>
      </c>
      <c r="H37" s="248"/>
      <c r="I37" s="248" t="s">
        <v>73</v>
      </c>
      <c r="J37" s="248" t="s">
        <v>73</v>
      </c>
      <c r="K37" s="248"/>
      <c r="L37" s="248"/>
      <c r="M37" s="248"/>
      <c r="N37" s="248" t="s">
        <v>73</v>
      </c>
      <c r="O37" s="248" t="s">
        <v>73</v>
      </c>
      <c r="P37" s="248"/>
      <c r="Q37" s="248"/>
      <c r="R37" s="248"/>
      <c r="S37" s="248"/>
      <c r="T37" s="248"/>
      <c r="U37" s="248"/>
      <c r="V37" s="248"/>
      <c r="W37" s="248"/>
      <c r="X37" s="248"/>
      <c r="Y37" s="248"/>
    </row>
    <row r="38" spans="1:25" ht="15.75" customHeight="1" thickBot="1">
      <c r="A38" s="124"/>
      <c r="B38" s="249">
        <v>-10</v>
      </c>
      <c r="C38" s="246"/>
      <c r="D38" s="247"/>
      <c r="E38" s="232"/>
      <c r="F38" s="248" t="s">
        <v>73</v>
      </c>
      <c r="G38" s="248"/>
      <c r="H38" s="248" t="s">
        <v>73</v>
      </c>
      <c r="I38" s="248"/>
      <c r="J38" s="248"/>
      <c r="K38" s="248" t="s">
        <v>73</v>
      </c>
      <c r="L38" s="248"/>
      <c r="M38" s="248" t="s">
        <v>73</v>
      </c>
      <c r="N38" s="248"/>
      <c r="P38" s="248" t="s">
        <v>73</v>
      </c>
      <c r="Q38" s="248" t="s">
        <v>73</v>
      </c>
      <c r="R38" s="248" t="s">
        <v>73</v>
      </c>
      <c r="S38" s="248" t="s">
        <v>73</v>
      </c>
      <c r="T38" s="248" t="s">
        <v>73</v>
      </c>
      <c r="U38" s="248" t="s">
        <v>73</v>
      </c>
      <c r="V38" s="248" t="s">
        <v>73</v>
      </c>
      <c r="W38" s="248" t="s">
        <v>73</v>
      </c>
      <c r="X38" s="248" t="s">
        <v>73</v>
      </c>
      <c r="Y38" s="248" t="s">
        <v>73</v>
      </c>
    </row>
    <row r="39" spans="1:25" ht="13.5" customHeight="1">
      <c r="A39" s="130" t="s">
        <v>69</v>
      </c>
      <c r="B39" s="235" t="s">
        <v>70</v>
      </c>
      <c r="C39" s="236"/>
      <c r="D39" s="93"/>
      <c r="E39" s="94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</row>
    <row r="40" spans="1:25" ht="13.5" customHeight="1">
      <c r="A40" s="129"/>
      <c r="B40" s="250"/>
      <c r="C40" s="251"/>
      <c r="D40" s="252" t="s">
        <v>590</v>
      </c>
      <c r="E40" s="253"/>
      <c r="F40" s="248"/>
      <c r="G40" s="248"/>
      <c r="H40" s="248"/>
      <c r="I40" s="248"/>
      <c r="J40" s="248"/>
      <c r="K40" s="248"/>
      <c r="L40" s="248" t="s">
        <v>73</v>
      </c>
      <c r="M40" s="248"/>
      <c r="N40" s="248"/>
      <c r="O40" s="248"/>
      <c r="P40" s="248"/>
      <c r="Q40" s="248"/>
      <c r="R40" s="248"/>
      <c r="S40" s="248"/>
      <c r="T40" s="248"/>
      <c r="U40" s="248"/>
      <c r="V40" s="248"/>
      <c r="W40" s="248"/>
      <c r="X40" s="248"/>
      <c r="Y40" s="248"/>
    </row>
    <row r="41" spans="1:25" ht="13.5" customHeight="1">
      <c r="A41" s="129"/>
      <c r="B41" s="250"/>
      <c r="C41" s="251"/>
      <c r="D41" s="252" t="s">
        <v>591</v>
      </c>
      <c r="E41" s="253"/>
      <c r="F41" s="248" t="s">
        <v>73</v>
      </c>
      <c r="G41" s="248" t="s">
        <v>73</v>
      </c>
      <c r="H41" s="248" t="s">
        <v>73</v>
      </c>
      <c r="I41" s="248" t="s">
        <v>73</v>
      </c>
      <c r="J41" s="248" t="s">
        <v>73</v>
      </c>
      <c r="K41" s="248" t="s">
        <v>73</v>
      </c>
      <c r="L41" s="248" t="s">
        <v>73</v>
      </c>
      <c r="M41" s="248" t="s">
        <v>73</v>
      </c>
      <c r="N41" s="248"/>
      <c r="O41" s="248"/>
      <c r="P41" s="248"/>
      <c r="Q41" s="248"/>
      <c r="R41" s="248"/>
      <c r="S41" s="248"/>
      <c r="T41" s="248"/>
      <c r="U41" s="248"/>
      <c r="V41" s="248"/>
      <c r="W41" s="248"/>
      <c r="X41" s="248"/>
      <c r="Y41" s="248"/>
    </row>
    <row r="42" spans="1:25" ht="13.5" customHeight="1" thickBot="1">
      <c r="A42" s="129"/>
      <c r="B42" s="250"/>
      <c r="C42" s="251"/>
      <c r="D42" s="252" t="s">
        <v>617</v>
      </c>
      <c r="E42" s="253"/>
      <c r="F42" s="248"/>
      <c r="G42" s="248"/>
      <c r="H42" s="248"/>
      <c r="I42" s="248"/>
      <c r="M42" s="248"/>
      <c r="N42" s="248" t="s">
        <v>73</v>
      </c>
      <c r="O42" s="248" t="s">
        <v>73</v>
      </c>
      <c r="P42" s="248" t="s">
        <v>73</v>
      </c>
      <c r="Q42" s="248" t="s">
        <v>73</v>
      </c>
      <c r="R42" s="248" t="s">
        <v>73</v>
      </c>
      <c r="S42" s="248" t="s">
        <v>73</v>
      </c>
      <c r="T42" s="248" t="s">
        <v>73</v>
      </c>
      <c r="U42" s="248" t="s">
        <v>73</v>
      </c>
      <c r="V42" s="248" t="s">
        <v>73</v>
      </c>
      <c r="W42" s="248" t="s">
        <v>73</v>
      </c>
      <c r="X42" s="248" t="s">
        <v>73</v>
      </c>
      <c r="Y42" s="248" t="s">
        <v>73</v>
      </c>
    </row>
    <row r="43" spans="1:25" ht="13.5" customHeight="1" thickTop="1">
      <c r="A43" s="166" t="s">
        <v>51</v>
      </c>
      <c r="B43" s="376" t="s">
        <v>52</v>
      </c>
      <c r="C43" s="377"/>
      <c r="D43" s="377"/>
      <c r="E43" s="239"/>
      <c r="F43" s="240" t="s">
        <v>55</v>
      </c>
      <c r="G43" s="240" t="s">
        <v>55</v>
      </c>
      <c r="H43" s="240" t="s">
        <v>55</v>
      </c>
      <c r="I43" s="240" t="s">
        <v>55</v>
      </c>
      <c r="J43" s="240" t="s">
        <v>55</v>
      </c>
      <c r="K43" s="240" t="s">
        <v>55</v>
      </c>
      <c r="L43" s="240" t="s">
        <v>55</v>
      </c>
      <c r="M43" s="240" t="s">
        <v>55</v>
      </c>
      <c r="N43" s="240" t="s">
        <v>54</v>
      </c>
      <c r="O43" s="240" t="s">
        <v>54</v>
      </c>
      <c r="P43" s="240" t="s">
        <v>54</v>
      </c>
      <c r="Q43" s="240" t="s">
        <v>54</v>
      </c>
      <c r="R43" s="240" t="s">
        <v>54</v>
      </c>
      <c r="S43" s="240" t="s">
        <v>54</v>
      </c>
      <c r="T43" s="240" t="s">
        <v>53</v>
      </c>
      <c r="U43" s="240" t="s">
        <v>53</v>
      </c>
      <c r="V43" s="240" t="s">
        <v>53</v>
      </c>
      <c r="W43" s="240" t="s">
        <v>53</v>
      </c>
      <c r="X43" s="240" t="s">
        <v>53</v>
      </c>
      <c r="Y43" s="240" t="s">
        <v>53</v>
      </c>
    </row>
    <row r="44" spans="1:25" ht="13.5" customHeight="1">
      <c r="A44" s="125"/>
      <c r="B44" s="426" t="s">
        <v>56</v>
      </c>
      <c r="C44" s="427"/>
      <c r="D44" s="427"/>
      <c r="E44" s="254"/>
      <c r="F44" s="255" t="s">
        <v>57</v>
      </c>
      <c r="G44" s="255" t="s">
        <v>57</v>
      </c>
      <c r="H44" s="255" t="s">
        <v>57</v>
      </c>
      <c r="I44" s="255" t="s">
        <v>57</v>
      </c>
      <c r="J44" s="255" t="s">
        <v>57</v>
      </c>
      <c r="K44" s="255" t="s">
        <v>57</v>
      </c>
      <c r="L44" s="255" t="s">
        <v>57</v>
      </c>
      <c r="M44" s="255" t="s">
        <v>57</v>
      </c>
      <c r="N44" s="255" t="s">
        <v>57</v>
      </c>
      <c r="O44" s="255" t="s">
        <v>57</v>
      </c>
      <c r="P44" s="255" t="s">
        <v>57</v>
      </c>
      <c r="Q44" s="255" t="s">
        <v>57</v>
      </c>
      <c r="R44" s="255" t="s">
        <v>57</v>
      </c>
      <c r="S44" s="255" t="s">
        <v>57</v>
      </c>
      <c r="T44" s="255" t="s">
        <v>57</v>
      </c>
      <c r="U44" s="255" t="s">
        <v>57</v>
      </c>
      <c r="V44" s="255" t="s">
        <v>57</v>
      </c>
      <c r="W44" s="255" t="s">
        <v>57</v>
      </c>
      <c r="X44" s="255" t="s">
        <v>57</v>
      </c>
      <c r="Y44" s="255" t="s">
        <v>57</v>
      </c>
    </row>
    <row r="45" spans="1:25" ht="13.5" customHeight="1">
      <c r="A45" s="125"/>
      <c r="B45" s="428" t="s">
        <v>58</v>
      </c>
      <c r="C45" s="429"/>
      <c r="D45" s="429"/>
      <c r="E45" s="256"/>
      <c r="F45" s="257">
        <v>44837</v>
      </c>
      <c r="G45" s="257">
        <v>44837</v>
      </c>
      <c r="H45" s="257">
        <v>44837</v>
      </c>
      <c r="I45" s="257">
        <v>44837</v>
      </c>
      <c r="J45" s="257">
        <v>44837</v>
      </c>
      <c r="K45" s="257">
        <v>44837</v>
      </c>
      <c r="L45" s="257">
        <v>44837</v>
      </c>
      <c r="M45" s="257">
        <v>44837</v>
      </c>
      <c r="N45" s="257">
        <v>44837</v>
      </c>
      <c r="O45" s="257">
        <v>44837</v>
      </c>
      <c r="P45" s="257">
        <v>44837</v>
      </c>
      <c r="Q45" s="257">
        <v>44837</v>
      </c>
      <c r="R45" s="257">
        <v>44837</v>
      </c>
      <c r="S45" s="257">
        <v>44837</v>
      </c>
      <c r="T45" s="257">
        <v>44837</v>
      </c>
      <c r="U45" s="257">
        <v>44837</v>
      </c>
      <c r="V45" s="257">
        <v>44837</v>
      </c>
      <c r="W45" s="257">
        <v>44837</v>
      </c>
      <c r="X45" s="257">
        <v>44837</v>
      </c>
      <c r="Y45" s="257">
        <v>44837</v>
      </c>
    </row>
    <row r="46" spans="1:25" ht="10.8" thickBot="1">
      <c r="A46" s="126"/>
      <c r="B46" s="329" t="s">
        <v>59</v>
      </c>
      <c r="C46" s="330"/>
      <c r="D46" s="330"/>
      <c r="E46" s="127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</row>
    <row r="47" spans="1:25" ht="10.8" thickTop="1">
      <c r="A47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43:D43"/>
    <mergeCell ref="B44:D44"/>
    <mergeCell ref="B45:D45"/>
    <mergeCell ref="B46:D46"/>
    <mergeCell ref="A6:B6"/>
    <mergeCell ref="C6:E6"/>
  </mergeCells>
  <dataValidations count="3">
    <dataValidation type="list" allowBlank="1" showInputMessage="1" showErrorMessage="1" sqref="F43:Y43" xr:uid="{76278E4B-E0CD-471A-B649-2A8883CF1E98}">
      <formula1>"N,A,B, "</formula1>
    </dataValidation>
    <dataValidation type="list" allowBlank="1" showInputMessage="1" showErrorMessage="1" sqref="F44:Y44" xr:uid="{DDFC268F-3BD7-4392-AC97-97B0EE1C70BF}">
      <formula1>"P,F, "</formula1>
    </dataValidation>
    <dataValidation type="list" allowBlank="1" showInputMessage="1" showErrorMessage="1" sqref="F10:Y14 K15:K16 F17:J17 F27:I27 J18:J26 F16:F17 H15:I15 K19:L19 I25 L23:M26 F42:I42 M42:Y42 F18:H26 I19 I22 K27:Y27 K22:M22 G16:J16 L20:L21 L16:L18 P38:Y38 M15:M21 N15 F28:Y37 F39:Y41 F38:N38 N16:Y26 W15:Y15" xr:uid="{C787AE1B-F7C1-44B7-BBC3-5B55F690C945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6038F-94A7-4395-8274-B89D80136190}">
  <dimension ref="A1:T38"/>
  <sheetViews>
    <sheetView zoomScale="90" zoomScaleNormal="90" workbookViewId="0">
      <pane ySplit="9" topLeftCell="A13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0" width="2.77734375" style="77" customWidth="1"/>
    <col min="21" max="16384" width="9" style="77"/>
  </cols>
  <sheetData>
    <row r="1" spans="1:20" ht="13.5" customHeight="1" thickBot="1"/>
    <row r="2" spans="1:20" ht="13.5" customHeight="1">
      <c r="A2" s="442" t="s">
        <v>60</v>
      </c>
      <c r="B2" s="358"/>
      <c r="C2" s="443" t="s">
        <v>278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618</v>
      </c>
      <c r="M2" s="444"/>
      <c r="N2" s="444"/>
      <c r="O2" s="444"/>
      <c r="P2" s="444"/>
      <c r="Q2" s="444"/>
      <c r="R2" s="444"/>
      <c r="S2" s="444"/>
      <c r="T2" s="446"/>
    </row>
    <row r="3" spans="1:20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0" ht="13.5" customHeight="1">
      <c r="A4" s="400" t="s">
        <v>63</v>
      </c>
      <c r="B4" s="436"/>
      <c r="C4" s="437">
        <v>95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-5.5</v>
      </c>
      <c r="M4" s="437"/>
      <c r="N4" s="437"/>
      <c r="O4" s="437"/>
      <c r="P4" s="437"/>
      <c r="Q4" s="437"/>
      <c r="R4" s="437"/>
      <c r="S4" s="437"/>
      <c r="T4" s="439"/>
    </row>
    <row r="5" spans="1:20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0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</row>
    <row r="7" spans="1:20" ht="13.5" customHeight="1" thickBot="1">
      <c r="A7" s="434">
        <f>COUNTIF(F35:HD35,"P")</f>
        <v>15</v>
      </c>
      <c r="B7" s="435"/>
      <c r="C7" s="409">
        <f>COUNTIF(F35:HD35,"F")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7</v>
      </c>
      <c r="M7" s="243">
        <v>7</v>
      </c>
      <c r="N7" s="243">
        <f>COUNTIF(E34:HD34,"B")</f>
        <v>3</v>
      </c>
      <c r="O7" s="413">
        <f>COUNTA(E9:HG9)</f>
        <v>15</v>
      </c>
      <c r="P7" s="410"/>
      <c r="Q7" s="410"/>
      <c r="R7" s="410"/>
      <c r="S7" s="410"/>
      <c r="T7" s="414"/>
    </row>
    <row r="8" spans="1:20" ht="10.8" thickBot="1"/>
    <row r="9" spans="1:20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</row>
    <row r="10" spans="1:20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0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</row>
    <row r="12" spans="1:20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0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0" ht="13.5" customHeight="1">
      <c r="A14" s="124"/>
      <c r="B14" s="245" t="s">
        <v>619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0" ht="13.5" customHeight="1">
      <c r="A15" s="124"/>
      <c r="B15" s="249" t="s">
        <v>50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  <c r="M15" s="248"/>
      <c r="N15" s="248" t="s">
        <v>73</v>
      </c>
      <c r="O15" s="256"/>
      <c r="P15" s="256"/>
      <c r="Q15" s="256"/>
      <c r="R15" s="256"/>
      <c r="S15" s="256"/>
      <c r="T15" s="256"/>
    </row>
    <row r="16" spans="1:20" ht="13.5" customHeight="1">
      <c r="A16" s="124"/>
      <c r="B16" s="249" t="s">
        <v>606</v>
      </c>
      <c r="C16" s="246"/>
      <c r="D16" s="247"/>
      <c r="E16" s="232"/>
      <c r="F16" s="248"/>
      <c r="G16" s="248" t="s">
        <v>73</v>
      </c>
      <c r="H16" s="248" t="s">
        <v>73</v>
      </c>
      <c r="I16" s="248"/>
      <c r="J16" s="248" t="s">
        <v>73</v>
      </c>
      <c r="K16" s="248" t="s">
        <v>73</v>
      </c>
      <c r="L16" s="248"/>
      <c r="M16" s="248"/>
      <c r="N16" s="248"/>
      <c r="O16" s="248" t="s">
        <v>73</v>
      </c>
      <c r="P16" s="248" t="s">
        <v>73</v>
      </c>
      <c r="R16" s="248" t="s">
        <v>73</v>
      </c>
      <c r="S16" s="248" t="s">
        <v>73</v>
      </c>
      <c r="T16" s="248" t="s">
        <v>73</v>
      </c>
    </row>
    <row r="17" spans="1:20" ht="13.5" customHeight="1">
      <c r="A17" s="124"/>
      <c r="B17" s="249" t="s">
        <v>612</v>
      </c>
      <c r="C17" s="246"/>
      <c r="D17" s="247"/>
      <c r="E17" s="232"/>
      <c r="F17" s="248" t="s">
        <v>73</v>
      </c>
      <c r="G17" s="248"/>
      <c r="H17" s="248"/>
      <c r="I17" s="266"/>
      <c r="J17" s="266"/>
      <c r="L17" s="248" t="s">
        <v>73</v>
      </c>
      <c r="M17" s="248" t="s">
        <v>73</v>
      </c>
      <c r="N17" s="248"/>
      <c r="O17" s="248"/>
      <c r="P17" s="248"/>
      <c r="Q17" s="248" t="s">
        <v>73</v>
      </c>
      <c r="R17" s="248" t="s">
        <v>73</v>
      </c>
      <c r="S17" s="248"/>
      <c r="T17" s="248"/>
    </row>
    <row r="18" spans="1:20" ht="13.5" customHeight="1">
      <c r="A18" s="124"/>
      <c r="B18" s="245" t="s">
        <v>620</v>
      </c>
      <c r="C18" s="246"/>
      <c r="D18" s="247"/>
      <c r="E18" s="232"/>
      <c r="F18" s="248"/>
      <c r="G18" s="248"/>
      <c r="H18" s="248"/>
      <c r="I18" s="256"/>
      <c r="J18" s="248"/>
      <c r="K18" s="256"/>
      <c r="L18" s="248"/>
      <c r="M18" s="248"/>
      <c r="N18" s="248"/>
      <c r="O18" s="248"/>
      <c r="P18" s="248"/>
      <c r="Q18" s="248"/>
      <c r="R18" s="248"/>
      <c r="S18" s="248"/>
      <c r="T18" s="248"/>
    </row>
    <row r="19" spans="1:20" ht="13.5" customHeight="1">
      <c r="A19" s="124"/>
      <c r="B19" s="249">
        <v>1</v>
      </c>
      <c r="C19" s="246"/>
      <c r="D19" s="247"/>
      <c r="E19" s="232"/>
      <c r="F19" s="248"/>
      <c r="H19" s="248"/>
      <c r="I19" s="248" t="s">
        <v>73</v>
      </c>
      <c r="J19" s="248"/>
      <c r="K19" s="248" t="s">
        <v>73</v>
      </c>
      <c r="L19" s="248" t="s">
        <v>73</v>
      </c>
      <c r="M19" s="248"/>
      <c r="N19" s="248" t="s">
        <v>73</v>
      </c>
      <c r="O19" s="248" t="s">
        <v>73</v>
      </c>
      <c r="Q19" s="248" t="s">
        <v>73</v>
      </c>
      <c r="R19" s="248" t="s">
        <v>73</v>
      </c>
      <c r="S19" s="248"/>
      <c r="T19" s="248" t="s">
        <v>73</v>
      </c>
    </row>
    <row r="20" spans="1:20" ht="13.5" customHeight="1">
      <c r="A20" s="124"/>
      <c r="B20" s="249">
        <v>100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 t="s">
        <v>73</v>
      </c>
      <c r="N20" s="248"/>
      <c r="O20" s="248"/>
      <c r="P20" s="248" t="s">
        <v>73</v>
      </c>
      <c r="Q20" s="248"/>
      <c r="R20" s="248"/>
      <c r="S20" s="248" t="s">
        <v>73</v>
      </c>
      <c r="T20" s="248"/>
    </row>
    <row r="21" spans="1:20" ht="13.5" customHeight="1">
      <c r="A21" s="124"/>
      <c r="B21" s="249">
        <v>-1</v>
      </c>
      <c r="C21" s="246"/>
      <c r="D21" s="247"/>
      <c r="E21" s="232"/>
      <c r="F21" s="248" t="s">
        <v>73</v>
      </c>
      <c r="G21" s="248" t="s">
        <v>73</v>
      </c>
      <c r="H21" s="248" t="s">
        <v>73</v>
      </c>
      <c r="I21" s="248"/>
      <c r="J21" s="248" t="s">
        <v>73</v>
      </c>
      <c r="K21" s="256"/>
      <c r="L21" s="248"/>
      <c r="N21" s="248"/>
      <c r="O21" s="248"/>
      <c r="P21" s="248"/>
      <c r="Q21" s="248"/>
      <c r="R21" s="248"/>
      <c r="S21" s="248"/>
      <c r="T21" s="248"/>
    </row>
    <row r="22" spans="1:20" ht="13.5" customHeight="1">
      <c r="A22" s="124"/>
      <c r="B22" s="245" t="s">
        <v>621</v>
      </c>
      <c r="C22" s="246"/>
      <c r="D22" s="247"/>
      <c r="E22" s="232"/>
      <c r="F22" s="248"/>
      <c r="G22" s="248"/>
      <c r="H22" s="248"/>
      <c r="I22" s="256"/>
      <c r="J22" s="248"/>
      <c r="K22" s="256"/>
      <c r="L22" s="248"/>
      <c r="M22" s="248"/>
      <c r="N22" s="248"/>
      <c r="O22" s="248"/>
      <c r="P22" s="248"/>
      <c r="Q22" s="248"/>
      <c r="R22" s="248"/>
      <c r="S22" s="248"/>
      <c r="T22" s="248"/>
    </row>
    <row r="23" spans="1:20" ht="13.5" customHeight="1">
      <c r="A23" s="124"/>
      <c r="B23" s="249">
        <v>1000</v>
      </c>
      <c r="C23" s="246"/>
      <c r="D23" s="247"/>
      <c r="E23" s="232"/>
      <c r="F23" s="248"/>
      <c r="G23" s="248"/>
      <c r="H23" s="248"/>
      <c r="I23" s="248"/>
      <c r="J23" s="248"/>
      <c r="K23" s="248"/>
      <c r="L23" s="248"/>
      <c r="M23" s="248" t="s">
        <v>73</v>
      </c>
      <c r="N23" s="248" t="s">
        <v>73</v>
      </c>
      <c r="O23" s="248"/>
      <c r="P23" s="248" t="s">
        <v>73</v>
      </c>
      <c r="Q23" s="248"/>
      <c r="R23" s="248" t="s">
        <v>73</v>
      </c>
      <c r="S23" s="248" t="s">
        <v>73</v>
      </c>
      <c r="T23" s="248" t="s">
        <v>73</v>
      </c>
    </row>
    <row r="24" spans="1:20" ht="13.5" customHeight="1">
      <c r="A24" s="124"/>
      <c r="B24" s="249">
        <v>0</v>
      </c>
      <c r="C24" s="246"/>
      <c r="D24" s="247"/>
      <c r="E24" s="232"/>
      <c r="F24" s="248"/>
      <c r="G24" s="248"/>
      <c r="H24" s="248"/>
      <c r="I24" s="248"/>
      <c r="J24" s="248"/>
      <c r="K24" s="248"/>
      <c r="L24" s="248" t="s">
        <v>73</v>
      </c>
      <c r="M24" s="248"/>
      <c r="N24" s="248"/>
      <c r="O24" s="248"/>
      <c r="P24" s="248"/>
      <c r="Q24" s="248" t="s">
        <v>73</v>
      </c>
      <c r="R24" s="248"/>
      <c r="S24" s="248"/>
      <c r="T24" s="248"/>
    </row>
    <row r="25" spans="1:20" ht="13.5" customHeight="1">
      <c r="A25" s="124"/>
      <c r="B25" s="249">
        <v>-1</v>
      </c>
      <c r="C25" s="246"/>
      <c r="D25" s="247"/>
      <c r="E25" s="232"/>
      <c r="F25" s="248" t="s">
        <v>73</v>
      </c>
      <c r="G25" s="248" t="s">
        <v>73</v>
      </c>
      <c r="H25" s="248" t="s">
        <v>73</v>
      </c>
      <c r="I25" s="256"/>
      <c r="J25" s="248" t="s">
        <v>73</v>
      </c>
      <c r="K25" s="248" t="s">
        <v>73</v>
      </c>
      <c r="L25" s="248"/>
      <c r="M25" s="248"/>
      <c r="N25" s="248"/>
      <c r="O25" s="248" t="s">
        <v>73</v>
      </c>
      <c r="P25" s="248"/>
    </row>
    <row r="26" spans="1:20" ht="13.5" customHeight="1">
      <c r="A26" s="124"/>
      <c r="B26" s="245" t="s">
        <v>622</v>
      </c>
      <c r="C26" s="246"/>
      <c r="D26" s="247"/>
      <c r="E26" s="232"/>
      <c r="F26" s="248"/>
      <c r="G26" s="248"/>
      <c r="H26" s="248"/>
      <c r="I26" s="256"/>
      <c r="J26" s="248"/>
      <c r="K26" s="256"/>
      <c r="L26" s="248"/>
      <c r="M26" s="248"/>
      <c r="N26" s="248"/>
      <c r="O26" s="248"/>
      <c r="Q26" s="248"/>
      <c r="R26" s="248"/>
      <c r="S26" s="248"/>
      <c r="T26" s="248"/>
    </row>
    <row r="27" spans="1:20" ht="13.5" customHeight="1">
      <c r="A27" s="124"/>
      <c r="B27" s="249" t="b">
        <v>1</v>
      </c>
      <c r="C27" s="246"/>
      <c r="D27" s="247"/>
      <c r="E27" s="232"/>
      <c r="F27" s="248" t="s">
        <v>73</v>
      </c>
      <c r="G27" s="248" t="s">
        <v>73</v>
      </c>
      <c r="H27" s="248"/>
      <c r="I27" s="248" t="s">
        <v>73</v>
      </c>
      <c r="J27" s="248"/>
      <c r="K27" s="256"/>
      <c r="L27" s="248" t="s">
        <v>73</v>
      </c>
      <c r="M27" s="248" t="s">
        <v>73</v>
      </c>
      <c r="N27" s="248" t="s">
        <v>73</v>
      </c>
      <c r="O27" s="248" t="s">
        <v>73</v>
      </c>
      <c r="P27" s="248"/>
      <c r="Q27" s="248"/>
      <c r="R27" s="248" t="s">
        <v>73</v>
      </c>
      <c r="S27" s="248"/>
      <c r="T27" s="248" t="s">
        <v>73</v>
      </c>
    </row>
    <row r="28" spans="1:20" ht="13.5" customHeight="1">
      <c r="A28" s="124"/>
      <c r="B28" s="249" t="b">
        <v>0</v>
      </c>
      <c r="C28" s="246"/>
      <c r="D28" s="247"/>
      <c r="E28" s="232"/>
      <c r="F28" s="248"/>
      <c r="G28" s="248"/>
      <c r="H28" s="248"/>
      <c r="I28" s="256"/>
      <c r="J28" s="248" t="s">
        <v>73</v>
      </c>
      <c r="K28" s="256"/>
      <c r="L28" s="248"/>
      <c r="M28" s="248"/>
      <c r="N28" s="248"/>
      <c r="O28" s="248"/>
      <c r="P28" s="248" t="s">
        <v>73</v>
      </c>
      <c r="Q28" s="248" t="s">
        <v>73</v>
      </c>
      <c r="R28" s="248"/>
      <c r="S28" s="248" t="s">
        <v>73</v>
      </c>
      <c r="T28" s="248"/>
    </row>
    <row r="29" spans="1:20" ht="13.5" customHeight="1" thickBot="1">
      <c r="A29" s="124"/>
      <c r="B29" s="249" t="s">
        <v>588</v>
      </c>
      <c r="C29" s="246"/>
      <c r="D29" s="247"/>
      <c r="E29" s="232"/>
      <c r="F29" s="248"/>
      <c r="G29" s="248"/>
      <c r="H29" s="248" t="s">
        <v>73</v>
      </c>
      <c r="I29" s="248"/>
      <c r="J29" s="256"/>
      <c r="K29" s="248" t="s">
        <v>73</v>
      </c>
      <c r="L29" s="248"/>
      <c r="M29" s="248"/>
      <c r="N29" s="248"/>
      <c r="O29" s="248"/>
      <c r="P29" s="248"/>
      <c r="Q29" s="248"/>
      <c r="R29" s="248"/>
      <c r="S29" s="248"/>
      <c r="T29" s="248"/>
    </row>
    <row r="30" spans="1:20" ht="13.5" customHeight="1">
      <c r="A30" s="130" t="s">
        <v>69</v>
      </c>
      <c r="B30" s="235" t="s">
        <v>70</v>
      </c>
      <c r="C30" s="236"/>
      <c r="D30" s="93"/>
      <c r="E30" s="94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</row>
    <row r="31" spans="1:20" ht="13.5" customHeight="1">
      <c r="A31" s="129"/>
      <c r="B31" s="250"/>
      <c r="C31" s="251"/>
      <c r="D31" s="252" t="s">
        <v>590</v>
      </c>
      <c r="E31" s="253"/>
      <c r="F31" s="248"/>
      <c r="G31" s="248"/>
      <c r="H31" s="248"/>
      <c r="I31" s="248"/>
      <c r="J31" s="248"/>
      <c r="K31" s="248"/>
      <c r="M31" s="248"/>
      <c r="N31" s="248"/>
      <c r="O31" s="248"/>
      <c r="P31" s="248"/>
      <c r="Q31" s="248"/>
      <c r="R31" s="248"/>
      <c r="S31" s="248"/>
      <c r="T31" s="248"/>
    </row>
    <row r="32" spans="1:20" ht="13.5" customHeight="1">
      <c r="A32" s="129"/>
      <c r="B32" s="250"/>
      <c r="C32" s="251"/>
      <c r="D32" s="252" t="s">
        <v>591</v>
      </c>
      <c r="E32" s="253"/>
      <c r="F32" s="248" t="s">
        <v>73</v>
      </c>
      <c r="G32" s="248" t="s">
        <v>73</v>
      </c>
      <c r="H32" s="248" t="s">
        <v>73</v>
      </c>
      <c r="I32" s="248" t="s">
        <v>73</v>
      </c>
      <c r="J32" s="248" t="s">
        <v>73</v>
      </c>
      <c r="K32" s="248" t="s">
        <v>73</v>
      </c>
      <c r="L32" s="248"/>
      <c r="N32" s="248"/>
      <c r="O32" s="248"/>
      <c r="P32" s="248"/>
      <c r="Q32" s="248"/>
      <c r="R32" s="248"/>
      <c r="S32" s="248"/>
      <c r="T32" s="248"/>
    </row>
    <row r="33" spans="1:20" ht="13.5" customHeight="1" thickBot="1">
      <c r="A33" s="129"/>
      <c r="B33" s="250"/>
      <c r="C33" s="251"/>
      <c r="D33" s="252" t="s">
        <v>623</v>
      </c>
      <c r="E33" s="253"/>
      <c r="F33" s="248"/>
      <c r="G33" s="248"/>
      <c r="H33" s="248"/>
      <c r="I33" s="248"/>
      <c r="J33" s="248"/>
      <c r="K33" s="248"/>
      <c r="L33" s="248" t="s">
        <v>73</v>
      </c>
      <c r="M33" s="248" t="s">
        <v>73</v>
      </c>
      <c r="N33" s="248" t="s">
        <v>73</v>
      </c>
      <c r="O33" s="248" t="s">
        <v>73</v>
      </c>
      <c r="P33" s="248" t="s">
        <v>73</v>
      </c>
      <c r="Q33" s="248" t="s">
        <v>73</v>
      </c>
      <c r="R33" s="248" t="s">
        <v>73</v>
      </c>
      <c r="S33" s="248" t="s">
        <v>73</v>
      </c>
      <c r="T33" s="248" t="s">
        <v>73</v>
      </c>
    </row>
    <row r="34" spans="1:20" ht="13.5" customHeight="1" thickTop="1">
      <c r="A34" s="166" t="s">
        <v>51</v>
      </c>
      <c r="B34" s="376" t="s">
        <v>52</v>
      </c>
      <c r="C34" s="377"/>
      <c r="D34" s="377"/>
      <c r="E34" s="239"/>
      <c r="F34" s="240" t="s">
        <v>55</v>
      </c>
      <c r="G34" s="240" t="s">
        <v>55</v>
      </c>
      <c r="H34" s="240" t="s">
        <v>55</v>
      </c>
      <c r="I34" s="240" t="s">
        <v>55</v>
      </c>
      <c r="J34" s="240" t="s">
        <v>55</v>
      </c>
      <c r="K34" s="240" t="s">
        <v>55</v>
      </c>
      <c r="L34" s="240" t="s">
        <v>54</v>
      </c>
      <c r="M34" s="240" t="s">
        <v>54</v>
      </c>
      <c r="N34" s="240" t="s">
        <v>54</v>
      </c>
      <c r="O34" s="240" t="s">
        <v>53</v>
      </c>
      <c r="P34" s="240" t="s">
        <v>53</v>
      </c>
      <c r="Q34" s="240" t="s">
        <v>53</v>
      </c>
      <c r="R34" s="240" t="s">
        <v>53</v>
      </c>
      <c r="S34" s="240" t="s">
        <v>53</v>
      </c>
      <c r="T34" s="240" t="s">
        <v>53</v>
      </c>
    </row>
    <row r="35" spans="1:20" ht="13.5" customHeight="1">
      <c r="A35" s="125"/>
      <c r="B35" s="426" t="s">
        <v>56</v>
      </c>
      <c r="C35" s="427"/>
      <c r="D35" s="427"/>
      <c r="E35" s="254"/>
      <c r="F35" s="255" t="s">
        <v>57</v>
      </c>
      <c r="G35" s="255" t="s">
        <v>57</v>
      </c>
      <c r="H35" s="255" t="s">
        <v>57</v>
      </c>
      <c r="I35" s="255" t="s">
        <v>57</v>
      </c>
      <c r="J35" s="255" t="s">
        <v>57</v>
      </c>
      <c r="K35" s="255" t="s">
        <v>57</v>
      </c>
      <c r="L35" s="255" t="s">
        <v>57</v>
      </c>
      <c r="M35" s="255" t="s">
        <v>57</v>
      </c>
      <c r="N35" s="255" t="s">
        <v>57</v>
      </c>
      <c r="O35" s="255" t="s">
        <v>57</v>
      </c>
      <c r="P35" s="255" t="s">
        <v>57</v>
      </c>
      <c r="Q35" s="255" t="s">
        <v>57</v>
      </c>
      <c r="R35" s="255" t="s">
        <v>57</v>
      </c>
      <c r="S35" s="255" t="s">
        <v>57</v>
      </c>
      <c r="T35" s="255" t="s">
        <v>57</v>
      </c>
    </row>
    <row r="36" spans="1:20" ht="13.5" customHeight="1">
      <c r="A36" s="125"/>
      <c r="B36" s="428" t="s">
        <v>58</v>
      </c>
      <c r="C36" s="429"/>
      <c r="D36" s="429"/>
      <c r="E36" s="256"/>
      <c r="F36" s="257">
        <v>44837</v>
      </c>
      <c r="G36" s="257">
        <v>44837</v>
      </c>
      <c r="H36" s="257">
        <v>44837</v>
      </c>
      <c r="I36" s="257">
        <v>44837</v>
      </c>
      <c r="J36" s="257">
        <v>44837</v>
      </c>
      <c r="K36" s="257">
        <v>44837</v>
      </c>
      <c r="L36" s="257">
        <v>44837</v>
      </c>
      <c r="M36" s="257">
        <v>44837</v>
      </c>
      <c r="N36" s="257">
        <v>44837</v>
      </c>
      <c r="O36" s="257">
        <v>44837</v>
      </c>
      <c r="P36" s="257">
        <v>44837</v>
      </c>
      <c r="Q36" s="257">
        <v>44837</v>
      </c>
      <c r="R36" s="257">
        <v>44837</v>
      </c>
      <c r="S36" s="257">
        <v>44837</v>
      </c>
      <c r="T36" s="257">
        <v>44837</v>
      </c>
    </row>
    <row r="37" spans="1:20" ht="10.8" thickBot="1">
      <c r="A37" s="126"/>
      <c r="B37" s="329" t="s">
        <v>59</v>
      </c>
      <c r="C37" s="330"/>
      <c r="D37" s="330"/>
      <c r="E37" s="127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</row>
    <row r="38" spans="1:20" ht="10.8" thickTop="1">
      <c r="A38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34:D34"/>
    <mergeCell ref="B35:D35"/>
    <mergeCell ref="B36:D36"/>
    <mergeCell ref="B37:D37"/>
    <mergeCell ref="A6:B6"/>
    <mergeCell ref="C6:E6"/>
  </mergeCells>
  <dataValidations count="3">
    <dataValidation type="list" allowBlank="1" showInputMessage="1" showErrorMessage="1" sqref="F34:T34" xr:uid="{0B7D4DCC-8472-4B9C-A596-E32974ADAD42}">
      <formula1>"N,A,B, "</formula1>
    </dataValidation>
    <dataValidation type="list" allowBlank="1" showInputMessage="1" showErrorMessage="1" sqref="F35:T35" xr:uid="{8C615F3A-6E2D-4DF5-BC10-5724C16155FA}">
      <formula1>"P,F, "</formula1>
    </dataValidation>
    <dataValidation type="list" allowBlank="1" showInputMessage="1" showErrorMessage="1" sqref="F10:T14 K15:K16 F17:J17 F20:H28 F29:I29 F16:F17 H15:I15 I27 K23:M24 I19:I21 I23:I24 K29:T29 L16:L22 G16:J16 K25 L25:M28 N15 M22 F30:T30 F31:K31 M31:T31 M33 F32:L33 N32:T33 F19 H19 F18:H18 J18:J28 K19:K20 M15:M20 P20 N19:O20 N27:T28 N26:O26 Q26:T26 N24:P25 Q17:R17 N18:T18 N16:P17 S16:T17 R16 Q24:T24 N21:T23 Q19:T20" xr:uid="{577D1676-9465-40EA-9520-14A06CD8FD18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E3A0-1988-4D74-8DF1-536384ABC099}">
  <dimension ref="A1:T31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0" width="2.77734375" style="77" customWidth="1"/>
    <col min="21" max="16384" width="9" style="77"/>
  </cols>
  <sheetData>
    <row r="1" spans="1:20" ht="13.5" customHeight="1" thickBot="1"/>
    <row r="2" spans="1:20" ht="13.5" customHeight="1">
      <c r="A2" s="442" t="s">
        <v>60</v>
      </c>
      <c r="B2" s="358"/>
      <c r="C2" s="443" t="s">
        <v>279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624</v>
      </c>
      <c r="M2" s="444"/>
      <c r="N2" s="444"/>
      <c r="O2" s="444"/>
      <c r="P2" s="444"/>
      <c r="Q2" s="444"/>
      <c r="R2" s="444"/>
      <c r="S2" s="444"/>
      <c r="T2" s="446"/>
    </row>
    <row r="3" spans="1:20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0" ht="13.5" customHeight="1">
      <c r="A4" s="400" t="s">
        <v>63</v>
      </c>
      <c r="B4" s="436"/>
      <c r="C4" s="437">
        <v>45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-7.5</v>
      </c>
      <c r="M4" s="437"/>
      <c r="N4" s="437"/>
      <c r="O4" s="437"/>
      <c r="P4" s="437"/>
      <c r="Q4" s="437"/>
      <c r="R4" s="437"/>
      <c r="S4" s="437"/>
      <c r="T4" s="439"/>
    </row>
    <row r="5" spans="1:20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0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</row>
    <row r="7" spans="1:20" ht="13.5" customHeight="1" thickBot="1">
      <c r="A7" s="434">
        <f>COUNTIF(F28:HA28,"P")</f>
        <v>12</v>
      </c>
      <c r="B7" s="435"/>
      <c r="C7" s="409">
        <f>COUNTIF(F28:HA28,"F")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6</v>
      </c>
      <c r="M7" s="243">
        <v>3</v>
      </c>
      <c r="N7" s="243">
        <f>COUNTIF(E27:HA27,"B")</f>
        <v>3</v>
      </c>
      <c r="O7" s="413">
        <f>COUNTA(E9:HD9)</f>
        <v>12</v>
      </c>
      <c r="P7" s="410"/>
      <c r="Q7" s="410"/>
      <c r="R7" s="410"/>
      <c r="S7" s="410"/>
      <c r="T7" s="414"/>
    </row>
    <row r="8" spans="1:20" ht="10.8" thickBot="1"/>
    <row r="9" spans="1:20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</row>
    <row r="10" spans="1:20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</row>
    <row r="11" spans="1:20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</row>
    <row r="12" spans="1:20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</row>
    <row r="13" spans="1:20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</row>
    <row r="14" spans="1:20" ht="13.5" customHeight="1">
      <c r="A14" s="124"/>
      <c r="B14" s="245" t="s">
        <v>625</v>
      </c>
      <c r="C14" s="246"/>
      <c r="D14" s="247"/>
      <c r="E14" s="232"/>
      <c r="F14" s="248" t="s">
        <v>73</v>
      </c>
      <c r="G14" s="248"/>
      <c r="H14" s="248"/>
      <c r="I14" s="248"/>
      <c r="J14" s="248"/>
      <c r="K14" s="248" t="s">
        <v>73</v>
      </c>
      <c r="L14" s="248"/>
      <c r="M14" s="248"/>
      <c r="N14" s="248"/>
      <c r="O14" s="248"/>
      <c r="P14" s="248"/>
      <c r="Q14" s="248"/>
    </row>
    <row r="15" spans="1:20" ht="13.5" customHeight="1">
      <c r="A15" s="124"/>
      <c r="B15" s="249" t="s">
        <v>50</v>
      </c>
      <c r="C15" s="246"/>
      <c r="D15" s="247"/>
      <c r="E15" s="232"/>
      <c r="F15" s="256"/>
      <c r="G15" s="256"/>
      <c r="H15" s="248"/>
      <c r="I15" s="248" t="s">
        <v>73</v>
      </c>
      <c r="J15" s="248" t="s">
        <v>73</v>
      </c>
      <c r="K15" s="248"/>
      <c r="L15" s="256"/>
      <c r="M15" s="248"/>
      <c r="O15" s="256"/>
      <c r="P15" s="256"/>
      <c r="Q15" s="256"/>
    </row>
    <row r="16" spans="1:20" ht="13.5" customHeight="1">
      <c r="A16" s="124"/>
      <c r="B16" s="249">
        <v>-10</v>
      </c>
      <c r="C16" s="246"/>
      <c r="D16" s="247"/>
      <c r="E16" s="232"/>
      <c r="F16" s="248"/>
      <c r="G16" s="248" t="s">
        <v>73</v>
      </c>
      <c r="H16" s="248" t="s">
        <v>73</v>
      </c>
      <c r="I16" s="248"/>
      <c r="J16" s="248"/>
      <c r="K16" s="248"/>
      <c r="L16" s="248"/>
      <c r="M16" s="248"/>
      <c r="N16" s="248"/>
      <c r="P16" s="248" t="s">
        <v>73</v>
      </c>
    </row>
    <row r="17" spans="1:17" ht="13.5" customHeight="1">
      <c r="A17" s="124"/>
      <c r="B17" s="249">
        <v>0</v>
      </c>
      <c r="C17" s="246"/>
      <c r="D17" s="247"/>
      <c r="E17" s="232"/>
      <c r="G17" s="248"/>
      <c r="H17" s="248"/>
      <c r="I17" s="266"/>
      <c r="J17" s="266"/>
      <c r="L17" s="248" t="s">
        <v>73</v>
      </c>
      <c r="N17" s="248" t="s">
        <v>73</v>
      </c>
      <c r="O17" s="248"/>
      <c r="P17" s="248"/>
      <c r="Q17" s="248" t="s">
        <v>73</v>
      </c>
    </row>
    <row r="18" spans="1:17" ht="13.5" customHeight="1">
      <c r="A18" s="124"/>
      <c r="B18" s="249">
        <v>10</v>
      </c>
      <c r="C18" s="246"/>
      <c r="D18" s="247"/>
      <c r="E18" s="232"/>
      <c r="F18" s="248"/>
      <c r="G18" s="248"/>
      <c r="H18" s="248"/>
      <c r="I18" s="266"/>
      <c r="J18" s="266"/>
      <c r="L18" s="248"/>
      <c r="M18" s="248" t="s">
        <v>73</v>
      </c>
      <c r="N18" s="248"/>
      <c r="O18" s="248" t="s">
        <v>73</v>
      </c>
      <c r="P18" s="248"/>
      <c r="Q18" s="248"/>
    </row>
    <row r="19" spans="1:17" ht="13.5" customHeight="1">
      <c r="A19" s="124"/>
      <c r="B19" s="245" t="s">
        <v>626</v>
      </c>
      <c r="C19" s="246"/>
      <c r="D19" s="247"/>
      <c r="E19" s="232"/>
      <c r="F19" s="248"/>
      <c r="G19" s="248"/>
      <c r="H19" s="248"/>
      <c r="I19" s="256"/>
      <c r="J19" s="248"/>
      <c r="K19" s="256"/>
      <c r="L19" s="248"/>
      <c r="M19" s="248"/>
      <c r="N19" s="248"/>
      <c r="O19" s="248"/>
      <c r="P19" s="248"/>
      <c r="Q19" s="248"/>
    </row>
    <row r="20" spans="1:17" ht="13.5" customHeight="1">
      <c r="A20" s="124"/>
      <c r="B20" s="249" t="s">
        <v>627</v>
      </c>
      <c r="C20" s="246"/>
      <c r="D20" s="247"/>
      <c r="E20" s="232"/>
      <c r="F20" s="248"/>
      <c r="H20" s="248"/>
      <c r="I20" s="248" t="s">
        <v>73</v>
      </c>
      <c r="J20" s="248"/>
      <c r="K20" s="248" t="s">
        <v>73</v>
      </c>
      <c r="L20" s="248"/>
      <c r="M20" s="248"/>
    </row>
    <row r="21" spans="1:17" ht="13.5" customHeight="1">
      <c r="A21" s="124"/>
      <c r="B21" s="249" t="s">
        <v>50</v>
      </c>
      <c r="C21" s="246"/>
      <c r="D21" s="247"/>
      <c r="E21" s="232"/>
      <c r="F21" s="248"/>
      <c r="G21" s="248"/>
      <c r="H21" s="248" t="s">
        <v>73</v>
      </c>
      <c r="I21" s="248"/>
      <c r="J21" s="248"/>
      <c r="K21" s="248"/>
      <c r="L21" s="248"/>
      <c r="M21" s="248"/>
      <c r="N21" s="248"/>
      <c r="O21" s="248"/>
      <c r="Q21" s="248"/>
    </row>
    <row r="22" spans="1:17" ht="13.5" customHeight="1" thickBot="1">
      <c r="A22" s="124"/>
      <c r="B22" s="249" t="s">
        <v>628</v>
      </c>
      <c r="C22" s="246"/>
      <c r="D22" s="247"/>
      <c r="E22" s="232"/>
      <c r="F22" s="248" t="s">
        <v>73</v>
      </c>
      <c r="G22" s="248" t="s">
        <v>73</v>
      </c>
      <c r="I22" s="248"/>
      <c r="J22" s="248" t="s">
        <v>73</v>
      </c>
      <c r="K22" s="256"/>
      <c r="L22" s="248" t="s">
        <v>73</v>
      </c>
      <c r="M22" s="248" t="s">
        <v>73</v>
      </c>
      <c r="N22" s="248" t="s">
        <v>73</v>
      </c>
      <c r="O22" s="248" t="s">
        <v>73</v>
      </c>
      <c r="P22" s="248" t="s">
        <v>73</v>
      </c>
      <c r="Q22" s="248" t="s">
        <v>73</v>
      </c>
    </row>
    <row r="23" spans="1:17" ht="13.5" customHeight="1">
      <c r="A23" s="130" t="s">
        <v>69</v>
      </c>
      <c r="B23" s="235" t="s">
        <v>70</v>
      </c>
      <c r="C23" s="236"/>
      <c r="D23" s="93"/>
      <c r="E23" s="94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</row>
    <row r="24" spans="1:17" ht="13.5" customHeight="1">
      <c r="A24" s="129"/>
      <c r="B24" s="250"/>
      <c r="C24" s="251"/>
      <c r="D24" s="252" t="s">
        <v>590</v>
      </c>
      <c r="E24" s="253"/>
      <c r="F24" s="248"/>
      <c r="G24" s="248"/>
      <c r="H24" s="248"/>
      <c r="I24" s="248"/>
      <c r="J24" s="248"/>
      <c r="K24" s="248"/>
      <c r="M24" s="248"/>
      <c r="N24" s="248"/>
      <c r="O24" s="248"/>
      <c r="P24" s="248"/>
      <c r="Q24" s="248"/>
    </row>
    <row r="25" spans="1:17" ht="13.5" customHeight="1">
      <c r="A25" s="129"/>
      <c r="B25" s="250"/>
      <c r="C25" s="251"/>
      <c r="D25" s="252" t="s">
        <v>591</v>
      </c>
      <c r="E25" s="253"/>
      <c r="F25" s="248" t="s">
        <v>73</v>
      </c>
      <c r="G25" s="248" t="s">
        <v>73</v>
      </c>
      <c r="H25" s="248" t="s">
        <v>73</v>
      </c>
      <c r="I25" s="248" t="s">
        <v>73</v>
      </c>
      <c r="J25" s="248" t="s">
        <v>73</v>
      </c>
      <c r="K25" s="248" t="s">
        <v>73</v>
      </c>
      <c r="L25" s="248"/>
      <c r="N25" s="248"/>
      <c r="O25" s="248"/>
      <c r="P25" s="248"/>
      <c r="Q25" s="248"/>
    </row>
    <row r="26" spans="1:17" ht="13.5" customHeight="1" thickBot="1">
      <c r="A26" s="129"/>
      <c r="B26" s="250"/>
      <c r="C26" s="251"/>
      <c r="D26" s="252" t="s">
        <v>629</v>
      </c>
      <c r="E26" s="253"/>
      <c r="F26" s="248"/>
      <c r="G26" s="248"/>
      <c r="H26" s="248"/>
      <c r="I26" s="248"/>
      <c r="J26" s="248"/>
      <c r="K26" s="248"/>
      <c r="L26" s="248" t="s">
        <v>73</v>
      </c>
      <c r="M26" s="248" t="s">
        <v>73</v>
      </c>
      <c r="N26" s="248" t="s">
        <v>73</v>
      </c>
      <c r="O26" s="248" t="s">
        <v>73</v>
      </c>
      <c r="P26" s="248" t="s">
        <v>73</v>
      </c>
      <c r="Q26" s="248" t="s">
        <v>73</v>
      </c>
    </row>
    <row r="27" spans="1:17" ht="13.5" customHeight="1" thickTop="1">
      <c r="A27" s="166" t="s">
        <v>51</v>
      </c>
      <c r="B27" s="376" t="s">
        <v>52</v>
      </c>
      <c r="C27" s="377"/>
      <c r="D27" s="377"/>
      <c r="E27" s="239"/>
      <c r="F27" s="240" t="s">
        <v>55</v>
      </c>
      <c r="G27" s="240" t="s">
        <v>55</v>
      </c>
      <c r="H27" s="240" t="s">
        <v>55</v>
      </c>
      <c r="I27" s="240" t="s">
        <v>55</v>
      </c>
      <c r="J27" s="240" t="s">
        <v>55</v>
      </c>
      <c r="K27" s="240" t="s">
        <v>55</v>
      </c>
      <c r="L27" s="240" t="s">
        <v>54</v>
      </c>
      <c r="M27" s="240" t="s">
        <v>54</v>
      </c>
      <c r="N27" s="240" t="s">
        <v>54</v>
      </c>
      <c r="O27" s="240" t="s">
        <v>53</v>
      </c>
      <c r="P27" s="240" t="s">
        <v>53</v>
      </c>
      <c r="Q27" s="240" t="s">
        <v>53</v>
      </c>
    </row>
    <row r="28" spans="1:17" ht="13.5" customHeight="1">
      <c r="A28" s="125"/>
      <c r="B28" s="426" t="s">
        <v>56</v>
      </c>
      <c r="C28" s="427"/>
      <c r="D28" s="427"/>
      <c r="E28" s="254"/>
      <c r="F28" s="255" t="s">
        <v>57</v>
      </c>
      <c r="G28" s="255" t="s">
        <v>57</v>
      </c>
      <c r="H28" s="255" t="s">
        <v>57</v>
      </c>
      <c r="I28" s="255" t="s">
        <v>57</v>
      </c>
      <c r="J28" s="255" t="s">
        <v>57</v>
      </c>
      <c r="K28" s="255" t="s">
        <v>57</v>
      </c>
      <c r="L28" s="255" t="s">
        <v>57</v>
      </c>
      <c r="M28" s="255" t="s">
        <v>57</v>
      </c>
      <c r="N28" s="255" t="s">
        <v>57</v>
      </c>
      <c r="O28" s="255" t="s">
        <v>57</v>
      </c>
      <c r="P28" s="255" t="s">
        <v>57</v>
      </c>
      <c r="Q28" s="255" t="s">
        <v>57</v>
      </c>
    </row>
    <row r="29" spans="1:17" ht="13.5" customHeight="1">
      <c r="A29" s="125"/>
      <c r="B29" s="428" t="s">
        <v>58</v>
      </c>
      <c r="C29" s="429"/>
      <c r="D29" s="429"/>
      <c r="E29" s="256"/>
      <c r="F29" s="257">
        <v>44837</v>
      </c>
      <c r="G29" s="257">
        <v>44837</v>
      </c>
      <c r="H29" s="257">
        <v>44837</v>
      </c>
      <c r="I29" s="257">
        <v>44837</v>
      </c>
      <c r="J29" s="257">
        <v>44837</v>
      </c>
      <c r="K29" s="257">
        <v>44837</v>
      </c>
      <c r="L29" s="257">
        <v>44837</v>
      </c>
      <c r="M29" s="257">
        <v>44837</v>
      </c>
      <c r="N29" s="257">
        <v>44837</v>
      </c>
      <c r="O29" s="257">
        <v>44837</v>
      </c>
      <c r="P29" s="257">
        <v>44837</v>
      </c>
      <c r="Q29" s="257">
        <v>44837</v>
      </c>
    </row>
    <row r="30" spans="1:17" ht="10.8" thickBot="1">
      <c r="A30" s="126"/>
      <c r="B30" s="329" t="s">
        <v>59</v>
      </c>
      <c r="C30" s="330"/>
      <c r="D30" s="330"/>
      <c r="E30" s="127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</row>
    <row r="31" spans="1:17" ht="10.8" thickTop="1">
      <c r="A31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7:D27"/>
    <mergeCell ref="B28:D28"/>
    <mergeCell ref="B29:D29"/>
    <mergeCell ref="B30:D30"/>
    <mergeCell ref="A6:B6"/>
    <mergeCell ref="C6:E6"/>
  </mergeCells>
  <dataValidations count="3">
    <dataValidation type="list" allowBlank="1" showInputMessage="1" showErrorMessage="1" sqref="H15:J15 I20:I22 L16:L22 F23:Q23 F24:K24 M24:Q24 M26 F25:L26 N25:Q26 F20 F19:H19 J19:J22 K10:K16 F16 F21:G22 F18:J18 G16:J17 H20:H21 F10:J14 L10:Q14 K20:K21 M15:M16 M18:M22 N16 P16 N17:Q19 N22:Q22 N21:O21 Q21:Q22" xr:uid="{5F9A4917-137D-4073-94AA-7EAE74EAD292}">
      <formula1>"O, "</formula1>
    </dataValidation>
    <dataValidation type="list" allowBlank="1" showInputMessage="1" showErrorMessage="1" sqref="F28:Q28" xr:uid="{BB96442E-AB91-42AF-9B87-4C4575083FC5}">
      <formula1>"P,F, "</formula1>
    </dataValidation>
    <dataValidation type="list" allowBlank="1" showInputMessage="1" showErrorMessage="1" sqref="F27:Q27" xr:uid="{1D658042-9AAB-4DB6-A0F7-542C25C87687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9E7AD-29BB-4940-9F19-163D7DAE2FA8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280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138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40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-3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625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H15" s="248"/>
      <c r="I15" s="248" t="s">
        <v>73</v>
      </c>
      <c r="K15" s="248"/>
    </row>
    <row r="16" spans="1:22" ht="13.5" customHeight="1">
      <c r="A16" s="124"/>
      <c r="B16" s="249">
        <v>1</v>
      </c>
      <c r="C16" s="246"/>
      <c r="D16" s="247"/>
      <c r="E16" s="232"/>
      <c r="F16" s="248"/>
      <c r="H16" s="248"/>
      <c r="I16" s="248"/>
      <c r="J16" s="248" t="s">
        <v>73</v>
      </c>
      <c r="K16" s="248"/>
      <c r="L16" s="248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630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10:L14 K15 F17:J17 F18:H18 J18 L17:L18 K19:L19 H15:I15 H16:L16 F16:F17 F19:I19 F20:L25" xr:uid="{5E234C39-971B-4126-A27D-B624EF8D4ABF}">
      <formula1>"O, "</formula1>
    </dataValidation>
    <dataValidation type="list" allowBlank="1" showInputMessage="1" showErrorMessage="1" sqref="F27:L27" xr:uid="{DCEC12C3-C7CC-4558-8747-D2CFB0743447}">
      <formula1>"P,F, "</formula1>
    </dataValidation>
    <dataValidation type="list" allowBlank="1" showInputMessage="1" showErrorMessage="1" sqref="F26:L26" xr:uid="{8251AAB7-DCAF-4B87-B81B-5A6370E0649A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3AF18-CF57-4E38-8FD2-59317A0CC66D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281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139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35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-3.5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625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</row>
    <row r="16" spans="1:22" ht="13.5" customHeight="1">
      <c r="A16" s="124"/>
      <c r="B16" s="249">
        <v>1</v>
      </c>
      <c r="C16" s="246"/>
      <c r="D16" s="247"/>
      <c r="E16" s="232"/>
      <c r="F16" s="110"/>
      <c r="H16" s="110"/>
      <c r="I16" s="110"/>
      <c r="J16" s="110" t="s">
        <v>73</v>
      </c>
      <c r="K16" s="110"/>
      <c r="L16" s="110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631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6:L26" xr:uid="{2A10C56A-7AC5-43CA-8E35-C385C4A4B584}">
      <formula1>"N,A,B, "</formula1>
    </dataValidation>
    <dataValidation type="list" allowBlank="1" showInputMessage="1" showErrorMessage="1" sqref="F27:L27" xr:uid="{1CBFC9CF-E5BE-4BAD-BA16-4451E36B7CED}">
      <formula1>"P,F, "</formula1>
    </dataValidation>
    <dataValidation type="list" allowBlank="1" showInputMessage="1" showErrorMessage="1" sqref="F10:L14 K15 F17:J17 F18:H18 J18 L17:L18 K19:L19 H15:I15 H16:L16 F16:F17 F19:I19 F20:L25" xr:uid="{B8B5622C-5219-4C08-AA6A-4364AA721078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5AAC0-DD5B-49FA-B3CF-E2816BA00037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282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140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47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-2.2999999999999998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625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</row>
    <row r="16" spans="1:22" ht="13.5" customHeight="1">
      <c r="A16" s="124"/>
      <c r="B16" s="249">
        <v>1</v>
      </c>
      <c r="C16" s="246"/>
      <c r="D16" s="247"/>
      <c r="E16" s="232"/>
      <c r="F16" s="110"/>
      <c r="H16" s="110"/>
      <c r="I16" s="110"/>
      <c r="J16" s="110" t="s">
        <v>73</v>
      </c>
      <c r="K16" s="110"/>
      <c r="L16" s="110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632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10:L14 K15 F17:J17 F18:H18 J18 L17:L18 K19:L19 H15:I15 H16:L16 F16:F17 F19:I19 F20:L25" xr:uid="{DDE13CC1-D6FD-4A53-8308-29F2F4064916}">
      <formula1>"O, "</formula1>
    </dataValidation>
    <dataValidation type="list" allowBlank="1" showInputMessage="1" showErrorMessage="1" sqref="F27:L27" xr:uid="{6ED9BC10-8265-465B-8DAD-5695EB9BF44B}">
      <formula1>"P,F, "</formula1>
    </dataValidation>
    <dataValidation type="list" allowBlank="1" showInputMessage="1" showErrorMessage="1" sqref="F26:L26" xr:uid="{B9FB5530-B2AF-4136-A4A0-74BBCC78D029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2597-F0C4-4481-B651-C94BEE0A76B2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283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141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45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-2.5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625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</row>
    <row r="16" spans="1:22" ht="13.5" customHeight="1">
      <c r="A16" s="124"/>
      <c r="B16" s="249">
        <v>1</v>
      </c>
      <c r="C16" s="246"/>
      <c r="D16" s="247"/>
      <c r="E16" s="232"/>
      <c r="F16" s="110"/>
      <c r="H16" s="110"/>
      <c r="I16" s="110"/>
      <c r="J16" s="110" t="s">
        <v>73</v>
      </c>
      <c r="K16" s="110"/>
      <c r="L16" s="110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633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26:L26" xr:uid="{D4844FB7-7085-4135-A3EB-31B3826B2BC3}">
      <formula1>"N,A,B, "</formula1>
    </dataValidation>
    <dataValidation type="list" allowBlank="1" showInputMessage="1" showErrorMessage="1" sqref="F27:L27" xr:uid="{498EFC41-5DE4-4FB7-8BD0-EB9A854B7579}">
      <formula1>"P,F, "</formula1>
    </dataValidation>
    <dataValidation type="list" allowBlank="1" showInputMessage="1" showErrorMessage="1" sqref="F10:L14 K15 F17:J17 F18:H18 J18 L17:L18 K19:L19 H15:I15 H16:L16 F16:F17 F19:I19 F20:L25" xr:uid="{546EB60D-039F-418B-8739-00729B59FEB8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A338-4F90-4137-A7D0-CCEBBAB287F1}">
  <dimension ref="A1:V30"/>
  <sheetViews>
    <sheetView zoomScale="90" zoomScaleNormal="90" workbookViewId="0">
      <pane ySplit="9" topLeftCell="A10" activePane="bottomLeft" state="frozen"/>
      <selection activeCell="Z21" sqref="Z21"/>
      <selection pane="bottomLeft" activeCell="F28" sqref="F28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1" width="2.77734375" style="77" customWidth="1"/>
    <col min="22" max="16384" width="9" style="77"/>
  </cols>
  <sheetData>
    <row r="1" spans="1:22" ht="13.5" customHeight="1" thickBot="1"/>
    <row r="2" spans="1:22" ht="13.5" customHeight="1">
      <c r="A2" s="442" t="s">
        <v>60</v>
      </c>
      <c r="B2" s="358"/>
      <c r="C2" s="443" t="s">
        <v>284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142</v>
      </c>
      <c r="M2" s="444"/>
      <c r="N2" s="444"/>
      <c r="O2" s="444"/>
      <c r="P2" s="444"/>
      <c r="Q2" s="444"/>
      <c r="R2" s="444"/>
      <c r="S2" s="444"/>
      <c r="T2" s="446"/>
      <c r="V2" s="79"/>
    </row>
    <row r="3" spans="1:22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2" ht="13.5" customHeight="1">
      <c r="A4" s="400" t="s">
        <v>63</v>
      </c>
      <c r="B4" s="436"/>
      <c r="C4" s="437">
        <v>45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-2.5</v>
      </c>
      <c r="M4" s="437"/>
      <c r="N4" s="437"/>
      <c r="O4" s="437"/>
      <c r="P4" s="437"/>
      <c r="Q4" s="437"/>
      <c r="R4" s="437"/>
      <c r="S4" s="437"/>
      <c r="T4" s="439"/>
      <c r="V4" s="79"/>
    </row>
    <row r="5" spans="1:22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2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  <c r="V6" s="79"/>
    </row>
    <row r="7" spans="1:22" ht="13.5" customHeight="1" thickBot="1">
      <c r="A7" s="434">
        <f>COUNTIF(F27:HI27,"P")</f>
        <v>7</v>
      </c>
      <c r="B7" s="435"/>
      <c r="C7" s="409">
        <f>COUNTIF(F27:HI27,"F")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2</v>
      </c>
      <c r="M7" s="243">
        <v>3</v>
      </c>
      <c r="N7" s="243">
        <f>COUNTIF(E26:HI26,"B")</f>
        <v>2</v>
      </c>
      <c r="O7" s="413">
        <f>COUNTA(E9:HL9)</f>
        <v>7</v>
      </c>
      <c r="P7" s="410"/>
      <c r="Q7" s="410"/>
      <c r="R7" s="410"/>
      <c r="S7" s="410"/>
      <c r="T7" s="414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229"/>
      <c r="N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N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</row>
    <row r="14" spans="1:22" ht="13.5" customHeight="1">
      <c r="A14" s="124"/>
      <c r="B14" s="245" t="s">
        <v>364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</row>
    <row r="15" spans="1:22" ht="13.5" customHeight="1">
      <c r="A15" s="124"/>
      <c r="B15" s="249">
        <v>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</row>
    <row r="16" spans="1:22" ht="13.5" customHeight="1">
      <c r="A16" s="124"/>
      <c r="B16" s="249">
        <v>1</v>
      </c>
      <c r="C16" s="246"/>
      <c r="D16" s="247"/>
      <c r="E16" s="232"/>
      <c r="F16" s="110"/>
      <c r="H16" s="110"/>
      <c r="I16" s="110"/>
      <c r="J16" s="110" t="s">
        <v>73</v>
      </c>
      <c r="K16" s="110"/>
      <c r="L16" s="110"/>
    </row>
    <row r="17" spans="1:13" ht="13.5" customHeight="1">
      <c r="A17" s="124"/>
      <c r="B17" s="249">
        <v>-2</v>
      </c>
      <c r="C17" s="246"/>
      <c r="D17" s="247"/>
      <c r="E17" s="232"/>
      <c r="F17" s="248" t="s">
        <v>73</v>
      </c>
      <c r="G17" s="248"/>
      <c r="H17" s="248"/>
      <c r="I17" s="248"/>
      <c r="J17" s="248"/>
      <c r="L17" s="248"/>
    </row>
    <row r="18" spans="1:13" ht="13.5" customHeight="1">
      <c r="A18" s="124"/>
      <c r="B18" s="249">
        <v>1000</v>
      </c>
      <c r="C18" s="246"/>
      <c r="D18" s="247"/>
      <c r="E18" s="232"/>
      <c r="F18" s="248"/>
      <c r="G18" s="248"/>
      <c r="H18" s="248"/>
      <c r="J18" s="248"/>
      <c r="L18" s="248"/>
    </row>
    <row r="19" spans="1:13" ht="13.5" customHeight="1">
      <c r="A19" s="124"/>
      <c r="B19" s="249" t="s">
        <v>588</v>
      </c>
      <c r="C19" s="246"/>
      <c r="D19" s="247"/>
      <c r="E19" s="232"/>
      <c r="F19" s="248"/>
      <c r="G19" s="248" t="s">
        <v>73</v>
      </c>
      <c r="H19" s="248"/>
      <c r="I19" s="248"/>
      <c r="K19" s="248" t="s">
        <v>73</v>
      </c>
      <c r="L19" s="248"/>
    </row>
    <row r="20" spans="1:13" ht="13.5" customHeight="1">
      <c r="A20" s="124"/>
      <c r="B20" s="249">
        <v>1.2</v>
      </c>
      <c r="C20" s="246"/>
      <c r="D20" s="247"/>
      <c r="E20" s="232"/>
      <c r="F20" s="248"/>
      <c r="G20" s="248"/>
      <c r="H20" s="248" t="s">
        <v>73</v>
      </c>
      <c r="I20" s="248"/>
      <c r="J20" s="248"/>
      <c r="K20" s="248"/>
      <c r="L20" s="248"/>
      <c r="M20" s="109"/>
    </row>
    <row r="21" spans="1:13" ht="15.75" customHeight="1" thickBot="1">
      <c r="A21" s="124"/>
      <c r="B21" s="249">
        <v>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 t="s">
        <v>73</v>
      </c>
    </row>
    <row r="22" spans="1:13" ht="13.5" customHeight="1">
      <c r="A22" s="130" t="s">
        <v>69</v>
      </c>
      <c r="B22" s="235" t="s">
        <v>70</v>
      </c>
      <c r="C22" s="236"/>
      <c r="D22" s="93"/>
      <c r="E22" s="94"/>
      <c r="F22" s="110"/>
      <c r="G22" s="110"/>
      <c r="H22" s="110"/>
      <c r="I22" s="110"/>
      <c r="J22" s="110"/>
      <c r="K22" s="110"/>
      <c r="L22" s="110"/>
    </row>
    <row r="23" spans="1:13" ht="13.5" customHeight="1">
      <c r="A23" s="129"/>
      <c r="B23" s="250"/>
      <c r="C23" s="251"/>
      <c r="D23" s="252" t="s">
        <v>590</v>
      </c>
      <c r="E23" s="253"/>
      <c r="F23" s="248"/>
      <c r="G23" s="248"/>
      <c r="H23" s="248"/>
      <c r="I23" s="248"/>
      <c r="J23" s="248"/>
      <c r="K23" s="248"/>
      <c r="L23" s="248"/>
    </row>
    <row r="24" spans="1:13" ht="13.5" customHeight="1">
      <c r="A24" s="129"/>
      <c r="B24" s="250"/>
      <c r="C24" s="251"/>
      <c r="D24" s="252" t="s">
        <v>591</v>
      </c>
      <c r="E24" s="253"/>
      <c r="F24" s="248" t="s">
        <v>73</v>
      </c>
      <c r="G24" s="248" t="s">
        <v>73</v>
      </c>
      <c r="H24" s="248" t="s">
        <v>73</v>
      </c>
      <c r="I24" s="248"/>
      <c r="J24" s="248"/>
      <c r="K24" s="248"/>
      <c r="L24" s="248"/>
    </row>
    <row r="25" spans="1:13" ht="13.5" customHeight="1" thickBot="1">
      <c r="A25" s="129"/>
      <c r="B25" s="250"/>
      <c r="C25" s="251"/>
      <c r="D25" s="252" t="s">
        <v>633</v>
      </c>
      <c r="E25" s="253"/>
      <c r="F25" s="248"/>
      <c r="G25" s="248"/>
      <c r="H25" s="248"/>
      <c r="I25" s="248" t="s">
        <v>73</v>
      </c>
      <c r="J25" s="248" t="s">
        <v>73</v>
      </c>
      <c r="K25" s="248" t="s">
        <v>73</v>
      </c>
      <c r="L25" s="248" t="s">
        <v>73</v>
      </c>
    </row>
    <row r="26" spans="1:13" ht="13.5" customHeight="1" thickTop="1">
      <c r="A26" s="166" t="s">
        <v>51</v>
      </c>
      <c r="B26" s="376" t="s">
        <v>52</v>
      </c>
      <c r="C26" s="377"/>
      <c r="D26" s="377"/>
      <c r="E26" s="239"/>
      <c r="F26" s="240" t="s">
        <v>55</v>
      </c>
      <c r="G26" s="240" t="s">
        <v>55</v>
      </c>
      <c r="H26" s="240" t="s">
        <v>55</v>
      </c>
      <c r="I26" s="240" t="s">
        <v>54</v>
      </c>
      <c r="J26" s="240" t="s">
        <v>54</v>
      </c>
      <c r="K26" s="240" t="s">
        <v>53</v>
      </c>
      <c r="L26" s="240" t="s">
        <v>595</v>
      </c>
    </row>
    <row r="27" spans="1:13" ht="13.5" customHeight="1">
      <c r="A27" s="125"/>
      <c r="B27" s="426" t="s">
        <v>56</v>
      </c>
      <c r="C27" s="427"/>
      <c r="D27" s="427"/>
      <c r="E27" s="254"/>
      <c r="F27" s="255" t="s">
        <v>57</v>
      </c>
      <c r="G27" s="255" t="s">
        <v>57</v>
      </c>
      <c r="H27" s="255" t="s">
        <v>57</v>
      </c>
      <c r="I27" s="255" t="s">
        <v>57</v>
      </c>
      <c r="J27" s="255" t="s">
        <v>57</v>
      </c>
      <c r="K27" s="255" t="s">
        <v>57</v>
      </c>
      <c r="L27" s="255" t="s">
        <v>57</v>
      </c>
    </row>
    <row r="28" spans="1:13" ht="13.5" customHeight="1">
      <c r="A28" s="125"/>
      <c r="B28" s="428" t="s">
        <v>58</v>
      </c>
      <c r="C28" s="429"/>
      <c r="D28" s="429"/>
      <c r="E28" s="256"/>
      <c r="F28" s="257">
        <v>44837</v>
      </c>
      <c r="G28" s="257">
        <v>44837</v>
      </c>
      <c r="H28" s="257">
        <v>44837</v>
      </c>
      <c r="I28" s="257">
        <v>44837</v>
      </c>
      <c r="J28" s="257">
        <v>44837</v>
      </c>
      <c r="K28" s="257">
        <v>44837</v>
      </c>
      <c r="L28" s="257">
        <v>44837</v>
      </c>
    </row>
    <row r="29" spans="1:13" ht="10.8" thickBot="1">
      <c r="A29" s="126"/>
      <c r="B29" s="329" t="s">
        <v>59</v>
      </c>
      <c r="C29" s="330"/>
      <c r="D29" s="330"/>
      <c r="E29" s="127"/>
      <c r="F29" s="128"/>
      <c r="G29" s="128"/>
      <c r="H29" s="128"/>
      <c r="I29" s="128"/>
      <c r="J29" s="128"/>
      <c r="K29" s="128"/>
      <c r="L29" s="128"/>
    </row>
    <row r="30" spans="1:13" ht="10.8" thickTop="1">
      <c r="A30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26:D26"/>
    <mergeCell ref="B27:D27"/>
    <mergeCell ref="B28:D28"/>
    <mergeCell ref="B29:D29"/>
    <mergeCell ref="A6:B6"/>
    <mergeCell ref="C6:E6"/>
  </mergeCells>
  <dataValidations count="3">
    <dataValidation type="list" allowBlank="1" showInputMessage="1" showErrorMessage="1" sqref="F10:L14 K15 F17:J17 F18:H18 J18 L17:L18 K19:L19 H15:I15 H16:L16 F16:F17 F19:I19 F20:L25" xr:uid="{E736B92B-464E-470E-B0B6-29326939C0D6}">
      <formula1>"O, "</formula1>
    </dataValidation>
    <dataValidation type="list" allowBlank="1" showInputMessage="1" showErrorMessage="1" sqref="F27:L27" xr:uid="{38BEA480-7B82-483F-8FD6-3673371B4F2A}">
      <formula1>"P,F, "</formula1>
    </dataValidation>
    <dataValidation type="list" allowBlank="1" showInputMessage="1" showErrorMessage="1" sqref="F26:L26" xr:uid="{77877A96-704F-4D60-BF7B-315665410F63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45D9A-CA2F-4186-80A2-A5B6C2BBDBC1}">
  <dimension ref="A1:T38"/>
  <sheetViews>
    <sheetView zoomScale="90" zoomScaleNormal="90" workbookViewId="0">
      <pane ySplit="9" topLeftCell="A13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0" width="2.77734375" style="77" customWidth="1"/>
    <col min="21" max="16384" width="9" style="77"/>
  </cols>
  <sheetData>
    <row r="1" spans="1:20" ht="13.5" customHeight="1" thickBot="1"/>
    <row r="2" spans="1:20" ht="13.5" customHeight="1">
      <c r="A2" s="442" t="s">
        <v>60</v>
      </c>
      <c r="B2" s="358"/>
      <c r="C2" s="443" t="s">
        <v>285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143</v>
      </c>
      <c r="M2" s="444"/>
      <c r="N2" s="444"/>
      <c r="O2" s="444"/>
      <c r="P2" s="444"/>
      <c r="Q2" s="444"/>
      <c r="R2" s="444"/>
      <c r="S2" s="444"/>
      <c r="T2" s="446"/>
    </row>
    <row r="3" spans="1:20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0" ht="13.5" customHeight="1">
      <c r="A4" s="400" t="s">
        <v>63</v>
      </c>
      <c r="B4" s="436"/>
      <c r="C4" s="437">
        <v>80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-7</v>
      </c>
      <c r="M4" s="437"/>
      <c r="N4" s="437"/>
      <c r="O4" s="437"/>
      <c r="P4" s="437"/>
      <c r="Q4" s="437"/>
      <c r="R4" s="437"/>
      <c r="S4" s="437"/>
      <c r="T4" s="439"/>
    </row>
    <row r="5" spans="1:20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0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</row>
    <row r="7" spans="1:20" ht="13.5" customHeight="1" thickBot="1">
      <c r="A7" s="434">
        <f>COUNTIF(F35:HD35,"P")</f>
        <v>15</v>
      </c>
      <c r="B7" s="435"/>
      <c r="C7" s="409">
        <f>COUNTIF(F35:HD35,"F")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7</v>
      </c>
      <c r="M7" s="243">
        <v>7</v>
      </c>
      <c r="N7" s="243">
        <f>COUNTIF(E34:HD34,"B")</f>
        <v>3</v>
      </c>
      <c r="O7" s="413">
        <f>COUNTA(E9:HG9)</f>
        <v>15</v>
      </c>
      <c r="P7" s="410"/>
      <c r="Q7" s="410"/>
      <c r="R7" s="410"/>
      <c r="S7" s="410"/>
      <c r="T7" s="414"/>
    </row>
    <row r="8" spans="1:20" ht="10.8" thickBot="1"/>
    <row r="9" spans="1:20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</row>
    <row r="10" spans="1:20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0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</row>
    <row r="12" spans="1:20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0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0" ht="13.5" customHeight="1">
      <c r="A14" s="124"/>
      <c r="B14" s="245" t="s">
        <v>619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0" ht="13.5" customHeight="1">
      <c r="A15" s="124"/>
      <c r="B15" s="249" t="s">
        <v>50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  <c r="M15" s="248"/>
      <c r="N15" s="248" t="s">
        <v>73</v>
      </c>
      <c r="O15" s="256"/>
      <c r="P15" s="256"/>
      <c r="Q15" s="256"/>
      <c r="R15" s="256"/>
      <c r="S15" s="256"/>
      <c r="T15" s="256"/>
    </row>
    <row r="16" spans="1:20" ht="13.5" customHeight="1">
      <c r="A16" s="124"/>
      <c r="B16" s="249" t="s">
        <v>606</v>
      </c>
      <c r="C16" s="246"/>
      <c r="D16" s="247"/>
      <c r="E16" s="232"/>
      <c r="F16" s="248"/>
      <c r="G16" s="248" t="s">
        <v>73</v>
      </c>
      <c r="H16" s="248" t="s">
        <v>73</v>
      </c>
      <c r="I16" s="248"/>
      <c r="J16" s="248" t="s">
        <v>73</v>
      </c>
      <c r="K16" s="248" t="s">
        <v>73</v>
      </c>
      <c r="L16" s="248"/>
      <c r="M16" s="248"/>
      <c r="N16" s="248"/>
      <c r="O16" s="248" t="s">
        <v>73</v>
      </c>
      <c r="P16" s="248" t="s">
        <v>73</v>
      </c>
      <c r="R16" s="248" t="s">
        <v>73</v>
      </c>
      <c r="S16" s="248" t="s">
        <v>73</v>
      </c>
      <c r="T16" s="248" t="s">
        <v>73</v>
      </c>
    </row>
    <row r="17" spans="1:20" ht="13.5" customHeight="1">
      <c r="A17" s="124"/>
      <c r="B17" s="249" t="s">
        <v>612</v>
      </c>
      <c r="C17" s="246"/>
      <c r="D17" s="247"/>
      <c r="E17" s="232"/>
      <c r="F17" s="248" t="s">
        <v>73</v>
      </c>
      <c r="G17" s="248"/>
      <c r="H17" s="248"/>
      <c r="I17" s="266"/>
      <c r="J17" s="266"/>
      <c r="L17" s="248" t="s">
        <v>73</v>
      </c>
      <c r="M17" s="248" t="s">
        <v>73</v>
      </c>
      <c r="N17" s="248"/>
      <c r="O17" s="248"/>
      <c r="P17" s="248"/>
      <c r="Q17" s="248" t="s">
        <v>73</v>
      </c>
      <c r="R17" s="248" t="s">
        <v>73</v>
      </c>
      <c r="S17" s="248"/>
      <c r="T17" s="248"/>
    </row>
    <row r="18" spans="1:20" ht="13.5" customHeight="1">
      <c r="A18" s="124"/>
      <c r="B18" s="245" t="s">
        <v>620</v>
      </c>
      <c r="C18" s="246"/>
      <c r="D18" s="247"/>
      <c r="E18" s="232"/>
      <c r="F18" s="248"/>
      <c r="G18" s="248"/>
      <c r="H18" s="248"/>
      <c r="I18" s="256"/>
      <c r="J18" s="248"/>
      <c r="K18" s="256"/>
      <c r="L18" s="248"/>
      <c r="M18" s="248"/>
      <c r="N18" s="248"/>
      <c r="O18" s="248"/>
      <c r="P18" s="248"/>
      <c r="Q18" s="248"/>
      <c r="R18" s="248"/>
      <c r="S18" s="248"/>
      <c r="T18" s="248"/>
    </row>
    <row r="19" spans="1:20" ht="13.5" customHeight="1">
      <c r="A19" s="124"/>
      <c r="B19" s="249">
        <v>1</v>
      </c>
      <c r="C19" s="246"/>
      <c r="D19" s="247"/>
      <c r="E19" s="232"/>
      <c r="F19" s="248"/>
      <c r="H19" s="248"/>
      <c r="I19" s="248" t="s">
        <v>73</v>
      </c>
      <c r="J19" s="248"/>
      <c r="K19" s="248" t="s">
        <v>73</v>
      </c>
      <c r="L19" s="248" t="s">
        <v>73</v>
      </c>
      <c r="M19" s="248"/>
      <c r="N19" s="248" t="s">
        <v>73</v>
      </c>
      <c r="O19" s="248" t="s">
        <v>73</v>
      </c>
      <c r="Q19" s="248" t="s">
        <v>73</v>
      </c>
      <c r="R19" s="248" t="s">
        <v>73</v>
      </c>
      <c r="S19" s="248"/>
      <c r="T19" s="248" t="s">
        <v>73</v>
      </c>
    </row>
    <row r="20" spans="1:20" ht="13.5" customHeight="1">
      <c r="A20" s="124"/>
      <c r="B20" s="249">
        <v>100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 t="s">
        <v>73</v>
      </c>
      <c r="N20" s="248"/>
      <c r="O20" s="248"/>
      <c r="P20" s="248" t="s">
        <v>73</v>
      </c>
      <c r="Q20" s="248"/>
      <c r="R20" s="248"/>
      <c r="S20" s="248" t="s">
        <v>73</v>
      </c>
      <c r="T20" s="248"/>
    </row>
    <row r="21" spans="1:20" ht="13.5" customHeight="1">
      <c r="A21" s="124"/>
      <c r="B21" s="249">
        <v>-1</v>
      </c>
      <c r="C21" s="246"/>
      <c r="D21" s="247"/>
      <c r="E21" s="232"/>
      <c r="F21" s="248" t="s">
        <v>73</v>
      </c>
      <c r="G21" s="248" t="s">
        <v>73</v>
      </c>
      <c r="H21" s="248" t="s">
        <v>73</v>
      </c>
      <c r="I21" s="248"/>
      <c r="J21" s="248" t="s">
        <v>73</v>
      </c>
      <c r="K21" s="256"/>
      <c r="L21" s="248"/>
      <c r="N21" s="248"/>
      <c r="O21" s="248"/>
      <c r="P21" s="248"/>
      <c r="Q21" s="248"/>
      <c r="R21" s="248"/>
      <c r="S21" s="248"/>
      <c r="T21" s="248"/>
    </row>
    <row r="22" spans="1:20" ht="13.5" customHeight="1">
      <c r="A22" s="124"/>
      <c r="B22" s="245" t="s">
        <v>621</v>
      </c>
      <c r="C22" s="246"/>
      <c r="D22" s="247"/>
      <c r="E22" s="232"/>
      <c r="F22" s="248"/>
      <c r="G22" s="248"/>
      <c r="H22" s="248"/>
      <c r="I22" s="256"/>
      <c r="J22" s="248"/>
      <c r="K22" s="256"/>
      <c r="L22" s="248"/>
      <c r="M22" s="248"/>
      <c r="N22" s="248"/>
      <c r="O22" s="248"/>
      <c r="P22" s="248"/>
      <c r="Q22" s="248"/>
      <c r="R22" s="248"/>
      <c r="S22" s="248"/>
      <c r="T22" s="248"/>
    </row>
    <row r="23" spans="1:20" ht="13.5" customHeight="1">
      <c r="A23" s="124"/>
      <c r="B23" s="249">
        <v>1000</v>
      </c>
      <c r="C23" s="246"/>
      <c r="D23" s="247"/>
      <c r="E23" s="232"/>
      <c r="F23" s="248"/>
      <c r="G23" s="248"/>
      <c r="H23" s="248"/>
      <c r="I23" s="248"/>
      <c r="J23" s="248"/>
      <c r="K23" s="248"/>
      <c r="L23" s="248"/>
      <c r="M23" s="248" t="s">
        <v>73</v>
      </c>
      <c r="N23" s="248" t="s">
        <v>73</v>
      </c>
      <c r="O23" s="248"/>
      <c r="P23" s="248" t="s">
        <v>73</v>
      </c>
      <c r="Q23" s="248"/>
      <c r="R23" s="248" t="s">
        <v>73</v>
      </c>
      <c r="S23" s="248" t="s">
        <v>73</v>
      </c>
      <c r="T23" s="248" t="s">
        <v>73</v>
      </c>
    </row>
    <row r="24" spans="1:20" ht="13.5" customHeight="1">
      <c r="A24" s="124"/>
      <c r="B24" s="249">
        <v>0</v>
      </c>
      <c r="C24" s="246"/>
      <c r="D24" s="247"/>
      <c r="E24" s="232"/>
      <c r="F24" s="248"/>
      <c r="G24" s="248"/>
      <c r="H24" s="248"/>
      <c r="I24" s="248"/>
      <c r="J24" s="248"/>
      <c r="K24" s="248"/>
      <c r="L24" s="248" t="s">
        <v>73</v>
      </c>
      <c r="M24" s="248"/>
      <c r="N24" s="248"/>
      <c r="O24" s="248"/>
      <c r="P24" s="248"/>
      <c r="Q24" s="248" t="s">
        <v>73</v>
      </c>
      <c r="R24" s="248"/>
      <c r="S24" s="248"/>
      <c r="T24" s="248"/>
    </row>
    <row r="25" spans="1:20" ht="13.5" customHeight="1">
      <c r="A25" s="124"/>
      <c r="B25" s="249">
        <v>-1</v>
      </c>
      <c r="C25" s="246"/>
      <c r="D25" s="247"/>
      <c r="E25" s="232"/>
      <c r="F25" s="248" t="s">
        <v>73</v>
      </c>
      <c r="G25" s="248" t="s">
        <v>73</v>
      </c>
      <c r="H25" s="248" t="s">
        <v>73</v>
      </c>
      <c r="I25" s="256"/>
      <c r="J25" s="248" t="s">
        <v>73</v>
      </c>
      <c r="K25" s="248" t="s">
        <v>73</v>
      </c>
      <c r="L25" s="248"/>
      <c r="M25" s="248"/>
      <c r="N25" s="248"/>
      <c r="O25" s="248" t="s">
        <v>73</v>
      </c>
      <c r="P25" s="248"/>
    </row>
    <row r="26" spans="1:20" ht="13.5" customHeight="1">
      <c r="A26" s="124"/>
      <c r="B26" s="245" t="s">
        <v>622</v>
      </c>
      <c r="C26" s="246"/>
      <c r="D26" s="247"/>
      <c r="E26" s="232"/>
      <c r="F26" s="248"/>
      <c r="G26" s="248"/>
      <c r="H26" s="248"/>
      <c r="I26" s="256"/>
      <c r="J26" s="248"/>
      <c r="K26" s="256"/>
      <c r="L26" s="248"/>
      <c r="M26" s="248"/>
      <c r="N26" s="248"/>
      <c r="O26" s="248"/>
      <c r="Q26" s="248"/>
      <c r="R26" s="248"/>
      <c r="S26" s="248"/>
      <c r="T26" s="248"/>
    </row>
    <row r="27" spans="1:20" ht="13.5" customHeight="1">
      <c r="A27" s="124"/>
      <c r="B27" s="249" t="b">
        <v>1</v>
      </c>
      <c r="C27" s="246"/>
      <c r="D27" s="247"/>
      <c r="E27" s="232"/>
      <c r="F27" s="248" t="s">
        <v>73</v>
      </c>
      <c r="G27" s="248" t="s">
        <v>73</v>
      </c>
      <c r="H27" s="248"/>
      <c r="I27" s="248" t="s">
        <v>73</v>
      </c>
      <c r="J27" s="248"/>
      <c r="K27" s="256"/>
      <c r="L27" s="248" t="s">
        <v>73</v>
      </c>
      <c r="M27" s="248" t="s">
        <v>73</v>
      </c>
      <c r="N27" s="248" t="s">
        <v>73</v>
      </c>
      <c r="O27" s="248" t="s">
        <v>73</v>
      </c>
      <c r="P27" s="248"/>
      <c r="Q27" s="248"/>
      <c r="R27" s="248" t="s">
        <v>73</v>
      </c>
      <c r="S27" s="248"/>
      <c r="T27" s="248" t="s">
        <v>73</v>
      </c>
    </row>
    <row r="28" spans="1:20" ht="13.5" customHeight="1">
      <c r="A28" s="124"/>
      <c r="B28" s="249" t="b">
        <v>0</v>
      </c>
      <c r="C28" s="246"/>
      <c r="D28" s="247"/>
      <c r="E28" s="232"/>
      <c r="F28" s="248"/>
      <c r="G28" s="248"/>
      <c r="H28" s="248"/>
      <c r="I28" s="256"/>
      <c r="J28" s="248" t="s">
        <v>73</v>
      </c>
      <c r="K28" s="256"/>
      <c r="L28" s="248"/>
      <c r="M28" s="248"/>
      <c r="N28" s="248"/>
      <c r="O28" s="248"/>
      <c r="P28" s="248" t="s">
        <v>73</v>
      </c>
      <c r="Q28" s="248" t="s">
        <v>73</v>
      </c>
      <c r="R28" s="248"/>
      <c r="S28" s="248" t="s">
        <v>73</v>
      </c>
      <c r="T28" s="248"/>
    </row>
    <row r="29" spans="1:20" ht="13.5" customHeight="1" thickBot="1">
      <c r="A29" s="124"/>
      <c r="B29" s="249" t="s">
        <v>588</v>
      </c>
      <c r="C29" s="246"/>
      <c r="D29" s="247"/>
      <c r="E29" s="232"/>
      <c r="F29" s="248"/>
      <c r="G29" s="248"/>
      <c r="H29" s="248" t="s">
        <v>73</v>
      </c>
      <c r="I29" s="248"/>
      <c r="J29" s="256"/>
      <c r="K29" s="248" t="s">
        <v>73</v>
      </c>
      <c r="L29" s="248"/>
      <c r="M29" s="248"/>
      <c r="N29" s="248"/>
      <c r="O29" s="248"/>
      <c r="P29" s="248"/>
      <c r="Q29" s="248"/>
      <c r="R29" s="248"/>
      <c r="S29" s="248"/>
      <c r="T29" s="248"/>
    </row>
    <row r="30" spans="1:20" ht="13.5" customHeight="1">
      <c r="A30" s="130" t="s">
        <v>69</v>
      </c>
      <c r="B30" s="235" t="s">
        <v>70</v>
      </c>
      <c r="C30" s="236"/>
      <c r="D30" s="93"/>
      <c r="E30" s="94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</row>
    <row r="31" spans="1:20" ht="13.5" customHeight="1">
      <c r="A31" s="129"/>
      <c r="B31" s="250"/>
      <c r="C31" s="251"/>
      <c r="D31" s="252" t="s">
        <v>590</v>
      </c>
      <c r="E31" s="253"/>
      <c r="F31" s="248"/>
      <c r="G31" s="248"/>
      <c r="H31" s="248"/>
      <c r="I31" s="248"/>
      <c r="J31" s="248"/>
      <c r="K31" s="248"/>
      <c r="M31" s="248"/>
      <c r="N31" s="248"/>
      <c r="O31" s="248"/>
      <c r="P31" s="248"/>
      <c r="Q31" s="248"/>
      <c r="R31" s="248"/>
      <c r="S31" s="248"/>
      <c r="T31" s="248"/>
    </row>
    <row r="32" spans="1:20" ht="13.5" customHeight="1">
      <c r="A32" s="129"/>
      <c r="B32" s="250"/>
      <c r="C32" s="251"/>
      <c r="D32" s="252" t="s">
        <v>591</v>
      </c>
      <c r="E32" s="253"/>
      <c r="F32" s="248" t="s">
        <v>73</v>
      </c>
      <c r="G32" s="248" t="s">
        <v>73</v>
      </c>
      <c r="H32" s="248" t="s">
        <v>73</v>
      </c>
      <c r="I32" s="248" t="s">
        <v>73</v>
      </c>
      <c r="J32" s="248" t="s">
        <v>73</v>
      </c>
      <c r="K32" s="248" t="s">
        <v>73</v>
      </c>
      <c r="L32" s="248"/>
      <c r="N32" s="248"/>
      <c r="O32" s="248"/>
      <c r="P32" s="248"/>
      <c r="Q32" s="248"/>
      <c r="R32" s="248"/>
      <c r="S32" s="248"/>
      <c r="T32" s="248"/>
    </row>
    <row r="33" spans="1:20" ht="13.5" customHeight="1" thickBot="1">
      <c r="A33" s="129"/>
      <c r="B33" s="250"/>
      <c r="C33" s="251"/>
      <c r="D33" s="252" t="s">
        <v>623</v>
      </c>
      <c r="E33" s="253"/>
      <c r="F33" s="248"/>
      <c r="G33" s="248"/>
      <c r="H33" s="248"/>
      <c r="I33" s="248"/>
      <c r="J33" s="248"/>
      <c r="K33" s="248"/>
      <c r="L33" s="248" t="s">
        <v>73</v>
      </c>
      <c r="M33" s="248" t="s">
        <v>73</v>
      </c>
      <c r="N33" s="248" t="s">
        <v>73</v>
      </c>
      <c r="O33" s="248" t="s">
        <v>73</v>
      </c>
      <c r="P33" s="248" t="s">
        <v>73</v>
      </c>
      <c r="Q33" s="248" t="s">
        <v>73</v>
      </c>
      <c r="R33" s="248" t="s">
        <v>73</v>
      </c>
      <c r="S33" s="248" t="s">
        <v>73</v>
      </c>
      <c r="T33" s="248" t="s">
        <v>73</v>
      </c>
    </row>
    <row r="34" spans="1:20" ht="13.5" customHeight="1" thickTop="1">
      <c r="A34" s="166" t="s">
        <v>51</v>
      </c>
      <c r="B34" s="376" t="s">
        <v>52</v>
      </c>
      <c r="C34" s="377"/>
      <c r="D34" s="377"/>
      <c r="E34" s="239"/>
      <c r="F34" s="240" t="s">
        <v>55</v>
      </c>
      <c r="G34" s="240" t="s">
        <v>55</v>
      </c>
      <c r="H34" s="240" t="s">
        <v>55</v>
      </c>
      <c r="I34" s="240" t="s">
        <v>55</v>
      </c>
      <c r="J34" s="240" t="s">
        <v>55</v>
      </c>
      <c r="K34" s="240" t="s">
        <v>55</v>
      </c>
      <c r="L34" s="240" t="s">
        <v>54</v>
      </c>
      <c r="M34" s="240" t="s">
        <v>54</v>
      </c>
      <c r="N34" s="240" t="s">
        <v>54</v>
      </c>
      <c r="O34" s="240" t="s">
        <v>53</v>
      </c>
      <c r="P34" s="240" t="s">
        <v>53</v>
      </c>
      <c r="Q34" s="240" t="s">
        <v>53</v>
      </c>
      <c r="R34" s="240" t="s">
        <v>53</v>
      </c>
      <c r="S34" s="240" t="s">
        <v>53</v>
      </c>
      <c r="T34" s="240" t="s">
        <v>53</v>
      </c>
    </row>
    <row r="35" spans="1:20" ht="13.5" customHeight="1">
      <c r="A35" s="125"/>
      <c r="B35" s="426" t="s">
        <v>56</v>
      </c>
      <c r="C35" s="427"/>
      <c r="D35" s="427"/>
      <c r="E35" s="254"/>
      <c r="F35" s="255" t="s">
        <v>57</v>
      </c>
      <c r="G35" s="255" t="s">
        <v>57</v>
      </c>
      <c r="H35" s="255" t="s">
        <v>57</v>
      </c>
      <c r="I35" s="255" t="s">
        <v>57</v>
      </c>
      <c r="J35" s="255" t="s">
        <v>57</v>
      </c>
      <c r="K35" s="255" t="s">
        <v>57</v>
      </c>
      <c r="L35" s="255" t="s">
        <v>57</v>
      </c>
      <c r="M35" s="255" t="s">
        <v>57</v>
      </c>
      <c r="N35" s="255" t="s">
        <v>57</v>
      </c>
      <c r="O35" s="255" t="s">
        <v>57</v>
      </c>
      <c r="P35" s="255" t="s">
        <v>57</v>
      </c>
      <c r="Q35" s="255" t="s">
        <v>57</v>
      </c>
      <c r="R35" s="255" t="s">
        <v>57</v>
      </c>
      <c r="S35" s="255" t="s">
        <v>57</v>
      </c>
      <c r="T35" s="255" t="s">
        <v>57</v>
      </c>
    </row>
    <row r="36" spans="1:20" ht="13.5" customHeight="1">
      <c r="A36" s="125"/>
      <c r="B36" s="428" t="s">
        <v>58</v>
      </c>
      <c r="C36" s="429"/>
      <c r="D36" s="429"/>
      <c r="E36" s="256"/>
      <c r="F36" s="257">
        <v>44837</v>
      </c>
      <c r="G36" s="257">
        <v>44837</v>
      </c>
      <c r="H36" s="257">
        <v>44837</v>
      </c>
      <c r="I36" s="257">
        <v>44837</v>
      </c>
      <c r="J36" s="257">
        <v>44837</v>
      </c>
      <c r="K36" s="257">
        <v>44837</v>
      </c>
      <c r="L36" s="257">
        <v>44837</v>
      </c>
      <c r="M36" s="257">
        <v>44837</v>
      </c>
      <c r="N36" s="257">
        <v>44837</v>
      </c>
      <c r="O36" s="257">
        <v>44837</v>
      </c>
      <c r="P36" s="257">
        <v>44837</v>
      </c>
      <c r="Q36" s="257">
        <v>44837</v>
      </c>
      <c r="R36" s="257">
        <v>44837</v>
      </c>
      <c r="S36" s="257">
        <v>44837</v>
      </c>
      <c r="T36" s="257">
        <v>44837</v>
      </c>
    </row>
    <row r="37" spans="1:20" ht="10.8" thickBot="1">
      <c r="A37" s="126"/>
      <c r="B37" s="329" t="s">
        <v>59</v>
      </c>
      <c r="C37" s="330"/>
      <c r="D37" s="330"/>
      <c r="E37" s="127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</row>
    <row r="38" spans="1:20" ht="10.8" thickTop="1">
      <c r="A38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34:D34"/>
    <mergeCell ref="B35:D35"/>
    <mergeCell ref="B36:D36"/>
    <mergeCell ref="B37:D37"/>
    <mergeCell ref="A6:B6"/>
    <mergeCell ref="C6:E6"/>
  </mergeCells>
  <dataValidations count="3">
    <dataValidation type="list" allowBlank="1" showInputMessage="1" showErrorMessage="1" sqref="F10:T14 K15:K16 F17:J17 F20:H28 F29:I29 F16:F17 H15:I15 I27 K23:M24 I19:I21 I23:I24 K29:T29 L16:L22 G16:J16 K25 L25:M28 N15 M22 F30:T30 F31:K31 M31:T31 M33 F32:L33 N32:T33 F19 H19 F18:H18 J18:J28 K19:K20 M15:M20 P20 N19:O20 N27:T28 N26:O26 Q26:T26 N24:P25 Q17:R17 N18:T18 N16:P17 S16:T17 R16 Q24:T24 N21:T23 Q19:T20" xr:uid="{1077F55C-7600-42E5-9F7D-1A2DBAE16778}">
      <formula1>"O, "</formula1>
    </dataValidation>
    <dataValidation type="list" allowBlank="1" showInputMessage="1" showErrorMessage="1" sqref="F35:T35" xr:uid="{003E17CE-7627-4050-8305-EDBE72C28BF0}">
      <formula1>"P,F, "</formula1>
    </dataValidation>
    <dataValidation type="list" allowBlank="1" showInputMessage="1" showErrorMessage="1" sqref="F34:T34" xr:uid="{90C44EE6-216A-44B6-A557-853CF05E0898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D0D0-4DAC-4693-8944-8F96FE9AD5FB}">
  <dimension ref="A1:V40"/>
  <sheetViews>
    <sheetView zoomScale="90" zoomScaleNormal="90" workbookViewId="0">
      <pane ySplit="9" topLeftCell="A19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1" width="2.77734375" style="77" customWidth="1"/>
    <col min="22" max="16384" width="9" style="77"/>
  </cols>
  <sheetData>
    <row r="1" spans="1:22" ht="13.5" customHeight="1" thickBot="1">
      <c r="A1" s="75"/>
      <c r="B1" s="76"/>
    </row>
    <row r="2" spans="1:22" ht="13.5" customHeight="1">
      <c r="A2" s="442" t="s">
        <v>60</v>
      </c>
      <c r="B2" s="358"/>
      <c r="C2" s="359" t="s">
        <v>286</v>
      </c>
      <c r="D2" s="469"/>
      <c r="E2" s="470"/>
      <c r="F2" s="362" t="s">
        <v>17</v>
      </c>
      <c r="G2" s="363"/>
      <c r="H2" s="363"/>
      <c r="I2" s="363"/>
      <c r="J2" s="363"/>
      <c r="K2" s="363"/>
      <c r="L2" s="359" t="s">
        <v>144</v>
      </c>
      <c r="M2" s="469"/>
      <c r="N2" s="469"/>
      <c r="O2" s="469"/>
      <c r="P2" s="469"/>
      <c r="Q2" s="469"/>
      <c r="R2" s="469"/>
      <c r="S2" s="469"/>
      <c r="T2" s="471"/>
      <c r="V2" s="79"/>
    </row>
    <row r="3" spans="1:22" ht="13.5" customHeight="1">
      <c r="A3" s="400" t="s">
        <v>61</v>
      </c>
      <c r="B3" s="401"/>
      <c r="C3" s="365" t="s">
        <v>585</v>
      </c>
      <c r="D3" s="366"/>
      <c r="E3" s="367"/>
      <c r="F3" s="472" t="s">
        <v>62</v>
      </c>
      <c r="G3" s="473"/>
      <c r="H3" s="473"/>
      <c r="I3" s="473"/>
      <c r="J3" s="473"/>
      <c r="K3" s="474"/>
      <c r="L3" s="475" t="s">
        <v>585</v>
      </c>
      <c r="M3" s="476"/>
      <c r="N3" s="476"/>
      <c r="O3" s="476"/>
      <c r="P3" s="476"/>
      <c r="Q3" s="476"/>
      <c r="R3" s="476"/>
      <c r="S3" s="476"/>
      <c r="T3" s="477"/>
    </row>
    <row r="4" spans="1:22" ht="13.5" customHeight="1">
      <c r="A4" s="400" t="s">
        <v>63</v>
      </c>
      <c r="B4" s="401"/>
      <c r="C4" s="460">
        <v>38</v>
      </c>
      <c r="D4" s="461"/>
      <c r="E4" s="258"/>
      <c r="F4" s="462" t="s">
        <v>64</v>
      </c>
      <c r="G4" s="463"/>
      <c r="H4" s="463"/>
      <c r="I4" s="463"/>
      <c r="J4" s="463"/>
      <c r="K4" s="464"/>
      <c r="L4" s="465">
        <f xml:space="preserve"> IF(Functions!E6&lt;&gt;"N/A",SUM(C4*Functions!E6/1000,- O7),"N/A")</f>
        <v>-11.2</v>
      </c>
      <c r="M4" s="461"/>
      <c r="N4" s="461"/>
      <c r="O4" s="461"/>
      <c r="P4" s="461"/>
      <c r="Q4" s="461"/>
      <c r="R4" s="461"/>
      <c r="S4" s="461"/>
      <c r="T4" s="466"/>
      <c r="V4" s="79"/>
    </row>
    <row r="5" spans="1:22" ht="10.199999999999999">
      <c r="A5" s="400" t="s">
        <v>65</v>
      </c>
      <c r="B5" s="401"/>
      <c r="C5" s="467"/>
      <c r="D5" s="467"/>
      <c r="E5" s="467"/>
      <c r="F5" s="356"/>
      <c r="G5" s="356"/>
      <c r="H5" s="356"/>
      <c r="I5" s="356"/>
      <c r="J5" s="356"/>
      <c r="K5" s="356"/>
      <c r="L5" s="467"/>
      <c r="M5" s="467"/>
      <c r="N5" s="467"/>
      <c r="O5" s="467"/>
      <c r="P5" s="467"/>
      <c r="Q5" s="467"/>
      <c r="R5" s="467"/>
      <c r="S5" s="467"/>
      <c r="T5" s="468"/>
    </row>
    <row r="6" spans="1:22" ht="13.5" customHeight="1">
      <c r="A6" s="430" t="s">
        <v>24</v>
      </c>
      <c r="B6" s="448"/>
      <c r="C6" s="449" t="s">
        <v>25</v>
      </c>
      <c r="D6" s="450"/>
      <c r="E6" s="451"/>
      <c r="F6" s="449" t="s">
        <v>26</v>
      </c>
      <c r="G6" s="450"/>
      <c r="H6" s="450"/>
      <c r="I6" s="450"/>
      <c r="J6" s="450"/>
      <c r="K6" s="452"/>
      <c r="L6" s="450" t="s">
        <v>66</v>
      </c>
      <c r="M6" s="450"/>
      <c r="N6" s="450"/>
      <c r="O6" s="453" t="s">
        <v>27</v>
      </c>
      <c r="P6" s="450"/>
      <c r="Q6" s="450"/>
      <c r="R6" s="450"/>
      <c r="S6" s="450"/>
      <c r="T6" s="454"/>
      <c r="V6" s="79"/>
    </row>
    <row r="7" spans="1:22" ht="13.5" customHeight="1" thickBot="1">
      <c r="A7" s="434">
        <f>COUNTIF(F37:HQ37,"P")</f>
        <v>15</v>
      </c>
      <c r="B7" s="435"/>
      <c r="C7" s="455">
        <f>COUNTIF(F37:HQ37,"F")</f>
        <v>0</v>
      </c>
      <c r="D7" s="456"/>
      <c r="E7" s="435"/>
      <c r="F7" s="455">
        <f>SUM(O7,- A7,- C7)</f>
        <v>0</v>
      </c>
      <c r="G7" s="456"/>
      <c r="H7" s="456"/>
      <c r="I7" s="456"/>
      <c r="J7" s="456"/>
      <c r="K7" s="457"/>
      <c r="L7" s="259">
        <v>6</v>
      </c>
      <c r="M7" s="259">
        <v>5</v>
      </c>
      <c r="N7" s="259">
        <f>COUNTIF(E36:HQ36,"B")</f>
        <v>4</v>
      </c>
      <c r="O7" s="458">
        <f>COUNTA(E9:HT9)</f>
        <v>15</v>
      </c>
      <c r="P7" s="456"/>
      <c r="Q7" s="456"/>
      <c r="R7" s="456"/>
      <c r="S7" s="456"/>
      <c r="T7" s="459"/>
    </row>
    <row r="8" spans="1:22" ht="10.8" thickBot="1"/>
    <row r="9" spans="1:2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229"/>
      <c r="V9" s="79"/>
    </row>
    <row r="10" spans="1:22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2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V11" s="79"/>
    </row>
    <row r="12" spans="1:22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2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2" ht="13.5" customHeight="1">
      <c r="A14" s="124"/>
      <c r="B14" s="245" t="s">
        <v>587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2" ht="13.5" customHeight="1">
      <c r="A15" s="124"/>
      <c r="B15" s="260">
        <v>0</v>
      </c>
      <c r="C15" s="246"/>
      <c r="D15" s="247"/>
      <c r="E15" s="232"/>
      <c r="F15" s="248" t="s">
        <v>73</v>
      </c>
      <c r="G15" s="248" t="s">
        <v>73</v>
      </c>
      <c r="H15" s="248"/>
      <c r="I15" s="248"/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</row>
    <row r="16" spans="1:22" ht="13.5" customHeight="1">
      <c r="A16" s="124"/>
      <c r="B16" s="260">
        <v>1</v>
      </c>
      <c r="C16" s="246"/>
      <c r="D16" s="247"/>
      <c r="E16" s="232"/>
      <c r="F16" s="248"/>
      <c r="G16" s="248"/>
      <c r="H16" s="248" t="s">
        <v>73</v>
      </c>
      <c r="I16" s="248" t="s">
        <v>73</v>
      </c>
      <c r="J16" s="248" t="s">
        <v>73</v>
      </c>
      <c r="K16" s="248"/>
      <c r="L16" s="248" t="s">
        <v>73</v>
      </c>
      <c r="M16" s="248"/>
      <c r="N16" s="248"/>
      <c r="O16" s="248"/>
      <c r="P16" s="248"/>
      <c r="Q16" s="248" t="s">
        <v>73</v>
      </c>
      <c r="R16" s="248"/>
      <c r="S16" s="248" t="s">
        <v>73</v>
      </c>
      <c r="T16" s="248" t="s">
        <v>73</v>
      </c>
    </row>
    <row r="17" spans="1:21" ht="13.5" customHeight="1">
      <c r="A17" s="124"/>
      <c r="B17" s="260">
        <v>-2</v>
      </c>
      <c r="C17" s="246"/>
      <c r="D17" s="247"/>
      <c r="E17" s="232"/>
      <c r="F17" s="248"/>
      <c r="G17" s="248"/>
      <c r="H17" s="248"/>
      <c r="I17" s="248"/>
      <c r="J17" s="248"/>
      <c r="K17" s="248" t="s">
        <v>73</v>
      </c>
      <c r="L17" s="248"/>
      <c r="M17" s="248" t="s">
        <v>73</v>
      </c>
      <c r="N17" s="248"/>
      <c r="O17" s="248"/>
      <c r="P17" s="248"/>
      <c r="Q17" s="248"/>
      <c r="R17" s="248" t="s">
        <v>73</v>
      </c>
      <c r="T17" s="248"/>
    </row>
    <row r="18" spans="1:21" ht="13.5" customHeight="1">
      <c r="A18" s="124"/>
      <c r="B18" s="260">
        <v>1000</v>
      </c>
      <c r="C18" s="246"/>
      <c r="D18" s="247"/>
      <c r="E18" s="232"/>
      <c r="F18" s="248"/>
      <c r="G18" s="248"/>
      <c r="H18" s="248"/>
      <c r="I18" s="248"/>
      <c r="J18" s="248"/>
      <c r="K18" s="248"/>
      <c r="L18" s="248"/>
      <c r="M18" s="248"/>
      <c r="N18" s="248" t="s">
        <v>73</v>
      </c>
      <c r="O18" s="248" t="s">
        <v>73</v>
      </c>
      <c r="P18" s="248" t="s">
        <v>73</v>
      </c>
      <c r="Q18" s="248"/>
      <c r="R18" s="248"/>
      <c r="S18" s="248"/>
      <c r="T18" s="248"/>
    </row>
    <row r="19" spans="1:21" ht="13.5" customHeight="1">
      <c r="A19" s="124"/>
      <c r="B19" s="260" t="s">
        <v>588</v>
      </c>
      <c r="C19" s="246"/>
      <c r="D19" s="247"/>
      <c r="E19" s="232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</row>
    <row r="20" spans="1:21" ht="13.5" customHeight="1">
      <c r="A20" s="124"/>
      <c r="B20" s="245" t="s">
        <v>589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</row>
    <row r="21" spans="1:21" ht="13.5" customHeight="1">
      <c r="A21" s="124"/>
      <c r="B21" s="249" t="s">
        <v>588</v>
      </c>
      <c r="C21" s="246"/>
      <c r="D21" s="247"/>
      <c r="E21" s="232"/>
      <c r="F21" s="248" t="s">
        <v>73</v>
      </c>
      <c r="G21" s="248" t="s">
        <v>73</v>
      </c>
      <c r="H21" s="248" t="s">
        <v>73</v>
      </c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109"/>
    </row>
    <row r="22" spans="1:21" ht="13.5" customHeight="1">
      <c r="A22" s="124"/>
      <c r="B22" s="249">
        <v>-1</v>
      </c>
      <c r="C22" s="246"/>
      <c r="D22" s="247"/>
      <c r="E22" s="232"/>
      <c r="F22" s="248"/>
      <c r="G22" s="248"/>
      <c r="H22" s="248"/>
      <c r="I22" s="248" t="s">
        <v>73</v>
      </c>
      <c r="J22" s="248" t="s">
        <v>73</v>
      </c>
      <c r="K22" s="248" t="s">
        <v>73</v>
      </c>
      <c r="L22" s="248"/>
      <c r="M22" s="248"/>
      <c r="N22" s="248"/>
      <c r="O22" s="248"/>
      <c r="P22" s="248"/>
      <c r="Q22" s="248"/>
      <c r="R22" s="248" t="s">
        <v>73</v>
      </c>
      <c r="S22" s="248"/>
      <c r="T22" s="248"/>
    </row>
    <row r="23" spans="1:21" ht="13.5" customHeight="1">
      <c r="A23" s="124"/>
      <c r="B23" s="249">
        <v>0</v>
      </c>
      <c r="C23" s="246"/>
      <c r="D23" s="247"/>
      <c r="E23" s="232"/>
      <c r="F23" s="248"/>
      <c r="G23" s="248"/>
      <c r="H23" s="248"/>
      <c r="I23" s="248"/>
      <c r="J23" s="248"/>
      <c r="K23" s="248"/>
      <c r="L23" s="248" t="s">
        <v>73</v>
      </c>
      <c r="M23" s="248"/>
      <c r="N23" s="248" t="s">
        <v>73</v>
      </c>
      <c r="O23" s="248"/>
      <c r="P23" s="248"/>
      <c r="Q23" s="248"/>
      <c r="R23" s="248"/>
      <c r="S23" s="248"/>
      <c r="T23" s="248"/>
      <c r="U23" s="109"/>
    </row>
    <row r="24" spans="1:21" ht="13.5" customHeight="1">
      <c r="A24" s="124"/>
      <c r="B24" s="249">
        <v>1</v>
      </c>
      <c r="C24" s="246"/>
      <c r="D24" s="375"/>
      <c r="E24" s="375"/>
      <c r="F24" s="248"/>
      <c r="G24" s="248"/>
      <c r="H24" s="248"/>
      <c r="I24" s="248"/>
      <c r="J24" s="248"/>
      <c r="K24" s="248"/>
      <c r="L24" s="248"/>
      <c r="M24" s="248" t="s">
        <v>73</v>
      </c>
      <c r="N24" s="248"/>
      <c r="O24" s="248"/>
      <c r="P24" s="248"/>
      <c r="Q24" s="248"/>
      <c r="R24" s="248"/>
      <c r="S24" s="248"/>
      <c r="T24" s="248"/>
    </row>
    <row r="25" spans="1:21" ht="13.5" customHeight="1">
      <c r="A25" s="124"/>
      <c r="B25" s="249">
        <v>5</v>
      </c>
      <c r="C25" s="246"/>
      <c r="D25" s="247"/>
      <c r="E25" s="232"/>
      <c r="F25" s="248"/>
      <c r="G25" s="248"/>
      <c r="H25" s="248"/>
      <c r="I25" s="248"/>
      <c r="J25" s="248"/>
      <c r="K25" s="248"/>
      <c r="L25" s="248"/>
      <c r="M25" s="248"/>
      <c r="N25" s="248"/>
      <c r="O25" s="248" t="s">
        <v>73</v>
      </c>
      <c r="P25" s="248" t="s">
        <v>73</v>
      </c>
      <c r="Q25" s="248" t="s">
        <v>73</v>
      </c>
      <c r="R25" s="248"/>
      <c r="S25" s="248" t="s">
        <v>73</v>
      </c>
      <c r="T25" s="248" t="s">
        <v>73</v>
      </c>
    </row>
    <row r="26" spans="1:21" ht="13.5" customHeight="1">
      <c r="A26" s="124"/>
      <c r="B26" s="245" t="s">
        <v>364</v>
      </c>
      <c r="C26" s="246"/>
      <c r="D26" s="247"/>
      <c r="E26" s="232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</row>
    <row r="27" spans="1:21" ht="13.5" customHeight="1">
      <c r="A27" s="124"/>
      <c r="B27" s="260">
        <v>0</v>
      </c>
      <c r="C27" s="246"/>
      <c r="D27" s="247"/>
      <c r="E27" s="232"/>
      <c r="F27" s="248" t="s">
        <v>73</v>
      </c>
      <c r="G27" s="248" t="s">
        <v>73</v>
      </c>
      <c r="H27" s="248" t="s">
        <v>73</v>
      </c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</row>
    <row r="28" spans="1:21" ht="13.5" customHeight="1">
      <c r="A28" s="124"/>
      <c r="B28" s="260">
        <v>1</v>
      </c>
      <c r="C28" s="246"/>
      <c r="D28" s="247"/>
      <c r="E28" s="232"/>
      <c r="F28" s="248"/>
      <c r="G28" s="248"/>
      <c r="H28" s="248"/>
      <c r="I28" s="248" t="s">
        <v>73</v>
      </c>
      <c r="J28" s="248" t="s">
        <v>73</v>
      </c>
      <c r="K28" s="248" t="s">
        <v>73</v>
      </c>
      <c r="L28" s="248" t="s">
        <v>73</v>
      </c>
      <c r="M28" s="248"/>
      <c r="N28" s="248"/>
      <c r="O28" s="248"/>
      <c r="P28" s="248" t="s">
        <v>73</v>
      </c>
      <c r="Q28" s="248"/>
      <c r="R28" s="248"/>
      <c r="S28" s="248"/>
      <c r="T28" s="248" t="s">
        <v>73</v>
      </c>
    </row>
    <row r="29" spans="1:21" ht="13.5" customHeight="1">
      <c r="A29" s="124"/>
      <c r="B29" s="260">
        <v>100</v>
      </c>
      <c r="C29" s="246"/>
      <c r="D29" s="247"/>
      <c r="E29" s="232"/>
      <c r="F29" s="248"/>
      <c r="G29" s="248"/>
      <c r="H29" s="248"/>
      <c r="I29" s="248"/>
      <c r="J29" s="248"/>
      <c r="K29" s="248"/>
      <c r="L29" s="248"/>
      <c r="M29" s="248" t="s">
        <v>73</v>
      </c>
      <c r="N29" s="248" t="s">
        <v>73</v>
      </c>
      <c r="O29" s="248" t="s">
        <v>73</v>
      </c>
      <c r="Q29" s="248"/>
      <c r="R29" s="248" t="s">
        <v>73</v>
      </c>
      <c r="S29" s="248" t="s">
        <v>73</v>
      </c>
      <c r="T29" s="248"/>
    </row>
    <row r="30" spans="1:21" ht="13.5" customHeight="1">
      <c r="A30" s="124"/>
      <c r="B30" s="260" t="s">
        <v>588</v>
      </c>
      <c r="C30" s="246"/>
      <c r="D30" s="247"/>
      <c r="E30" s="232"/>
      <c r="F30" s="248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</row>
    <row r="31" spans="1:21" ht="13.5" customHeight="1" thickBot="1">
      <c r="A31" s="124"/>
      <c r="B31" s="260">
        <v>1</v>
      </c>
      <c r="C31" s="246"/>
      <c r="D31" s="247"/>
      <c r="E31" s="232"/>
      <c r="F31" s="248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 t="s">
        <v>73</v>
      </c>
      <c r="R31" s="248"/>
      <c r="S31" s="248"/>
      <c r="T31" s="248"/>
    </row>
    <row r="32" spans="1:21" ht="13.5" customHeight="1">
      <c r="A32" s="130" t="s">
        <v>69</v>
      </c>
      <c r="B32" s="235" t="s">
        <v>70</v>
      </c>
      <c r="C32" s="236"/>
      <c r="D32" s="93"/>
      <c r="E32" s="94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248"/>
      <c r="R32" s="110"/>
      <c r="S32" s="110"/>
      <c r="T32" s="110"/>
    </row>
    <row r="33" spans="1:20" ht="13.5" customHeight="1">
      <c r="A33" s="129"/>
      <c r="B33" s="250"/>
      <c r="C33" s="251"/>
      <c r="D33" s="252" t="s">
        <v>590</v>
      </c>
      <c r="E33" s="253"/>
      <c r="F33" s="248"/>
      <c r="G33" s="248"/>
      <c r="H33" s="248"/>
      <c r="I33" s="248"/>
      <c r="J33" s="248"/>
      <c r="K33" s="248"/>
      <c r="L33" s="248"/>
      <c r="M33" s="248"/>
      <c r="N33" s="248"/>
      <c r="O33" s="248"/>
      <c r="P33" s="248"/>
      <c r="Q33" s="248"/>
      <c r="R33" s="248"/>
      <c r="S33" s="248"/>
      <c r="T33" s="248"/>
    </row>
    <row r="34" spans="1:20" ht="13.5" customHeight="1">
      <c r="A34" s="129"/>
      <c r="B34" s="250"/>
      <c r="C34" s="251"/>
      <c r="D34" s="252" t="s">
        <v>591</v>
      </c>
      <c r="E34" s="253"/>
      <c r="F34" s="248" t="s">
        <v>73</v>
      </c>
      <c r="G34" s="248" t="s">
        <v>73</v>
      </c>
      <c r="H34" s="248" t="s">
        <v>73</v>
      </c>
      <c r="I34" s="248" t="s">
        <v>73</v>
      </c>
      <c r="J34" s="248" t="s">
        <v>73</v>
      </c>
      <c r="K34" s="248" t="s">
        <v>73</v>
      </c>
      <c r="L34" s="248"/>
      <c r="M34" s="248"/>
      <c r="N34" s="248"/>
      <c r="O34" s="248"/>
      <c r="P34" s="248"/>
      <c r="Q34" s="248"/>
      <c r="R34" s="248"/>
      <c r="S34" s="248"/>
      <c r="T34" s="248"/>
    </row>
    <row r="35" spans="1:20" ht="13.5" customHeight="1" thickBot="1">
      <c r="A35" s="129"/>
      <c r="B35" s="250"/>
      <c r="C35" s="251"/>
      <c r="D35" s="252" t="s">
        <v>603</v>
      </c>
      <c r="E35" s="253"/>
      <c r="F35" s="248"/>
      <c r="G35" s="248"/>
      <c r="H35" s="248"/>
      <c r="I35" s="248"/>
      <c r="J35" s="248"/>
      <c r="K35" s="248"/>
      <c r="L35" s="248" t="s">
        <v>73</v>
      </c>
      <c r="M35" s="248" t="s">
        <v>73</v>
      </c>
      <c r="N35" s="248" t="s">
        <v>73</v>
      </c>
      <c r="O35" s="248" t="s">
        <v>73</v>
      </c>
      <c r="P35" s="248" t="s">
        <v>73</v>
      </c>
      <c r="Q35" s="248" t="s">
        <v>73</v>
      </c>
      <c r="R35" s="248" t="s">
        <v>73</v>
      </c>
      <c r="S35" s="248" t="s">
        <v>73</v>
      </c>
      <c r="T35" s="248" t="s">
        <v>73</v>
      </c>
    </row>
    <row r="36" spans="1:20" ht="13.5" customHeight="1" thickTop="1">
      <c r="A36" s="166" t="s">
        <v>51</v>
      </c>
      <c r="B36" s="376" t="s">
        <v>52</v>
      </c>
      <c r="C36" s="377"/>
      <c r="D36" s="377"/>
      <c r="E36" s="239"/>
      <c r="F36" s="240" t="s">
        <v>55</v>
      </c>
      <c r="G36" s="240" t="s">
        <v>55</v>
      </c>
      <c r="H36" s="240" t="s">
        <v>55</v>
      </c>
      <c r="I36" s="240" t="s">
        <v>55</v>
      </c>
      <c r="J36" s="240" t="s">
        <v>55</v>
      </c>
      <c r="K36" s="240" t="s">
        <v>55</v>
      </c>
      <c r="L36" s="240" t="s">
        <v>54</v>
      </c>
      <c r="M36" s="240" t="s">
        <v>54</v>
      </c>
      <c r="N36" s="240" t="s">
        <v>54</v>
      </c>
      <c r="O36" s="240" t="s">
        <v>54</v>
      </c>
      <c r="P36" s="240" t="s">
        <v>53</v>
      </c>
      <c r="Q36" s="240" t="s">
        <v>53</v>
      </c>
      <c r="R36" s="240" t="s">
        <v>53</v>
      </c>
      <c r="S36" s="240" t="s">
        <v>53</v>
      </c>
      <c r="T36" s="240" t="s">
        <v>53</v>
      </c>
    </row>
    <row r="37" spans="1:20" ht="13.5" customHeight="1">
      <c r="A37" s="125"/>
      <c r="B37" s="426" t="s">
        <v>56</v>
      </c>
      <c r="C37" s="427"/>
      <c r="D37" s="427"/>
      <c r="E37" s="254"/>
      <c r="F37" s="255" t="s">
        <v>57</v>
      </c>
      <c r="G37" s="255" t="s">
        <v>57</v>
      </c>
      <c r="H37" s="255" t="s">
        <v>57</v>
      </c>
      <c r="I37" s="255" t="s">
        <v>57</v>
      </c>
      <c r="J37" s="255" t="s">
        <v>57</v>
      </c>
      <c r="K37" s="255" t="s">
        <v>57</v>
      </c>
      <c r="L37" s="255" t="s">
        <v>57</v>
      </c>
      <c r="M37" s="255" t="s">
        <v>57</v>
      </c>
      <c r="N37" s="255" t="s">
        <v>57</v>
      </c>
      <c r="O37" s="255" t="s">
        <v>57</v>
      </c>
      <c r="P37" s="255" t="s">
        <v>57</v>
      </c>
      <c r="Q37" s="255" t="s">
        <v>57</v>
      </c>
      <c r="R37" s="255" t="s">
        <v>57</v>
      </c>
      <c r="S37" s="255" t="s">
        <v>57</v>
      </c>
      <c r="T37" s="255" t="s">
        <v>57</v>
      </c>
    </row>
    <row r="38" spans="1:20" ht="13.5" customHeight="1">
      <c r="A38" s="125"/>
      <c r="B38" s="428" t="s">
        <v>58</v>
      </c>
      <c r="C38" s="429"/>
      <c r="D38" s="429"/>
      <c r="E38" s="256"/>
      <c r="F38" s="257">
        <v>44837</v>
      </c>
      <c r="G38" s="257">
        <v>44837</v>
      </c>
      <c r="H38" s="257">
        <v>44837</v>
      </c>
      <c r="I38" s="257">
        <v>44837</v>
      </c>
      <c r="J38" s="257">
        <v>44837</v>
      </c>
      <c r="K38" s="257">
        <v>44837</v>
      </c>
      <c r="L38" s="257">
        <v>44837</v>
      </c>
      <c r="M38" s="257">
        <v>44837</v>
      </c>
      <c r="N38" s="257">
        <v>44837</v>
      </c>
      <c r="O38" s="257">
        <v>44837</v>
      </c>
      <c r="P38" s="257">
        <v>44837</v>
      </c>
      <c r="Q38" s="257">
        <v>44837</v>
      </c>
      <c r="R38" s="257">
        <v>44837</v>
      </c>
      <c r="S38" s="257">
        <v>44837</v>
      </c>
      <c r="T38" s="257">
        <v>44837</v>
      </c>
    </row>
    <row r="39" spans="1:20" ht="10.8" thickBot="1">
      <c r="A39" s="126"/>
      <c r="B39" s="329" t="s">
        <v>59</v>
      </c>
      <c r="C39" s="330"/>
      <c r="D39" s="330"/>
      <c r="E39" s="127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</row>
    <row r="40" spans="1:20" ht="10.8" thickTop="1">
      <c r="A40" s="241"/>
    </row>
  </sheetData>
  <mergeCells count="28">
    <mergeCell ref="A2:B2"/>
    <mergeCell ref="C2:E2"/>
    <mergeCell ref="F2:K2"/>
    <mergeCell ref="L2:T2"/>
    <mergeCell ref="A3:B3"/>
    <mergeCell ref="C3:E3"/>
    <mergeCell ref="F3:K3"/>
    <mergeCell ref="L3:T3"/>
    <mergeCell ref="A7:B7"/>
    <mergeCell ref="C7:E7"/>
    <mergeCell ref="F7:K7"/>
    <mergeCell ref="O7:T7"/>
    <mergeCell ref="A4:B4"/>
    <mergeCell ref="C4:D4"/>
    <mergeCell ref="F4:K4"/>
    <mergeCell ref="L4:T4"/>
    <mergeCell ref="A5:B5"/>
    <mergeCell ref="C5:T5"/>
    <mergeCell ref="A6:B6"/>
    <mergeCell ref="C6:E6"/>
    <mergeCell ref="F6:K6"/>
    <mergeCell ref="L6:N6"/>
    <mergeCell ref="O6:T6"/>
    <mergeCell ref="D24:E24"/>
    <mergeCell ref="B36:D36"/>
    <mergeCell ref="B37:D37"/>
    <mergeCell ref="B38:D38"/>
    <mergeCell ref="B39:D39"/>
  </mergeCells>
  <dataValidations count="3">
    <dataValidation type="list" allowBlank="1" showInputMessage="1" showErrorMessage="1" sqref="F36:T36" xr:uid="{A116B8D0-ADEC-4816-9CF6-3EF5D89AE0C7}">
      <formula1>"N,A,B, "</formula1>
    </dataValidation>
    <dataValidation type="list" allowBlank="1" showInputMessage="1" showErrorMessage="1" sqref="F37:T37" xr:uid="{DEA7A279-575D-47D7-9C80-91406E5C6F12}">
      <formula1>"P,F, "</formula1>
    </dataValidation>
    <dataValidation type="list" allowBlank="1" showInputMessage="1" showErrorMessage="1" sqref="F18:T27 F17:R17 T17 P28 Q28:T29 F10:T16 F28:O29 F30:T35" xr:uid="{453E7A61-13C9-4827-BC91-4DD3EFC29714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89EF-8F32-49A3-A7A2-F4E3507BA5E2}">
  <dimension ref="A1:T35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0" width="2.77734375" style="77" customWidth="1"/>
    <col min="21" max="16384" width="9" style="77"/>
  </cols>
  <sheetData>
    <row r="1" spans="1:20" ht="13.5" customHeight="1" thickBot="1"/>
    <row r="2" spans="1:20" ht="13.5" customHeight="1">
      <c r="A2" s="442" t="s">
        <v>60</v>
      </c>
      <c r="B2" s="358"/>
      <c r="C2" s="443" t="s">
        <v>287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145</v>
      </c>
      <c r="M2" s="444"/>
      <c r="N2" s="444"/>
      <c r="O2" s="444"/>
      <c r="P2" s="444"/>
      <c r="Q2" s="444"/>
      <c r="R2" s="444"/>
      <c r="S2" s="444"/>
      <c r="T2" s="446"/>
    </row>
    <row r="3" spans="1:20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0" ht="13.5" customHeight="1">
      <c r="A4" s="400" t="s">
        <v>63</v>
      </c>
      <c r="B4" s="436"/>
      <c r="C4" s="437">
        <v>120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-3</v>
      </c>
      <c r="M4" s="437"/>
      <c r="N4" s="437"/>
      <c r="O4" s="437"/>
      <c r="P4" s="437"/>
      <c r="Q4" s="437"/>
      <c r="R4" s="437"/>
      <c r="S4" s="437"/>
      <c r="T4" s="439"/>
    </row>
    <row r="5" spans="1:20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0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</row>
    <row r="7" spans="1:20" ht="13.5" customHeight="1" thickBot="1">
      <c r="A7" s="434">
        <f>COUNTIF(F32:HD32,"P")</f>
        <v>15</v>
      </c>
      <c r="B7" s="435"/>
      <c r="C7" s="409">
        <f>COUNTIF(F32:HD32,"F")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6</v>
      </c>
      <c r="M7" s="243">
        <v>8</v>
      </c>
      <c r="N7" s="243">
        <f>COUNTIF(E31:HD31,"B")</f>
        <v>1</v>
      </c>
      <c r="O7" s="413">
        <f>COUNTA(E9:HG9)</f>
        <v>15</v>
      </c>
      <c r="P7" s="410"/>
      <c r="Q7" s="410"/>
      <c r="R7" s="410"/>
      <c r="S7" s="410"/>
      <c r="T7" s="414"/>
    </row>
    <row r="8" spans="1:20" ht="10.8" thickBot="1"/>
    <row r="9" spans="1:20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</row>
    <row r="10" spans="1:20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20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</row>
    <row r="12" spans="1:20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</row>
    <row r="13" spans="1:20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</row>
    <row r="14" spans="1:20" ht="13.5" customHeight="1">
      <c r="A14" s="124"/>
      <c r="B14" s="245" t="s">
        <v>625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</row>
    <row r="15" spans="1:20" ht="13.5" customHeight="1">
      <c r="A15" s="124"/>
      <c r="B15" s="249" t="s">
        <v>50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  <c r="M15" s="248"/>
      <c r="O15" s="256"/>
      <c r="P15" s="256"/>
      <c r="Q15" s="256"/>
      <c r="R15" s="256"/>
      <c r="S15" s="256"/>
      <c r="T15" s="256"/>
    </row>
    <row r="16" spans="1:20" ht="13.5" customHeight="1">
      <c r="A16" s="124"/>
      <c r="B16" s="249" t="s">
        <v>606</v>
      </c>
      <c r="C16" s="246"/>
      <c r="D16" s="247"/>
      <c r="E16" s="232"/>
      <c r="F16" s="248"/>
      <c r="G16" s="248" t="s">
        <v>73</v>
      </c>
      <c r="H16" s="248" t="s">
        <v>73</v>
      </c>
      <c r="I16" s="248"/>
      <c r="J16" s="248"/>
      <c r="K16" s="248" t="s">
        <v>73</v>
      </c>
      <c r="L16" s="248"/>
      <c r="M16" s="248"/>
      <c r="N16" s="248"/>
      <c r="O16" s="248" t="s">
        <v>73</v>
      </c>
      <c r="P16" s="248" t="s">
        <v>73</v>
      </c>
      <c r="R16" s="248" t="s">
        <v>73</v>
      </c>
      <c r="S16" s="248" t="s">
        <v>73</v>
      </c>
      <c r="T16" s="248" t="s">
        <v>73</v>
      </c>
    </row>
    <row r="17" spans="1:20" ht="13.5" customHeight="1">
      <c r="A17" s="124"/>
      <c r="B17" s="249" t="s">
        <v>612</v>
      </c>
      <c r="C17" s="246"/>
      <c r="D17" s="247"/>
      <c r="E17" s="232"/>
      <c r="F17" s="248" t="s">
        <v>73</v>
      </c>
      <c r="G17" s="248"/>
      <c r="H17" s="248"/>
      <c r="I17" s="266"/>
      <c r="J17" s="266"/>
      <c r="L17" s="248" t="s">
        <v>73</v>
      </c>
      <c r="N17" s="248"/>
      <c r="O17" s="248"/>
      <c r="P17" s="248"/>
      <c r="Q17" s="248" t="s">
        <v>73</v>
      </c>
      <c r="R17" s="248"/>
      <c r="S17" s="248"/>
      <c r="T17" s="248"/>
    </row>
    <row r="18" spans="1:20" ht="13.5" customHeight="1">
      <c r="A18" s="124"/>
      <c r="B18" s="249">
        <v>0</v>
      </c>
      <c r="C18" s="246"/>
      <c r="D18" s="247"/>
      <c r="E18" s="232"/>
      <c r="F18" s="248"/>
      <c r="H18" s="248"/>
      <c r="I18" s="248"/>
      <c r="J18" s="248"/>
      <c r="K18" s="248"/>
      <c r="L18" s="248"/>
      <c r="M18" s="248" t="s">
        <v>73</v>
      </c>
      <c r="O18" s="248"/>
      <c r="Q18" s="248"/>
      <c r="R18" s="248"/>
      <c r="S18" s="248"/>
      <c r="T18" s="248"/>
    </row>
    <row r="19" spans="1:20" ht="13.5" customHeight="1">
      <c r="A19" s="124"/>
      <c r="B19" s="249">
        <v>1</v>
      </c>
      <c r="C19" s="246"/>
      <c r="D19" s="247"/>
      <c r="E19" s="232"/>
      <c r="F19" s="248"/>
      <c r="G19" s="248"/>
      <c r="H19" s="248"/>
      <c r="I19" s="248"/>
      <c r="J19" s="248"/>
      <c r="K19" s="248"/>
      <c r="L19" s="248"/>
      <c r="M19" s="248"/>
      <c r="N19" s="248" t="s">
        <v>73</v>
      </c>
      <c r="O19" s="248"/>
      <c r="P19" s="248"/>
      <c r="Q19" s="248"/>
      <c r="R19" s="248"/>
      <c r="S19" s="248"/>
      <c r="T19" s="248"/>
    </row>
    <row r="20" spans="1:20" ht="13.5" customHeight="1">
      <c r="A20" s="124"/>
      <c r="B20" s="249">
        <v>100</v>
      </c>
      <c r="C20" s="246"/>
      <c r="D20" s="247"/>
      <c r="E20" s="232"/>
      <c r="F20" s="248"/>
      <c r="G20" s="248"/>
      <c r="H20" s="248"/>
      <c r="I20" s="248"/>
      <c r="J20" s="248" t="s">
        <v>73</v>
      </c>
      <c r="K20" s="256"/>
      <c r="L20" s="248"/>
      <c r="N20" s="248"/>
      <c r="O20" s="248"/>
      <c r="P20" s="248"/>
      <c r="Q20" s="248"/>
      <c r="R20" s="248"/>
      <c r="S20" s="248"/>
      <c r="T20" s="248"/>
    </row>
    <row r="21" spans="1:20" ht="13.5" customHeight="1">
      <c r="A21" s="124"/>
      <c r="B21" s="249">
        <v>11.11</v>
      </c>
      <c r="C21" s="246"/>
      <c r="D21" s="247"/>
      <c r="E21" s="232"/>
      <c r="F21" s="248"/>
      <c r="G21" s="248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</row>
    <row r="22" spans="1:20" ht="13.5" customHeight="1">
      <c r="A22" s="124"/>
      <c r="B22" s="249">
        <v>2</v>
      </c>
      <c r="C22" s="246"/>
      <c r="D22" s="247"/>
      <c r="E22" s="232"/>
      <c r="F22" s="248"/>
      <c r="G22" s="248"/>
      <c r="H22" s="248"/>
      <c r="I22" s="248"/>
      <c r="J22" s="248"/>
      <c r="K22" s="248"/>
      <c r="M22" s="248"/>
      <c r="N22" s="248"/>
      <c r="O22" s="248"/>
      <c r="P22" s="248"/>
      <c r="Q22" s="248"/>
      <c r="R22" s="248"/>
      <c r="S22" s="248"/>
      <c r="T22" s="248"/>
    </row>
    <row r="23" spans="1:20" ht="13.5" customHeight="1">
      <c r="A23" s="124"/>
      <c r="B23" s="245" t="s">
        <v>634</v>
      </c>
      <c r="C23" s="246"/>
      <c r="D23" s="247"/>
      <c r="E23" s="232"/>
      <c r="F23" s="248"/>
      <c r="G23" s="248"/>
      <c r="H23" s="248"/>
      <c r="I23" s="256"/>
      <c r="J23" s="248"/>
      <c r="K23" s="256"/>
      <c r="L23" s="248"/>
      <c r="M23" s="248"/>
      <c r="N23" s="248"/>
      <c r="O23" s="248"/>
      <c r="Q23" s="248"/>
      <c r="R23" s="248"/>
      <c r="S23" s="248"/>
      <c r="T23" s="248"/>
    </row>
    <row r="24" spans="1:20" ht="13.5" customHeight="1">
      <c r="A24" s="124"/>
      <c r="B24" s="249" t="s">
        <v>606</v>
      </c>
      <c r="C24" s="246"/>
      <c r="D24" s="247"/>
      <c r="E24" s="232"/>
      <c r="F24" s="248" t="s">
        <v>73</v>
      </c>
      <c r="G24" s="248" t="s">
        <v>73</v>
      </c>
      <c r="H24" s="248"/>
      <c r="I24" s="248" t="s">
        <v>73</v>
      </c>
      <c r="J24" s="248"/>
      <c r="K24" s="256"/>
      <c r="M24" s="248" t="s">
        <v>73</v>
      </c>
      <c r="P24" s="248"/>
      <c r="Q24" s="248"/>
      <c r="R24" s="248" t="s">
        <v>73</v>
      </c>
      <c r="S24" s="248"/>
      <c r="T24" s="248" t="s">
        <v>73</v>
      </c>
    </row>
    <row r="25" spans="1:20" ht="13.5" customHeight="1">
      <c r="A25" s="124"/>
      <c r="B25" s="249" t="s">
        <v>50</v>
      </c>
      <c r="C25" s="246"/>
      <c r="D25" s="247"/>
      <c r="E25" s="232"/>
      <c r="F25" s="248"/>
      <c r="G25" s="248"/>
      <c r="H25" s="248"/>
      <c r="I25" s="256"/>
      <c r="J25" s="248" t="s">
        <v>73</v>
      </c>
      <c r="K25" s="256"/>
      <c r="L25" s="248"/>
      <c r="M25" s="248"/>
      <c r="N25" s="248" t="s">
        <v>73</v>
      </c>
      <c r="O25" s="248" t="s">
        <v>73</v>
      </c>
      <c r="R25" s="248"/>
      <c r="S25" s="248" t="s">
        <v>73</v>
      </c>
      <c r="T25" s="248"/>
    </row>
    <row r="26" spans="1:20" ht="13.5" customHeight="1" thickBot="1">
      <c r="A26" s="124"/>
      <c r="B26" s="249" t="s">
        <v>635</v>
      </c>
      <c r="C26" s="246"/>
      <c r="D26" s="247"/>
      <c r="E26" s="232"/>
      <c r="F26" s="248"/>
      <c r="G26" s="248"/>
      <c r="H26" s="248" t="s">
        <v>73</v>
      </c>
      <c r="I26" s="248"/>
      <c r="J26" s="256"/>
      <c r="K26" s="248" t="s">
        <v>73</v>
      </c>
      <c r="L26" s="248" t="s">
        <v>73</v>
      </c>
      <c r="M26" s="248"/>
      <c r="N26" s="248"/>
      <c r="O26" s="248"/>
      <c r="P26" s="248" t="s">
        <v>73</v>
      </c>
      <c r="Q26" s="248" t="s">
        <v>73</v>
      </c>
      <c r="R26" s="248"/>
      <c r="S26" s="248"/>
      <c r="T26" s="248"/>
    </row>
    <row r="27" spans="1:20" ht="13.5" customHeight="1">
      <c r="A27" s="130" t="s">
        <v>69</v>
      </c>
      <c r="B27" s="235" t="s">
        <v>70</v>
      </c>
      <c r="C27" s="236"/>
      <c r="D27" s="93"/>
      <c r="E27" s="94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</row>
    <row r="28" spans="1:20" ht="13.5" customHeight="1">
      <c r="A28" s="129"/>
      <c r="B28" s="250"/>
      <c r="C28" s="251"/>
      <c r="D28" s="252" t="s">
        <v>590</v>
      </c>
      <c r="E28" s="253"/>
      <c r="F28" s="248"/>
      <c r="G28" s="248"/>
      <c r="H28" s="248"/>
      <c r="I28" s="248"/>
      <c r="J28" s="248"/>
      <c r="K28" s="248"/>
      <c r="M28" s="248"/>
      <c r="N28" s="248"/>
      <c r="O28" s="248"/>
      <c r="P28" s="248"/>
      <c r="Q28" s="248"/>
      <c r="R28" s="248"/>
      <c r="S28" s="248"/>
      <c r="T28" s="248"/>
    </row>
    <row r="29" spans="1:20" ht="13.5" customHeight="1">
      <c r="A29" s="129"/>
      <c r="B29" s="250"/>
      <c r="C29" s="251"/>
      <c r="D29" s="252" t="s">
        <v>591</v>
      </c>
      <c r="E29" s="253"/>
      <c r="F29" s="248" t="s">
        <v>73</v>
      </c>
      <c r="G29" s="248" t="s">
        <v>73</v>
      </c>
      <c r="H29" s="248" t="s">
        <v>73</v>
      </c>
      <c r="I29" s="248" t="s">
        <v>73</v>
      </c>
      <c r="J29" s="248" t="s">
        <v>73</v>
      </c>
      <c r="K29" s="248" t="s">
        <v>73</v>
      </c>
      <c r="L29" s="248" t="s">
        <v>73</v>
      </c>
      <c r="M29" s="248" t="s">
        <v>73</v>
      </c>
      <c r="N29" s="248"/>
      <c r="O29" s="248"/>
      <c r="P29" s="248"/>
      <c r="Q29" s="248"/>
      <c r="R29" s="248"/>
      <c r="S29" s="248"/>
      <c r="T29" s="248"/>
    </row>
    <row r="30" spans="1:20" ht="13.5" customHeight="1" thickBot="1">
      <c r="A30" s="129"/>
      <c r="B30" s="250"/>
      <c r="C30" s="251"/>
      <c r="D30" s="252" t="s">
        <v>623</v>
      </c>
      <c r="E30" s="253"/>
      <c r="F30" s="248"/>
      <c r="G30" s="248"/>
      <c r="H30" s="248"/>
      <c r="I30" s="248"/>
      <c r="J30" s="248"/>
      <c r="K30" s="248"/>
      <c r="N30" s="248" t="s">
        <v>73</v>
      </c>
      <c r="O30" s="248" t="s">
        <v>73</v>
      </c>
      <c r="P30" s="248" t="s">
        <v>73</v>
      </c>
      <c r="Q30" s="248" t="s">
        <v>73</v>
      </c>
      <c r="R30" s="248" t="s">
        <v>73</v>
      </c>
      <c r="S30" s="248" t="s">
        <v>73</v>
      </c>
      <c r="T30" s="248" t="s">
        <v>73</v>
      </c>
    </row>
    <row r="31" spans="1:20" ht="13.5" customHeight="1" thickTop="1">
      <c r="A31" s="166" t="s">
        <v>51</v>
      </c>
      <c r="B31" s="376" t="s">
        <v>52</v>
      </c>
      <c r="C31" s="377"/>
      <c r="D31" s="377"/>
      <c r="E31" s="239"/>
      <c r="F31" s="240" t="s">
        <v>55</v>
      </c>
      <c r="G31" s="240" t="s">
        <v>55</v>
      </c>
      <c r="H31" s="240" t="s">
        <v>55</v>
      </c>
      <c r="I31" s="240" t="s">
        <v>55</v>
      </c>
      <c r="J31" s="240" t="s">
        <v>55</v>
      </c>
      <c r="K31" s="240" t="s">
        <v>55</v>
      </c>
      <c r="L31" s="240" t="s">
        <v>55</v>
      </c>
      <c r="M31" s="240" t="s">
        <v>55</v>
      </c>
      <c r="N31" s="240" t="s">
        <v>54</v>
      </c>
      <c r="O31" s="240" t="s">
        <v>53</v>
      </c>
      <c r="P31" s="240" t="s">
        <v>53</v>
      </c>
      <c r="Q31" s="240" t="s">
        <v>53</v>
      </c>
      <c r="R31" s="240" t="s">
        <v>53</v>
      </c>
      <c r="S31" s="240" t="s">
        <v>53</v>
      </c>
      <c r="T31" s="240" t="s">
        <v>53</v>
      </c>
    </row>
    <row r="32" spans="1:20" ht="13.5" customHeight="1">
      <c r="A32" s="125"/>
      <c r="B32" s="426" t="s">
        <v>56</v>
      </c>
      <c r="C32" s="427"/>
      <c r="D32" s="427"/>
      <c r="E32" s="254"/>
      <c r="F32" s="255" t="s">
        <v>57</v>
      </c>
      <c r="G32" s="255" t="s">
        <v>57</v>
      </c>
      <c r="H32" s="255" t="s">
        <v>57</v>
      </c>
      <c r="I32" s="255" t="s">
        <v>57</v>
      </c>
      <c r="J32" s="255" t="s">
        <v>57</v>
      </c>
      <c r="K32" s="255" t="s">
        <v>57</v>
      </c>
      <c r="L32" s="255" t="s">
        <v>57</v>
      </c>
      <c r="M32" s="255" t="s">
        <v>57</v>
      </c>
      <c r="N32" s="255" t="s">
        <v>57</v>
      </c>
      <c r="O32" s="255" t="s">
        <v>57</v>
      </c>
      <c r="P32" s="255" t="s">
        <v>57</v>
      </c>
      <c r="Q32" s="255" t="s">
        <v>57</v>
      </c>
      <c r="R32" s="255" t="s">
        <v>57</v>
      </c>
      <c r="S32" s="255" t="s">
        <v>57</v>
      </c>
      <c r="T32" s="255" t="s">
        <v>57</v>
      </c>
    </row>
    <row r="33" spans="1:20" ht="13.5" customHeight="1">
      <c r="A33" s="125"/>
      <c r="B33" s="428" t="s">
        <v>58</v>
      </c>
      <c r="C33" s="429"/>
      <c r="D33" s="429"/>
      <c r="E33" s="256"/>
      <c r="F33" s="257">
        <v>44837</v>
      </c>
      <c r="G33" s="257">
        <v>44837</v>
      </c>
      <c r="H33" s="257">
        <v>44837</v>
      </c>
      <c r="I33" s="257">
        <v>44837</v>
      </c>
      <c r="J33" s="257">
        <v>44837</v>
      </c>
      <c r="K33" s="257">
        <v>44837</v>
      </c>
      <c r="L33" s="257">
        <v>44837</v>
      </c>
      <c r="M33" s="257">
        <v>44837</v>
      </c>
      <c r="N33" s="257">
        <v>44837</v>
      </c>
      <c r="O33" s="257">
        <v>44837</v>
      </c>
      <c r="P33" s="257">
        <v>44837</v>
      </c>
      <c r="Q33" s="257">
        <v>44837</v>
      </c>
      <c r="R33" s="257">
        <v>44837</v>
      </c>
      <c r="S33" s="257">
        <v>44837</v>
      </c>
      <c r="T33" s="257">
        <v>44837</v>
      </c>
    </row>
    <row r="34" spans="1:20" ht="10.8" thickBot="1">
      <c r="A34" s="126"/>
      <c r="B34" s="329" t="s">
        <v>59</v>
      </c>
      <c r="C34" s="330"/>
      <c r="D34" s="330"/>
      <c r="E34" s="127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</row>
    <row r="35" spans="1:20" ht="10.8" thickTop="1">
      <c r="A35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31:D31"/>
    <mergeCell ref="B32:D32"/>
    <mergeCell ref="B33:D33"/>
    <mergeCell ref="B34:D34"/>
    <mergeCell ref="A6:B6"/>
    <mergeCell ref="C6:E6"/>
  </mergeCells>
  <dataValidations count="3">
    <dataValidation type="list" allowBlank="1" showInputMessage="1" showErrorMessage="1" sqref="F31:T31" xr:uid="{A504868D-1C67-4433-9B7A-68605EB8D5A2}">
      <formula1>"N,A,B, "</formula1>
    </dataValidation>
    <dataValidation type="list" allowBlank="1" showInputMessage="1" showErrorMessage="1" sqref="F32:T32" xr:uid="{0DBD6E26-0E2C-48C9-BE74-C93189EF58E4}">
      <formula1>"P,F, "</formula1>
    </dataValidation>
    <dataValidation type="list" allowBlank="1" showInputMessage="1" showErrorMessage="1" sqref="F10:T14 K15:K16 F17:J17 F26:I26 H15:I15 I24 I18:I22 G16:J16 F27:T27 M28:T28 N29:T30 F16:F18 H18 K18:K19 P19 Q23:T23 Q17:R17 N16:P17 S16:T17 R16 N20:T22 Q18:T19 F19:H25 J18:J25 L29:M29 F28:K30 L16:L21 K21:K22 M21:M22 L23:O23 M24 L25:O25 P24:T24 K26:T26 R25:T25 N19 O18:O19 M15:M16 M18:M19" xr:uid="{E8AE4E99-C786-481B-8E1D-13583D09622C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6C7A-A037-4252-B992-1AA1402DF149}">
  <dimension ref="A1:AA41"/>
  <sheetViews>
    <sheetView zoomScale="90" zoomScaleNormal="90" workbookViewId="0">
      <pane ySplit="9" topLeftCell="A13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2.2187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15" width="2.77734375" style="77" customWidth="1"/>
    <col min="16" max="16" width="3" style="77" customWidth="1"/>
    <col min="17" max="20" width="2.77734375" style="77" customWidth="1"/>
    <col min="21" max="21" width="3.109375" style="77" customWidth="1"/>
    <col min="22" max="24" width="3" style="77" customWidth="1"/>
    <col min="25" max="25" width="2.6640625" style="77" customWidth="1"/>
    <col min="26" max="27" width="3" style="77" customWidth="1"/>
    <col min="28" max="16384" width="9" style="77"/>
  </cols>
  <sheetData>
    <row r="1" spans="1:27" ht="13.5" customHeight="1" thickBot="1"/>
    <row r="2" spans="1:27" ht="13.5" customHeight="1">
      <c r="A2" s="442" t="s">
        <v>60</v>
      </c>
      <c r="B2" s="358"/>
      <c r="C2" s="443" t="s">
        <v>288</v>
      </c>
      <c r="D2" s="444"/>
      <c r="E2" s="444"/>
      <c r="F2" s="445" t="s">
        <v>17</v>
      </c>
      <c r="G2" s="445"/>
      <c r="H2" s="445"/>
      <c r="I2" s="445"/>
      <c r="J2" s="445"/>
      <c r="K2" s="445"/>
      <c r="L2" s="443" t="s">
        <v>155</v>
      </c>
      <c r="M2" s="444"/>
      <c r="N2" s="444"/>
      <c r="O2" s="444"/>
      <c r="P2" s="444"/>
      <c r="Q2" s="444"/>
      <c r="R2" s="444"/>
      <c r="S2" s="444"/>
      <c r="T2" s="446"/>
    </row>
    <row r="3" spans="1:27" ht="13.5" customHeight="1">
      <c r="A3" s="400" t="s">
        <v>61</v>
      </c>
      <c r="B3" s="436"/>
      <c r="C3" s="437" t="s">
        <v>585</v>
      </c>
      <c r="D3" s="437"/>
      <c r="E3" s="437"/>
      <c r="F3" s="447" t="s">
        <v>62</v>
      </c>
      <c r="G3" s="447"/>
      <c r="H3" s="447"/>
      <c r="I3" s="447"/>
      <c r="J3" s="447"/>
      <c r="K3" s="447"/>
      <c r="L3" s="437" t="s">
        <v>585</v>
      </c>
      <c r="M3" s="437"/>
      <c r="N3" s="437"/>
      <c r="O3" s="437"/>
      <c r="P3" s="437"/>
      <c r="Q3" s="437"/>
      <c r="R3" s="437"/>
      <c r="S3" s="437"/>
      <c r="T3" s="439"/>
    </row>
    <row r="4" spans="1:27" ht="13.5" customHeight="1">
      <c r="A4" s="400" t="s">
        <v>63</v>
      </c>
      <c r="B4" s="436"/>
      <c r="C4" s="437">
        <v>80</v>
      </c>
      <c r="D4" s="437"/>
      <c r="E4" s="244"/>
      <c r="F4" s="438" t="s">
        <v>64</v>
      </c>
      <c r="G4" s="438"/>
      <c r="H4" s="438"/>
      <c r="I4" s="438"/>
      <c r="J4" s="438"/>
      <c r="K4" s="438"/>
      <c r="L4" s="437">
        <f xml:space="preserve"> IF(Functions!E6&lt;&gt;"N/A",SUM(C4*Functions!E6/1000,- O7),"N/A")</f>
        <v>-14</v>
      </c>
      <c r="M4" s="437"/>
      <c r="N4" s="437"/>
      <c r="O4" s="437"/>
      <c r="P4" s="437"/>
      <c r="Q4" s="437"/>
      <c r="R4" s="437"/>
      <c r="S4" s="437"/>
      <c r="T4" s="439"/>
    </row>
    <row r="5" spans="1:27" ht="10.199999999999999">
      <c r="A5" s="400" t="s">
        <v>65</v>
      </c>
      <c r="B5" s="436"/>
      <c r="C5" s="440"/>
      <c r="D5" s="440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0"/>
      <c r="Q5" s="440"/>
      <c r="R5" s="440"/>
      <c r="S5" s="440"/>
      <c r="T5" s="441"/>
    </row>
    <row r="6" spans="1:27" ht="13.5" customHeight="1">
      <c r="A6" s="430" t="s">
        <v>24</v>
      </c>
      <c r="B6" s="431"/>
      <c r="C6" s="432" t="s">
        <v>25</v>
      </c>
      <c r="D6" s="432"/>
      <c r="E6" s="432"/>
      <c r="F6" s="432" t="s">
        <v>26</v>
      </c>
      <c r="G6" s="432"/>
      <c r="H6" s="432"/>
      <c r="I6" s="432"/>
      <c r="J6" s="432"/>
      <c r="K6" s="432"/>
      <c r="L6" s="432" t="s">
        <v>66</v>
      </c>
      <c r="M6" s="432"/>
      <c r="N6" s="432"/>
      <c r="O6" s="432" t="s">
        <v>27</v>
      </c>
      <c r="P6" s="432"/>
      <c r="Q6" s="432"/>
      <c r="R6" s="432"/>
      <c r="S6" s="432"/>
      <c r="T6" s="433"/>
    </row>
    <row r="7" spans="1:27" ht="13.5" customHeight="1" thickBot="1">
      <c r="A7" s="434">
        <f>COUNTIF(F38:HD38,"P")</f>
        <v>22</v>
      </c>
      <c r="B7" s="435"/>
      <c r="C7" s="409">
        <f>COUNTIF(F38:HD38,"F")</f>
        <v>0</v>
      </c>
      <c r="D7" s="410"/>
      <c r="E7" s="411"/>
      <c r="F7" s="409">
        <f>SUM(O7,- A7,- C7)</f>
        <v>0</v>
      </c>
      <c r="G7" s="410"/>
      <c r="H7" s="410"/>
      <c r="I7" s="410"/>
      <c r="J7" s="410"/>
      <c r="K7" s="412"/>
      <c r="L7" s="243">
        <v>7</v>
      </c>
      <c r="M7" s="243">
        <v>7</v>
      </c>
      <c r="N7" s="243">
        <f>COUNTIF(E37:HD37,"B")</f>
        <v>3</v>
      </c>
      <c r="O7" s="413">
        <f>COUNTA(E9:HG9)</f>
        <v>22</v>
      </c>
      <c r="P7" s="410"/>
      <c r="Q7" s="410"/>
      <c r="R7" s="410"/>
      <c r="S7" s="410"/>
      <c r="T7" s="414"/>
    </row>
    <row r="8" spans="1:27" ht="10.8" thickBot="1"/>
    <row r="9" spans="1:27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139" t="s">
        <v>49</v>
      </c>
      <c r="V9" s="139" t="s">
        <v>49</v>
      </c>
      <c r="W9" s="139" t="s">
        <v>49</v>
      </c>
      <c r="X9" s="139" t="s">
        <v>49</v>
      </c>
      <c r="Y9" s="139" t="s">
        <v>49</v>
      </c>
      <c r="Z9" s="139" t="s">
        <v>49</v>
      </c>
      <c r="AA9" s="139" t="s">
        <v>49</v>
      </c>
    </row>
    <row r="10" spans="1:27" ht="13.5" customHeight="1">
      <c r="A10" s="131" t="s">
        <v>67</v>
      </c>
      <c r="B10" s="132" t="s">
        <v>68</v>
      </c>
      <c r="C10" s="133"/>
      <c r="D10" s="134"/>
      <c r="E10" s="23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</row>
    <row r="11" spans="1:27" ht="13.5" customHeight="1">
      <c r="A11" s="124"/>
      <c r="B11" s="245"/>
      <c r="C11" s="246"/>
      <c r="D11" s="247" t="s">
        <v>452</v>
      </c>
      <c r="E11" s="23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  <c r="AA11" s="248"/>
    </row>
    <row r="12" spans="1:27" ht="13.5" customHeight="1">
      <c r="A12" s="124"/>
      <c r="B12" s="245"/>
      <c r="C12" s="246"/>
      <c r="D12" s="247" t="s">
        <v>296</v>
      </c>
      <c r="E12" s="23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</row>
    <row r="13" spans="1:27" ht="13.5" customHeight="1">
      <c r="A13" s="124"/>
      <c r="B13" s="245"/>
      <c r="C13" s="246"/>
      <c r="D13" s="247" t="s">
        <v>586</v>
      </c>
      <c r="E13" s="231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  <c r="Z13" s="248"/>
      <c r="AA13" s="248"/>
    </row>
    <row r="14" spans="1:27" ht="13.5" customHeight="1">
      <c r="A14" s="124"/>
      <c r="B14" s="245" t="s">
        <v>619</v>
      </c>
      <c r="C14" s="246"/>
      <c r="D14" s="247"/>
      <c r="E14" s="232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</row>
    <row r="15" spans="1:27" ht="13.5" customHeight="1">
      <c r="A15" s="124"/>
      <c r="B15" s="249" t="s">
        <v>50</v>
      </c>
      <c r="C15" s="246"/>
      <c r="D15" s="247"/>
      <c r="E15" s="232"/>
      <c r="F15" s="256"/>
      <c r="G15" s="256"/>
      <c r="H15" s="248"/>
      <c r="I15" s="248" t="s">
        <v>73</v>
      </c>
      <c r="J15" s="256"/>
      <c r="K15" s="248"/>
      <c r="L15" s="256"/>
      <c r="M15" s="248"/>
      <c r="N15" s="248" t="s">
        <v>73</v>
      </c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</row>
    <row r="16" spans="1:27" ht="13.5" customHeight="1">
      <c r="A16" s="124"/>
      <c r="B16" s="249" t="s">
        <v>606</v>
      </c>
      <c r="C16" s="246"/>
      <c r="D16" s="247"/>
      <c r="E16" s="232"/>
      <c r="F16" s="248"/>
      <c r="G16" s="248" t="s">
        <v>73</v>
      </c>
      <c r="H16" s="248" t="s">
        <v>73</v>
      </c>
      <c r="I16" s="248"/>
      <c r="J16" s="248" t="s">
        <v>73</v>
      </c>
      <c r="K16" s="248" t="s">
        <v>73</v>
      </c>
      <c r="L16" s="248"/>
      <c r="M16" s="248"/>
      <c r="N16" s="248"/>
      <c r="O16" s="248" t="s">
        <v>73</v>
      </c>
      <c r="P16" s="248" t="s">
        <v>73</v>
      </c>
      <c r="R16" s="248" t="s">
        <v>73</v>
      </c>
      <c r="S16" s="248" t="s">
        <v>73</v>
      </c>
      <c r="T16" s="248" t="s">
        <v>73</v>
      </c>
      <c r="U16" s="248" t="s">
        <v>73</v>
      </c>
      <c r="V16" s="248" t="s">
        <v>73</v>
      </c>
      <c r="W16" s="248" t="s">
        <v>73</v>
      </c>
      <c r="X16" s="248" t="s">
        <v>73</v>
      </c>
      <c r="Y16" s="248" t="s">
        <v>73</v>
      </c>
      <c r="Z16" s="248" t="s">
        <v>73</v>
      </c>
      <c r="AA16" s="248" t="s">
        <v>73</v>
      </c>
    </row>
    <row r="17" spans="1:27" ht="13.5" customHeight="1">
      <c r="A17" s="124"/>
      <c r="B17" s="249" t="s">
        <v>612</v>
      </c>
      <c r="C17" s="246"/>
      <c r="D17" s="247"/>
      <c r="E17" s="232"/>
      <c r="F17" s="248" t="s">
        <v>73</v>
      </c>
      <c r="G17" s="248"/>
      <c r="H17" s="248"/>
      <c r="I17" s="266"/>
      <c r="J17" s="266"/>
      <c r="L17" s="248" t="s">
        <v>73</v>
      </c>
      <c r="M17" s="248" t="s">
        <v>73</v>
      </c>
      <c r="N17" s="248"/>
      <c r="O17" s="248"/>
      <c r="P17" s="248"/>
      <c r="Q17" s="248" t="s">
        <v>73</v>
      </c>
      <c r="R17" s="248" t="s">
        <v>73</v>
      </c>
      <c r="S17" s="248"/>
      <c r="T17" s="248"/>
      <c r="U17" s="248"/>
      <c r="V17" s="248"/>
      <c r="W17" s="248"/>
      <c r="X17" s="248"/>
      <c r="Y17" s="248"/>
      <c r="Z17" s="248"/>
      <c r="AA17" s="248"/>
    </row>
    <row r="18" spans="1:27" ht="13.5" customHeight="1">
      <c r="A18" s="124"/>
      <c r="B18" s="245" t="s">
        <v>620</v>
      </c>
      <c r="C18" s="246"/>
      <c r="D18" s="247"/>
      <c r="E18" s="232"/>
      <c r="F18" s="248"/>
      <c r="G18" s="248"/>
      <c r="H18" s="248"/>
      <c r="I18" s="256"/>
      <c r="J18" s="248"/>
      <c r="K18" s="256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</row>
    <row r="19" spans="1:27" ht="13.5" customHeight="1">
      <c r="A19" s="124"/>
      <c r="B19" s="249">
        <v>1</v>
      </c>
      <c r="C19" s="246"/>
      <c r="D19" s="247"/>
      <c r="E19" s="232"/>
      <c r="F19" s="248"/>
      <c r="H19" s="248"/>
      <c r="I19" s="248" t="s">
        <v>73</v>
      </c>
      <c r="J19" s="248"/>
      <c r="K19" s="248" t="s">
        <v>73</v>
      </c>
      <c r="L19" s="248" t="s">
        <v>73</v>
      </c>
      <c r="M19" s="248"/>
      <c r="N19" s="248" t="s">
        <v>73</v>
      </c>
      <c r="O19" s="248" t="s">
        <v>73</v>
      </c>
      <c r="Q19" s="248" t="s">
        <v>73</v>
      </c>
      <c r="R19" s="248" t="s">
        <v>73</v>
      </c>
      <c r="S19" s="248"/>
      <c r="T19" s="248" t="s">
        <v>73</v>
      </c>
      <c r="U19" s="248" t="s">
        <v>73</v>
      </c>
      <c r="V19" s="248" t="s">
        <v>73</v>
      </c>
      <c r="W19" s="248" t="s">
        <v>73</v>
      </c>
      <c r="X19" s="248" t="s">
        <v>73</v>
      </c>
      <c r="Y19" s="248" t="s">
        <v>73</v>
      </c>
      <c r="Z19" s="248" t="s">
        <v>73</v>
      </c>
      <c r="AA19" s="248" t="s">
        <v>73</v>
      </c>
    </row>
    <row r="20" spans="1:27" ht="13.5" customHeight="1">
      <c r="A20" s="124"/>
      <c r="B20" s="249">
        <v>100</v>
      </c>
      <c r="C20" s="246"/>
      <c r="D20" s="247"/>
      <c r="E20" s="232"/>
      <c r="F20" s="248"/>
      <c r="G20" s="248"/>
      <c r="H20" s="248"/>
      <c r="I20" s="248"/>
      <c r="J20" s="248"/>
      <c r="K20" s="248"/>
      <c r="L20" s="248"/>
      <c r="M20" s="248" t="s">
        <v>73</v>
      </c>
      <c r="N20" s="248"/>
      <c r="O20" s="248"/>
      <c r="P20" s="248" t="s">
        <v>73</v>
      </c>
      <c r="Q20" s="248"/>
      <c r="R20" s="248"/>
      <c r="S20" s="248" t="s">
        <v>73</v>
      </c>
      <c r="T20" s="248"/>
      <c r="U20" s="248"/>
      <c r="V20" s="248"/>
      <c r="W20" s="248"/>
      <c r="X20" s="248"/>
      <c r="Y20" s="248"/>
      <c r="Z20" s="248"/>
      <c r="AA20" s="248"/>
    </row>
    <row r="21" spans="1:27" ht="13.5" customHeight="1">
      <c r="A21" s="124"/>
      <c r="B21" s="249">
        <v>-1</v>
      </c>
      <c r="C21" s="246"/>
      <c r="D21" s="247"/>
      <c r="E21" s="232"/>
      <c r="F21" s="248" t="s">
        <v>73</v>
      </c>
      <c r="G21" s="248" t="s">
        <v>73</v>
      </c>
      <c r="H21" s="248" t="s">
        <v>73</v>
      </c>
      <c r="I21" s="248"/>
      <c r="J21" s="248" t="s">
        <v>73</v>
      </c>
      <c r="K21" s="256"/>
      <c r="L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</row>
    <row r="22" spans="1:27" ht="13.5" customHeight="1">
      <c r="A22" s="124"/>
      <c r="B22" s="245" t="s">
        <v>621</v>
      </c>
      <c r="C22" s="246"/>
      <c r="D22" s="247"/>
      <c r="E22" s="232"/>
      <c r="F22" s="248"/>
      <c r="G22" s="248"/>
      <c r="H22" s="248"/>
      <c r="I22" s="256"/>
      <c r="J22" s="248"/>
      <c r="K22" s="256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</row>
    <row r="23" spans="1:27" ht="13.5" customHeight="1">
      <c r="A23" s="124"/>
      <c r="B23" s="249">
        <v>1000</v>
      </c>
      <c r="C23" s="246"/>
      <c r="D23" s="247"/>
      <c r="E23" s="232"/>
      <c r="F23" s="248"/>
      <c r="G23" s="248" t="s">
        <v>73</v>
      </c>
      <c r="H23" s="248" t="s">
        <v>73</v>
      </c>
      <c r="I23" s="248"/>
      <c r="J23" s="248"/>
      <c r="K23" s="248"/>
      <c r="L23" s="248"/>
      <c r="M23" s="248" t="s">
        <v>73</v>
      </c>
      <c r="N23" s="248" t="s">
        <v>73</v>
      </c>
      <c r="O23" s="248"/>
      <c r="P23" s="248" t="s">
        <v>73</v>
      </c>
      <c r="Q23" s="248"/>
      <c r="R23" s="248" t="s">
        <v>73</v>
      </c>
      <c r="S23" s="248" t="s">
        <v>73</v>
      </c>
      <c r="T23" s="248" t="s">
        <v>73</v>
      </c>
      <c r="U23" s="248" t="s">
        <v>73</v>
      </c>
      <c r="V23" s="248"/>
    </row>
    <row r="24" spans="1:27" ht="13.5" customHeight="1">
      <c r="A24" s="124"/>
      <c r="B24" s="249">
        <v>0</v>
      </c>
      <c r="C24" s="246"/>
      <c r="D24" s="247"/>
      <c r="E24" s="232"/>
      <c r="F24" s="248"/>
      <c r="G24" s="248"/>
      <c r="H24" s="248"/>
      <c r="I24" s="248"/>
      <c r="J24" s="248"/>
      <c r="K24" s="248"/>
      <c r="L24" s="248" t="s">
        <v>73</v>
      </c>
      <c r="M24" s="248"/>
      <c r="N24" s="248"/>
      <c r="O24" s="248"/>
      <c r="P24" s="248"/>
      <c r="Q24" s="248" t="s">
        <v>73</v>
      </c>
      <c r="R24" s="248"/>
      <c r="S24" s="248"/>
      <c r="T24" s="248"/>
      <c r="U24" s="248"/>
      <c r="V24" s="248" t="s">
        <v>73</v>
      </c>
      <c r="W24" s="248" t="s">
        <v>73</v>
      </c>
      <c r="X24" s="248" t="s">
        <v>73</v>
      </c>
      <c r="Y24" s="248" t="s">
        <v>73</v>
      </c>
      <c r="Z24" s="248" t="s">
        <v>73</v>
      </c>
      <c r="AA24" s="248" t="s">
        <v>73</v>
      </c>
    </row>
    <row r="25" spans="1:27" ht="13.5" customHeight="1">
      <c r="A25" s="124"/>
      <c r="B25" s="249">
        <v>-1</v>
      </c>
      <c r="C25" s="246"/>
      <c r="D25" s="247"/>
      <c r="E25" s="232"/>
      <c r="F25" s="248" t="s">
        <v>73</v>
      </c>
      <c r="I25" s="256"/>
      <c r="J25" s="248" t="s">
        <v>73</v>
      </c>
      <c r="K25" s="248" t="s">
        <v>73</v>
      </c>
      <c r="L25" s="248"/>
      <c r="M25" s="248"/>
      <c r="N25" s="248"/>
      <c r="O25" s="248" t="s">
        <v>73</v>
      </c>
      <c r="P25" s="248"/>
    </row>
    <row r="26" spans="1:27" ht="13.5" customHeight="1">
      <c r="A26" s="124"/>
      <c r="B26" s="245" t="s">
        <v>622</v>
      </c>
      <c r="C26" s="246"/>
      <c r="D26" s="247"/>
      <c r="E26" s="232"/>
      <c r="F26" s="248"/>
      <c r="G26" s="248"/>
      <c r="H26" s="248"/>
      <c r="I26" s="256"/>
      <c r="J26" s="248"/>
      <c r="K26" s="256"/>
      <c r="L26" s="248"/>
      <c r="M26" s="248"/>
      <c r="N26" s="248"/>
      <c r="O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</row>
    <row r="27" spans="1:27" ht="13.5" customHeight="1">
      <c r="A27" s="124"/>
      <c r="B27" s="249" t="b">
        <v>1</v>
      </c>
      <c r="C27" s="246"/>
      <c r="D27" s="247"/>
      <c r="E27" s="232"/>
      <c r="F27" s="248" t="s">
        <v>73</v>
      </c>
      <c r="G27" s="248" t="s">
        <v>73</v>
      </c>
      <c r="H27" s="248"/>
      <c r="I27" s="248" t="s">
        <v>73</v>
      </c>
      <c r="J27" s="248"/>
      <c r="K27" s="256"/>
      <c r="L27" s="248" t="s">
        <v>73</v>
      </c>
      <c r="M27" s="248" t="s">
        <v>73</v>
      </c>
      <c r="O27" s="248" t="s">
        <v>73</v>
      </c>
      <c r="P27" s="248"/>
      <c r="Q27" s="248"/>
      <c r="R27" s="248" t="s">
        <v>73</v>
      </c>
      <c r="S27" s="248"/>
      <c r="T27" s="248" t="s">
        <v>73</v>
      </c>
      <c r="U27" s="248" t="s">
        <v>73</v>
      </c>
      <c r="AA27" s="248" t="s">
        <v>73</v>
      </c>
    </row>
    <row r="28" spans="1:27" ht="13.5" customHeight="1">
      <c r="A28" s="124"/>
      <c r="B28" s="249" t="b">
        <v>0</v>
      </c>
      <c r="C28" s="246"/>
      <c r="D28" s="247"/>
      <c r="E28" s="232"/>
      <c r="F28" s="248"/>
      <c r="G28" s="248"/>
      <c r="H28" s="248"/>
      <c r="I28" s="256"/>
      <c r="J28" s="248" t="s">
        <v>73</v>
      </c>
      <c r="K28" s="256"/>
      <c r="L28" s="248"/>
      <c r="M28" s="248"/>
      <c r="N28" s="248" t="s">
        <v>73</v>
      </c>
      <c r="O28" s="248"/>
      <c r="P28" s="248" t="s">
        <v>73</v>
      </c>
      <c r="Q28" s="248" t="s">
        <v>73</v>
      </c>
      <c r="R28" s="248"/>
      <c r="S28" s="248" t="s">
        <v>73</v>
      </c>
      <c r="T28" s="248"/>
      <c r="U28" s="248"/>
      <c r="V28" s="248"/>
      <c r="W28" s="248"/>
      <c r="X28" s="248"/>
      <c r="Y28" s="248"/>
      <c r="Z28" s="248"/>
      <c r="AA28" s="248"/>
    </row>
    <row r="29" spans="1:27" ht="13.5" customHeight="1">
      <c r="A29" s="124"/>
      <c r="B29" s="249" t="s">
        <v>588</v>
      </c>
      <c r="C29" s="246"/>
      <c r="D29" s="247"/>
      <c r="E29" s="232"/>
      <c r="F29" s="248"/>
      <c r="G29" s="248"/>
      <c r="H29" s="248" t="s">
        <v>73</v>
      </c>
      <c r="I29" s="248"/>
      <c r="J29" s="256"/>
      <c r="K29" s="248" t="s">
        <v>73</v>
      </c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 t="s">
        <v>73</v>
      </c>
      <c r="W29" s="248" t="s">
        <v>73</v>
      </c>
      <c r="X29" s="248" t="s">
        <v>73</v>
      </c>
      <c r="Y29" s="248" t="s">
        <v>73</v>
      </c>
      <c r="Z29" s="248" t="s">
        <v>73</v>
      </c>
      <c r="AA29" s="248"/>
    </row>
    <row r="30" spans="1:27" ht="13.5" customHeight="1">
      <c r="A30" s="124"/>
      <c r="B30" s="267" t="s">
        <v>636</v>
      </c>
      <c r="C30" s="133"/>
      <c r="D30" s="134"/>
      <c r="E30" s="232"/>
      <c r="F30" s="110"/>
      <c r="G30" s="110"/>
      <c r="H30" s="110"/>
      <c r="I30" s="110"/>
      <c r="J30" s="268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</row>
    <row r="31" spans="1:27" ht="13.5" customHeight="1">
      <c r="A31" s="124"/>
      <c r="B31" s="269" t="s">
        <v>637</v>
      </c>
      <c r="C31" s="133"/>
      <c r="D31" s="134"/>
      <c r="E31" s="232"/>
      <c r="F31" s="248" t="s">
        <v>73</v>
      </c>
      <c r="G31" s="110"/>
      <c r="H31" s="248" t="s">
        <v>73</v>
      </c>
      <c r="I31" s="110"/>
      <c r="J31" s="248" t="s">
        <v>73</v>
      </c>
      <c r="K31" s="248"/>
      <c r="L31" s="248" t="s">
        <v>73</v>
      </c>
      <c r="M31" s="248" t="s">
        <v>73</v>
      </c>
      <c r="N31" s="248" t="s">
        <v>73</v>
      </c>
      <c r="O31" s="248" t="s">
        <v>73</v>
      </c>
      <c r="P31" s="248" t="s">
        <v>73</v>
      </c>
      <c r="Q31" s="248" t="s">
        <v>73</v>
      </c>
      <c r="R31" s="248" t="s">
        <v>73</v>
      </c>
      <c r="S31" s="248" t="s">
        <v>73</v>
      </c>
      <c r="T31" s="248" t="s">
        <v>73</v>
      </c>
      <c r="U31" s="248" t="s">
        <v>73</v>
      </c>
      <c r="V31" s="248" t="s">
        <v>73</v>
      </c>
      <c r="W31" s="248" t="s">
        <v>73</v>
      </c>
      <c r="X31" s="248" t="s">
        <v>73</v>
      </c>
      <c r="Y31" s="248" t="s">
        <v>73</v>
      </c>
      <c r="Z31" s="248" t="s">
        <v>73</v>
      </c>
      <c r="AA31" s="248" t="s">
        <v>73</v>
      </c>
    </row>
    <row r="32" spans="1:27" ht="13.5" customHeight="1" thickBot="1">
      <c r="A32" s="124"/>
      <c r="B32" s="269" t="s">
        <v>638</v>
      </c>
      <c r="C32" s="133"/>
      <c r="D32" s="134"/>
      <c r="E32" s="232"/>
      <c r="F32" s="110"/>
      <c r="G32" s="248" t="s">
        <v>73</v>
      </c>
      <c r="H32" s="110"/>
      <c r="I32" s="248" t="s">
        <v>73</v>
      </c>
      <c r="J32" s="268"/>
      <c r="K32" s="248" t="s">
        <v>73</v>
      </c>
      <c r="L32" s="248"/>
      <c r="M32" s="110"/>
      <c r="N32" s="248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</row>
    <row r="33" spans="1:27" ht="13.5" customHeight="1">
      <c r="A33" s="130" t="s">
        <v>69</v>
      </c>
      <c r="B33" s="235" t="s">
        <v>70</v>
      </c>
      <c r="C33" s="236"/>
      <c r="D33" s="93"/>
      <c r="E33" s="94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</row>
    <row r="34" spans="1:27" ht="13.5" customHeight="1">
      <c r="A34" s="129"/>
      <c r="B34" s="250"/>
      <c r="C34" s="251"/>
      <c r="D34" s="252" t="s">
        <v>590</v>
      </c>
      <c r="E34" s="253"/>
      <c r="F34" s="248"/>
      <c r="G34" s="248"/>
      <c r="H34" s="248"/>
      <c r="I34" s="248"/>
      <c r="J34" s="248"/>
      <c r="K34" s="248"/>
      <c r="M34" s="248"/>
      <c r="N34" s="248"/>
      <c r="O34" s="248"/>
      <c r="P34" s="248"/>
      <c r="Q34" s="248"/>
      <c r="R34" s="248"/>
      <c r="S34" s="248"/>
      <c r="T34" s="248"/>
      <c r="U34" s="248"/>
      <c r="V34" s="248"/>
      <c r="W34" s="248"/>
      <c r="X34" s="248"/>
      <c r="Y34" s="248"/>
      <c r="Z34" s="248"/>
      <c r="AA34" s="248"/>
    </row>
    <row r="35" spans="1:27" ht="13.5" customHeight="1">
      <c r="A35" s="129"/>
      <c r="B35" s="250"/>
      <c r="C35" s="251"/>
      <c r="D35" s="252" t="s">
        <v>591</v>
      </c>
      <c r="E35" s="253"/>
      <c r="F35" s="248" t="s">
        <v>73</v>
      </c>
      <c r="G35" s="248" t="s">
        <v>73</v>
      </c>
      <c r="H35" s="248" t="s">
        <v>73</v>
      </c>
      <c r="I35" s="248" t="s">
        <v>73</v>
      </c>
      <c r="J35" s="248" t="s">
        <v>73</v>
      </c>
      <c r="K35" s="248" t="s">
        <v>73</v>
      </c>
      <c r="L35" s="248"/>
      <c r="N35" s="248"/>
      <c r="O35" s="248"/>
      <c r="P35" s="248"/>
      <c r="Q35" s="248"/>
      <c r="R35" s="248"/>
      <c r="S35" s="248"/>
      <c r="T35" s="248"/>
      <c r="U35" s="248"/>
      <c r="V35" s="248"/>
      <c r="W35" s="248"/>
      <c r="X35" s="248"/>
      <c r="Y35" s="248"/>
      <c r="Z35" s="248"/>
      <c r="AA35" s="248"/>
    </row>
    <row r="36" spans="1:27" ht="13.5" customHeight="1" thickBot="1">
      <c r="A36" s="129"/>
      <c r="B36" s="250"/>
      <c r="C36" s="251"/>
      <c r="D36" s="252" t="s">
        <v>639</v>
      </c>
      <c r="E36" s="253"/>
      <c r="F36" s="248"/>
      <c r="G36" s="248"/>
      <c r="H36" s="248"/>
      <c r="I36" s="248"/>
      <c r="J36" s="248"/>
      <c r="K36" s="248"/>
      <c r="L36" s="248" t="s">
        <v>73</v>
      </c>
      <c r="M36" s="248" t="s">
        <v>73</v>
      </c>
      <c r="N36" s="248" t="s">
        <v>73</v>
      </c>
      <c r="O36" s="248" t="s">
        <v>73</v>
      </c>
      <c r="P36" s="248" t="s">
        <v>73</v>
      </c>
      <c r="Q36" s="248" t="s">
        <v>73</v>
      </c>
      <c r="R36" s="248" t="s">
        <v>73</v>
      </c>
      <c r="S36" s="248" t="s">
        <v>73</v>
      </c>
      <c r="T36" s="248" t="s">
        <v>73</v>
      </c>
      <c r="U36" s="248" t="s">
        <v>73</v>
      </c>
      <c r="V36" s="248" t="s">
        <v>73</v>
      </c>
      <c r="W36" s="248" t="s">
        <v>73</v>
      </c>
      <c r="X36" s="248" t="s">
        <v>73</v>
      </c>
      <c r="Y36" s="248" t="s">
        <v>73</v>
      </c>
      <c r="Z36" s="248" t="s">
        <v>73</v>
      </c>
      <c r="AA36" s="248" t="s">
        <v>73</v>
      </c>
    </row>
    <row r="37" spans="1:27" ht="13.5" customHeight="1" thickTop="1">
      <c r="A37" s="166" t="s">
        <v>51</v>
      </c>
      <c r="B37" s="376" t="s">
        <v>52</v>
      </c>
      <c r="C37" s="377"/>
      <c r="D37" s="377"/>
      <c r="E37" s="239"/>
      <c r="F37" s="240" t="s">
        <v>55</v>
      </c>
      <c r="G37" s="240" t="s">
        <v>55</v>
      </c>
      <c r="H37" s="240" t="s">
        <v>55</v>
      </c>
      <c r="I37" s="240" t="s">
        <v>55</v>
      </c>
      <c r="J37" s="240" t="s">
        <v>55</v>
      </c>
      <c r="K37" s="240" t="s">
        <v>55</v>
      </c>
      <c r="L37" s="240" t="s">
        <v>54</v>
      </c>
      <c r="M37" s="240" t="s">
        <v>54</v>
      </c>
      <c r="N37" s="240" t="s">
        <v>54</v>
      </c>
      <c r="O37" s="240" t="s">
        <v>53</v>
      </c>
      <c r="P37" s="240" t="s">
        <v>53</v>
      </c>
      <c r="Q37" s="240" t="s">
        <v>53</v>
      </c>
      <c r="R37" s="240" t="s">
        <v>53</v>
      </c>
      <c r="S37" s="240" t="s">
        <v>53</v>
      </c>
      <c r="T37" s="240" t="s">
        <v>53</v>
      </c>
      <c r="U37" s="240" t="s">
        <v>53</v>
      </c>
      <c r="V37" s="240" t="s">
        <v>53</v>
      </c>
      <c r="W37" s="240" t="s">
        <v>53</v>
      </c>
      <c r="X37" s="240" t="s">
        <v>53</v>
      </c>
      <c r="Y37" s="240" t="s">
        <v>53</v>
      </c>
      <c r="Z37" s="240" t="s">
        <v>53</v>
      </c>
      <c r="AA37" s="240" t="s">
        <v>53</v>
      </c>
    </row>
    <row r="38" spans="1:27" ht="13.5" customHeight="1">
      <c r="A38" s="125"/>
      <c r="B38" s="426" t="s">
        <v>56</v>
      </c>
      <c r="C38" s="427"/>
      <c r="D38" s="427"/>
      <c r="E38" s="254"/>
      <c r="F38" s="255" t="s">
        <v>57</v>
      </c>
      <c r="G38" s="255" t="s">
        <v>57</v>
      </c>
      <c r="H38" s="255" t="s">
        <v>57</v>
      </c>
      <c r="I38" s="255" t="s">
        <v>57</v>
      </c>
      <c r="J38" s="255" t="s">
        <v>57</v>
      </c>
      <c r="K38" s="255" t="s">
        <v>57</v>
      </c>
      <c r="L38" s="255" t="s">
        <v>57</v>
      </c>
      <c r="M38" s="255" t="s">
        <v>57</v>
      </c>
      <c r="N38" s="255" t="s">
        <v>57</v>
      </c>
      <c r="O38" s="255" t="s">
        <v>57</v>
      </c>
      <c r="P38" s="255" t="s">
        <v>57</v>
      </c>
      <c r="Q38" s="255" t="s">
        <v>57</v>
      </c>
      <c r="R38" s="255" t="s">
        <v>57</v>
      </c>
      <c r="S38" s="255" t="s">
        <v>57</v>
      </c>
      <c r="T38" s="255" t="s">
        <v>57</v>
      </c>
      <c r="U38" s="255" t="s">
        <v>57</v>
      </c>
      <c r="V38" s="255" t="s">
        <v>57</v>
      </c>
      <c r="W38" s="255" t="s">
        <v>57</v>
      </c>
      <c r="X38" s="255" t="s">
        <v>57</v>
      </c>
      <c r="Y38" s="255" t="s">
        <v>57</v>
      </c>
      <c r="Z38" s="255" t="s">
        <v>57</v>
      </c>
      <c r="AA38" s="255" t="s">
        <v>57</v>
      </c>
    </row>
    <row r="39" spans="1:27" ht="13.5" customHeight="1">
      <c r="A39" s="125"/>
      <c r="B39" s="428" t="s">
        <v>58</v>
      </c>
      <c r="C39" s="429"/>
      <c r="D39" s="429"/>
      <c r="E39" s="256"/>
      <c r="F39" s="257">
        <v>44837</v>
      </c>
      <c r="G39" s="257">
        <v>44837</v>
      </c>
      <c r="H39" s="257">
        <v>44837</v>
      </c>
      <c r="I39" s="257">
        <v>44837</v>
      </c>
      <c r="J39" s="257">
        <v>44837</v>
      </c>
      <c r="K39" s="257">
        <v>44837</v>
      </c>
      <c r="L39" s="257">
        <v>44837</v>
      </c>
      <c r="M39" s="257">
        <v>44837</v>
      </c>
      <c r="N39" s="257">
        <v>44837</v>
      </c>
      <c r="O39" s="257">
        <v>44837</v>
      </c>
      <c r="P39" s="257">
        <v>44837</v>
      </c>
      <c r="Q39" s="257">
        <v>44837</v>
      </c>
      <c r="R39" s="257">
        <v>44837</v>
      </c>
      <c r="S39" s="257">
        <v>44837</v>
      </c>
      <c r="T39" s="257">
        <v>44837</v>
      </c>
      <c r="U39" s="257">
        <v>44837</v>
      </c>
      <c r="V39" s="257">
        <v>44837</v>
      </c>
      <c r="W39" s="257">
        <v>44837</v>
      </c>
      <c r="X39" s="257">
        <v>44837</v>
      </c>
      <c r="Y39" s="257">
        <v>44837</v>
      </c>
      <c r="Z39" s="257">
        <v>44837</v>
      </c>
      <c r="AA39" s="257">
        <v>44837</v>
      </c>
    </row>
    <row r="40" spans="1:27" ht="10.8" thickBot="1">
      <c r="A40" s="126"/>
      <c r="B40" s="329" t="s">
        <v>59</v>
      </c>
      <c r="C40" s="330"/>
      <c r="D40" s="330"/>
      <c r="E40" s="127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8"/>
    </row>
    <row r="41" spans="1:27" ht="10.8" thickTop="1">
      <c r="A41" s="241"/>
    </row>
  </sheetData>
  <mergeCells count="27">
    <mergeCell ref="A2:B2"/>
    <mergeCell ref="C2:E2"/>
    <mergeCell ref="F2:K2"/>
    <mergeCell ref="L2:T2"/>
    <mergeCell ref="A3:B3"/>
    <mergeCell ref="C3:E3"/>
    <mergeCell ref="F3:K3"/>
    <mergeCell ref="L3:T3"/>
    <mergeCell ref="A4:B4"/>
    <mergeCell ref="C4:D4"/>
    <mergeCell ref="F4:K4"/>
    <mergeCell ref="L4:T4"/>
    <mergeCell ref="A5:B5"/>
    <mergeCell ref="C5:T5"/>
    <mergeCell ref="F6:K6"/>
    <mergeCell ref="L6:N6"/>
    <mergeCell ref="O6:T6"/>
    <mergeCell ref="A7:B7"/>
    <mergeCell ref="C7:E7"/>
    <mergeCell ref="F7:K7"/>
    <mergeCell ref="O7:T7"/>
    <mergeCell ref="B37:D37"/>
    <mergeCell ref="B38:D38"/>
    <mergeCell ref="B39:D39"/>
    <mergeCell ref="B40:D40"/>
    <mergeCell ref="A6:B6"/>
    <mergeCell ref="C6:E6"/>
  </mergeCells>
  <dataValidations count="3">
    <dataValidation type="list" allowBlank="1" showInputMessage="1" showErrorMessage="1" sqref="F37:AA37" xr:uid="{C229E64B-742C-415D-AA87-9AB7A94F0617}">
      <formula1>"N,A,B, "</formula1>
    </dataValidation>
    <dataValidation type="list" allowBlank="1" showInputMessage="1" showErrorMessage="1" sqref="F38:AA38" xr:uid="{6A408965-9EE4-4A78-AE39-33EB7F4AC2C9}">
      <formula1>"P,F, "</formula1>
    </dataValidation>
    <dataValidation type="list" allowBlank="1" showInputMessage="1" showErrorMessage="1" sqref="F10:AA14 K15:K16 F17:J17 Q19:AA20 F16:F17 H15:I15 I27 K23:M24 I19:I21 I23:I24 K32:L32 L16:L22 G16:J16 K25 L25:M28 N15 M22 F33:AA33 F34:K34 M34:AA34 M36 F35:L36 N35:AA36 F19 H19 F18:H18 J18:J28 K19:K20 M15:M20 P20 N19:O20 N26:O26 Q26:AA26 N24:P25 Q17:R17 N18:AA18 N16:P17 S16:AA17 R16 AA27 F29:I32 J31:L31 K29:L30 M29:AA32 N21:AA22 N23:V23 Q24:AA24 F25 F26:H28 F20:H24 N28:AA28 O27:U27" xr:uid="{13453A0C-403F-4E30-96D0-B5DF02D573BE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3AEA-6220-4391-90A6-FE7E9D902A6F}">
  <sheetPr codeName="Sheet15"/>
  <dimension ref="A1:AF21"/>
  <sheetViews>
    <sheetView zoomScale="90" zoomScaleNormal="90" workbookViewId="0">
      <pane ySplit="9" topLeftCell="A12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209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146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30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COUNTIF(F18:GU18,"P")</f>
        <v>3</v>
      </c>
      <c r="B7" s="340"/>
      <c r="C7" s="341">
        <f>COUNTIF(F18:GU18,"F")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COUNTIF(E17:GU17,"N")</f>
        <v>1</v>
      </c>
      <c r="M7" s="113">
        <f>COUNTIF(E17:GU17,"A")</f>
        <v>2</v>
      </c>
      <c r="N7" s="113">
        <f>COUNTIF(E17:GU17,"B")</f>
        <v>0</v>
      </c>
      <c r="O7" s="344">
        <f>COUNTA(E9:GX9)</f>
        <v>3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</row>
    <row r="12" spans="1:32" ht="13.5" customHeight="1" thickBot="1">
      <c r="A12" s="124"/>
      <c r="B12" s="132"/>
      <c r="C12" s="133"/>
      <c r="D12" s="134" t="s">
        <v>362</v>
      </c>
      <c r="E12" s="88"/>
      <c r="F12" s="108" t="s">
        <v>73</v>
      </c>
      <c r="G12" s="110"/>
      <c r="H12" s="108" t="s">
        <v>73</v>
      </c>
    </row>
    <row r="13" spans="1:32" ht="13.5" customHeight="1">
      <c r="A13" s="130" t="s">
        <v>69</v>
      </c>
      <c r="B13" s="91" t="s">
        <v>70</v>
      </c>
      <c r="C13" s="92"/>
      <c r="D13" s="93"/>
      <c r="E13" s="94"/>
      <c r="F13" s="110"/>
      <c r="G13" s="110"/>
      <c r="H13" s="110"/>
    </row>
    <row r="14" spans="1:32" ht="13.5" customHeight="1">
      <c r="A14" s="129"/>
      <c r="B14" s="95"/>
      <c r="C14" s="111"/>
      <c r="D14" s="97" t="s">
        <v>470</v>
      </c>
      <c r="E14" s="99"/>
      <c r="F14" s="108" t="s">
        <v>73</v>
      </c>
      <c r="G14" s="108"/>
      <c r="H14" s="108"/>
    </row>
    <row r="15" spans="1:32" ht="13.5" customHeight="1">
      <c r="A15" s="129"/>
      <c r="B15" s="95"/>
      <c r="C15" s="96"/>
      <c r="D15" s="97" t="s">
        <v>351</v>
      </c>
      <c r="E15" s="98"/>
      <c r="F15" s="108"/>
      <c r="G15" s="108" t="s">
        <v>73</v>
      </c>
      <c r="H15" s="108"/>
    </row>
    <row r="16" spans="1:32" ht="13.5" customHeight="1" thickBot="1">
      <c r="A16" s="129"/>
      <c r="B16" s="95"/>
      <c r="C16" s="96"/>
      <c r="D16" s="97" t="s">
        <v>363</v>
      </c>
      <c r="E16" s="98"/>
      <c r="F16" s="108"/>
      <c r="G16" s="108"/>
      <c r="H16" s="108" t="s">
        <v>73</v>
      </c>
    </row>
    <row r="17" spans="1:8" ht="13.5" customHeight="1" thickTop="1">
      <c r="A17" s="166" t="s">
        <v>51</v>
      </c>
      <c r="B17" s="323" t="s">
        <v>52</v>
      </c>
      <c r="C17" s="324"/>
      <c r="D17" s="324"/>
      <c r="E17" s="164"/>
      <c r="F17" s="122" t="s">
        <v>55</v>
      </c>
      <c r="G17" s="122" t="s">
        <v>55</v>
      </c>
      <c r="H17" s="122" t="s">
        <v>53</v>
      </c>
    </row>
    <row r="18" spans="1:8" ht="13.5" customHeight="1">
      <c r="A18" s="125"/>
      <c r="B18" s="325" t="s">
        <v>56</v>
      </c>
      <c r="C18" s="326"/>
      <c r="D18" s="326"/>
      <c r="E18" s="100"/>
      <c r="F18" s="112" t="s">
        <v>57</v>
      </c>
      <c r="G18" s="112" t="s">
        <v>57</v>
      </c>
      <c r="H18" s="112" t="s">
        <v>57</v>
      </c>
    </row>
    <row r="19" spans="1:8" ht="52.2">
      <c r="A19" s="125"/>
      <c r="B19" s="327" t="s">
        <v>58</v>
      </c>
      <c r="C19" s="328"/>
      <c r="D19" s="328"/>
      <c r="E19" s="101"/>
      <c r="F19" s="165">
        <v>44618</v>
      </c>
      <c r="G19" s="165">
        <v>44618</v>
      </c>
      <c r="H19" s="165">
        <v>44618</v>
      </c>
    </row>
    <row r="20" spans="1:8" ht="10.8" thickBot="1">
      <c r="A20" s="126"/>
      <c r="B20" s="329" t="s">
        <v>59</v>
      </c>
      <c r="C20" s="330"/>
      <c r="D20" s="330"/>
      <c r="E20" s="127"/>
      <c r="F20" s="128"/>
      <c r="G20" s="128"/>
      <c r="H20" s="128"/>
    </row>
    <row r="21" spans="1:8" ht="10.8" thickTop="1">
      <c r="A21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17:D17"/>
    <mergeCell ref="B18:D18"/>
    <mergeCell ref="B19:D19"/>
    <mergeCell ref="B20:D20"/>
    <mergeCell ref="A6:B6"/>
    <mergeCell ref="C6:E6"/>
  </mergeCells>
  <phoneticPr fontId="33" type="noConversion"/>
  <dataValidations count="3">
    <dataValidation type="list" allowBlank="1" showInputMessage="1" showErrorMessage="1" sqref="F17:H17" xr:uid="{1E098B71-1343-4DDA-85B3-75B70F192BBA}">
      <formula1>"N,A,B, "</formula1>
    </dataValidation>
    <dataValidation type="list" allowBlank="1" showInputMessage="1" showErrorMessage="1" sqref="F18:H18" xr:uid="{593DCDC6-A1A8-4A4B-8E0A-58A3BC84346D}">
      <formula1>"P,F, "</formula1>
    </dataValidation>
    <dataValidation type="list" allowBlank="1" showInputMessage="1" showErrorMessage="1" sqref="F10:H16" xr:uid="{A5D38954-21D7-4AF5-BA3F-C4DC5FF4435F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616D4-B0ED-455D-9E50-273C6AC19DAD}">
  <sheetPr codeName="Sheet16"/>
  <dimension ref="A1:AF24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210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147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30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-1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COUNTIF(F21:GU21,"P")</f>
        <v>4</v>
      </c>
      <c r="B7" s="340"/>
      <c r="C7" s="341">
        <f>COUNTIF(F21:GU21,"F")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COUNTIF(E20:GU20,"N")</f>
        <v>2</v>
      </c>
      <c r="M7" s="113">
        <f>COUNTIF(E20:GU20,"A")</f>
        <v>2</v>
      </c>
      <c r="N7" s="113">
        <f>COUNTIF(E20:GU20,"B")</f>
        <v>0</v>
      </c>
      <c r="O7" s="344">
        <f>COUNTA(E9:GX9)</f>
        <v>4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</row>
    <row r="12" spans="1:32" ht="13.5" customHeight="1">
      <c r="A12" s="124"/>
      <c r="B12" s="132"/>
      <c r="C12" s="133"/>
      <c r="D12" s="134" t="s">
        <v>362</v>
      </c>
      <c r="E12" s="88"/>
      <c r="F12" s="108" t="s">
        <v>73</v>
      </c>
      <c r="G12" s="110"/>
      <c r="H12" s="108" t="s">
        <v>73</v>
      </c>
      <c r="I12" s="108" t="s">
        <v>73</v>
      </c>
    </row>
    <row r="13" spans="1:32" ht="13.5" customHeight="1">
      <c r="A13" s="124"/>
      <c r="B13" s="132" t="s">
        <v>364</v>
      </c>
      <c r="C13" s="133"/>
      <c r="D13" s="134"/>
      <c r="E13" s="88"/>
      <c r="F13" s="110"/>
      <c r="G13" s="110"/>
      <c r="H13" s="110"/>
      <c r="I13" s="110"/>
    </row>
    <row r="14" spans="1:32" ht="13.5" customHeight="1">
      <c r="A14" s="124"/>
      <c r="B14" s="132"/>
      <c r="C14" s="133"/>
      <c r="D14" s="134" t="s">
        <v>218</v>
      </c>
      <c r="E14" s="88"/>
      <c r="F14" s="110"/>
      <c r="G14" s="110"/>
      <c r="H14" s="110"/>
      <c r="I14" s="108" t="s">
        <v>73</v>
      </c>
    </row>
    <row r="15" spans="1:32" ht="13.5" customHeight="1" thickBot="1">
      <c r="A15" s="124"/>
      <c r="B15" s="132"/>
      <c r="C15" s="133"/>
      <c r="D15" s="134">
        <v>42</v>
      </c>
      <c r="E15" s="88"/>
      <c r="F15" s="108" t="s">
        <v>73</v>
      </c>
      <c r="G15" s="108" t="s">
        <v>73</v>
      </c>
      <c r="H15" s="108" t="s">
        <v>73</v>
      </c>
      <c r="I15" s="108"/>
    </row>
    <row r="16" spans="1:32" ht="13.5" customHeight="1">
      <c r="A16" s="130" t="s">
        <v>69</v>
      </c>
      <c r="B16" s="91" t="s">
        <v>70</v>
      </c>
      <c r="C16" s="92"/>
      <c r="D16" s="93"/>
      <c r="E16" s="94"/>
      <c r="F16" s="110"/>
      <c r="G16" s="110"/>
      <c r="H16" s="110"/>
      <c r="I16" s="110"/>
    </row>
    <row r="17" spans="1:9" ht="13.5" customHeight="1">
      <c r="A17" s="129"/>
      <c r="B17" s="95"/>
      <c r="C17" s="111"/>
      <c r="D17" s="97" t="s">
        <v>470</v>
      </c>
      <c r="E17" s="99"/>
      <c r="F17" s="108" t="s">
        <v>73</v>
      </c>
      <c r="G17" s="108"/>
      <c r="H17" s="108"/>
      <c r="I17" s="108"/>
    </row>
    <row r="18" spans="1:9" ht="13.5" customHeight="1">
      <c r="A18" s="129"/>
      <c r="B18" s="95"/>
      <c r="C18" s="111"/>
      <c r="D18" s="97" t="s">
        <v>365</v>
      </c>
      <c r="E18" s="99"/>
      <c r="F18" s="108"/>
      <c r="G18" s="108"/>
      <c r="H18" s="108"/>
      <c r="I18" s="108" t="s">
        <v>73</v>
      </c>
    </row>
    <row r="19" spans="1:9" ht="13.5" customHeight="1" thickBot="1">
      <c r="A19" s="129"/>
      <c r="B19" s="95"/>
      <c r="C19" s="96"/>
      <c r="D19" s="97" t="s">
        <v>577</v>
      </c>
      <c r="E19" s="98"/>
      <c r="F19" s="108"/>
      <c r="G19" s="108" t="s">
        <v>73</v>
      </c>
      <c r="H19" s="108" t="s">
        <v>73</v>
      </c>
      <c r="I19" s="108"/>
    </row>
    <row r="20" spans="1:9" ht="13.5" customHeight="1" thickTop="1">
      <c r="A20" s="166" t="s">
        <v>51</v>
      </c>
      <c r="B20" s="323" t="s">
        <v>52</v>
      </c>
      <c r="C20" s="324"/>
      <c r="D20" s="324"/>
      <c r="E20" s="164"/>
      <c r="F20" s="122" t="s">
        <v>55</v>
      </c>
      <c r="G20" s="122" t="s">
        <v>53</v>
      </c>
      <c r="H20" s="122" t="s">
        <v>53</v>
      </c>
      <c r="I20" s="122" t="s">
        <v>55</v>
      </c>
    </row>
    <row r="21" spans="1:9" ht="13.5" customHeight="1">
      <c r="A21" s="125"/>
      <c r="B21" s="325" t="s">
        <v>56</v>
      </c>
      <c r="C21" s="326"/>
      <c r="D21" s="326"/>
      <c r="E21" s="100"/>
      <c r="F21" s="112" t="s">
        <v>57</v>
      </c>
      <c r="G21" s="112" t="s">
        <v>57</v>
      </c>
      <c r="H21" s="112" t="s">
        <v>57</v>
      </c>
      <c r="I21" s="112" t="s">
        <v>57</v>
      </c>
    </row>
    <row r="22" spans="1:9" ht="52.2">
      <c r="A22" s="125"/>
      <c r="B22" s="327" t="s">
        <v>58</v>
      </c>
      <c r="C22" s="328"/>
      <c r="D22" s="328"/>
      <c r="E22" s="101"/>
      <c r="F22" s="165">
        <v>44618</v>
      </c>
      <c r="G22" s="165">
        <v>44618</v>
      </c>
      <c r="H22" s="165">
        <v>44618</v>
      </c>
      <c r="I22" s="165">
        <v>44618</v>
      </c>
    </row>
    <row r="23" spans="1:9" ht="10.8" thickBot="1">
      <c r="A23" s="126"/>
      <c r="B23" s="329" t="s">
        <v>59</v>
      </c>
      <c r="C23" s="330"/>
      <c r="D23" s="330"/>
      <c r="E23" s="127"/>
      <c r="F23" s="128"/>
      <c r="G23" s="128"/>
      <c r="H23" s="128"/>
      <c r="I23" s="128"/>
    </row>
    <row r="24" spans="1:9" ht="10.8" thickTop="1">
      <c r="A24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0:D20"/>
    <mergeCell ref="B21:D21"/>
    <mergeCell ref="B22:D22"/>
    <mergeCell ref="B23:D23"/>
    <mergeCell ref="A6:B6"/>
    <mergeCell ref="C6:E6"/>
  </mergeCells>
  <phoneticPr fontId="33" type="noConversion"/>
  <dataValidations count="3">
    <dataValidation type="list" allowBlank="1" showInputMessage="1" showErrorMessage="1" sqref="F21:I21" xr:uid="{EF6C994F-70E4-47C2-A959-6C9BE575D8BA}">
      <formula1>"P,F, "</formula1>
    </dataValidation>
    <dataValidation type="list" allowBlank="1" showInputMessage="1" showErrorMessage="1" sqref="F20:I20" xr:uid="{181AD72C-E60F-4B67-8689-859C80C1A49D}">
      <formula1>"N,A,B, "</formula1>
    </dataValidation>
    <dataValidation type="list" allowBlank="1" showInputMessage="1" showErrorMessage="1" sqref="F10:I19" xr:uid="{0F143968-420F-47E1-BB47-4132BCAE19E3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EF3BF-E838-4009-9C78-5B9E1E5A5ED8}">
  <sheetPr codeName="Sheet17"/>
  <dimension ref="A1:AF24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211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148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30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-1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COUNTIF(F21:GJ21,"P")</f>
        <v>4</v>
      </c>
      <c r="B7" s="340"/>
      <c r="C7" s="341">
        <f>COUNTIF(F21:GJ21,"F")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COUNTIF(E20:GJ20,"N")</f>
        <v>2</v>
      </c>
      <c r="M7" s="113">
        <f>COUNTIF(E20:GJ20,"A")</f>
        <v>2</v>
      </c>
      <c r="N7" s="113">
        <f>COUNTIF(E20:GJ20,"B")</f>
        <v>0</v>
      </c>
      <c r="O7" s="344">
        <f>COUNTA(E9:GM9)</f>
        <v>4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</row>
    <row r="12" spans="1:32" ht="13.5" customHeight="1">
      <c r="A12" s="124"/>
      <c r="B12" s="132"/>
      <c r="C12" s="133"/>
      <c r="D12" s="134" t="s">
        <v>362</v>
      </c>
      <c r="E12" s="88"/>
      <c r="F12" s="108" t="s">
        <v>73</v>
      </c>
      <c r="G12" s="110"/>
      <c r="H12" s="108" t="s">
        <v>73</v>
      </c>
      <c r="I12" s="108" t="s">
        <v>73</v>
      </c>
    </row>
    <row r="13" spans="1:32" ht="13.5" customHeight="1">
      <c r="A13" s="124"/>
      <c r="B13" s="132" t="s">
        <v>364</v>
      </c>
      <c r="C13" s="133"/>
      <c r="D13" s="134"/>
      <c r="E13" s="88"/>
      <c r="F13" s="110"/>
      <c r="G13" s="110"/>
      <c r="H13" s="110"/>
      <c r="I13" s="110"/>
    </row>
    <row r="14" spans="1:32" ht="13.5" customHeight="1">
      <c r="A14" s="124"/>
      <c r="B14" s="132"/>
      <c r="C14" s="133"/>
      <c r="D14" s="134" t="s">
        <v>218</v>
      </c>
      <c r="E14" s="88"/>
      <c r="F14" s="110"/>
      <c r="G14" s="110"/>
      <c r="H14" s="110"/>
      <c r="I14" s="108" t="s">
        <v>73</v>
      </c>
    </row>
    <row r="15" spans="1:32" ht="13.5" customHeight="1" thickBot="1">
      <c r="A15" s="124"/>
      <c r="B15" s="132"/>
      <c r="C15" s="133"/>
      <c r="D15" s="134">
        <v>42</v>
      </c>
      <c r="E15" s="88"/>
      <c r="F15" s="108" t="s">
        <v>73</v>
      </c>
      <c r="G15" s="108" t="s">
        <v>73</v>
      </c>
      <c r="H15" s="108" t="s">
        <v>73</v>
      </c>
      <c r="I15" s="108"/>
    </row>
    <row r="16" spans="1:32" ht="13.5" customHeight="1">
      <c r="A16" s="130" t="s">
        <v>69</v>
      </c>
      <c r="B16" s="91" t="s">
        <v>70</v>
      </c>
      <c r="C16" s="92"/>
      <c r="D16" s="93"/>
      <c r="E16" s="94"/>
      <c r="F16" s="110"/>
      <c r="G16" s="110"/>
      <c r="H16" s="110"/>
      <c r="I16" s="110"/>
    </row>
    <row r="17" spans="1:9" ht="13.5" customHeight="1">
      <c r="A17" s="129"/>
      <c r="B17" s="95"/>
      <c r="C17" s="111"/>
      <c r="D17" s="97" t="s">
        <v>470</v>
      </c>
      <c r="E17" s="99"/>
      <c r="F17" s="108" t="s">
        <v>73</v>
      </c>
      <c r="G17" s="108"/>
      <c r="H17" s="108"/>
      <c r="I17" s="108"/>
    </row>
    <row r="18" spans="1:9" ht="13.5" customHeight="1">
      <c r="A18" s="129"/>
      <c r="B18" s="95"/>
      <c r="C18" s="111"/>
      <c r="D18" s="97" t="s">
        <v>365</v>
      </c>
      <c r="E18" s="99"/>
      <c r="F18" s="108"/>
      <c r="G18" s="108"/>
      <c r="H18" s="108"/>
      <c r="I18" s="108" t="s">
        <v>73</v>
      </c>
    </row>
    <row r="19" spans="1:9" ht="13.5" customHeight="1" thickBot="1">
      <c r="A19" s="129"/>
      <c r="B19" s="95"/>
      <c r="C19" s="96"/>
      <c r="D19" s="97" t="s">
        <v>578</v>
      </c>
      <c r="E19" s="98"/>
      <c r="F19" s="108"/>
      <c r="G19" s="108" t="s">
        <v>73</v>
      </c>
      <c r="H19" s="108" t="s">
        <v>73</v>
      </c>
      <c r="I19" s="108"/>
    </row>
    <row r="20" spans="1:9" ht="13.5" customHeight="1" thickTop="1">
      <c r="A20" s="166" t="s">
        <v>51</v>
      </c>
      <c r="B20" s="323" t="s">
        <v>52</v>
      </c>
      <c r="C20" s="324"/>
      <c r="D20" s="324"/>
      <c r="E20" s="164"/>
      <c r="F20" s="122" t="s">
        <v>55</v>
      </c>
      <c r="G20" s="122" t="s">
        <v>53</v>
      </c>
      <c r="H20" s="122" t="s">
        <v>53</v>
      </c>
      <c r="I20" s="122" t="s">
        <v>55</v>
      </c>
    </row>
    <row r="21" spans="1:9" ht="13.5" customHeight="1">
      <c r="A21" s="125"/>
      <c r="B21" s="325" t="s">
        <v>56</v>
      </c>
      <c r="C21" s="326"/>
      <c r="D21" s="326"/>
      <c r="E21" s="100"/>
      <c r="F21" s="112" t="s">
        <v>57</v>
      </c>
      <c r="G21" s="112" t="s">
        <v>57</v>
      </c>
      <c r="H21" s="112" t="s">
        <v>57</v>
      </c>
      <c r="I21" s="112" t="s">
        <v>57</v>
      </c>
    </row>
    <row r="22" spans="1:9" ht="52.2">
      <c r="A22" s="125"/>
      <c r="B22" s="327" t="s">
        <v>58</v>
      </c>
      <c r="C22" s="328"/>
      <c r="D22" s="328"/>
      <c r="E22" s="101"/>
      <c r="F22" s="165">
        <v>44618</v>
      </c>
      <c r="G22" s="165">
        <v>44618</v>
      </c>
      <c r="H22" s="165">
        <v>44618</v>
      </c>
      <c r="I22" s="165">
        <v>44618</v>
      </c>
    </row>
    <row r="23" spans="1:9" ht="10.8" thickBot="1">
      <c r="A23" s="126"/>
      <c r="B23" s="329" t="s">
        <v>59</v>
      </c>
      <c r="C23" s="330"/>
      <c r="D23" s="330"/>
      <c r="E23" s="127"/>
      <c r="F23" s="128"/>
      <c r="G23" s="128"/>
      <c r="H23" s="128"/>
      <c r="I23" s="128"/>
    </row>
    <row r="24" spans="1:9" ht="10.8" thickTop="1">
      <c r="A24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0:D20"/>
    <mergeCell ref="B21:D21"/>
    <mergeCell ref="B22:D22"/>
    <mergeCell ref="B23:D23"/>
    <mergeCell ref="A6:B6"/>
    <mergeCell ref="C6:E6"/>
  </mergeCells>
  <phoneticPr fontId="33" type="noConversion"/>
  <dataValidations count="3">
    <dataValidation type="list" allowBlank="1" showInputMessage="1" showErrorMessage="1" sqref="F10:I19" xr:uid="{BEE39A20-5A96-4AC1-A9AC-CDE2DA4A43B6}">
      <formula1>"O, "</formula1>
    </dataValidation>
    <dataValidation type="list" allowBlank="1" showInputMessage="1" showErrorMessage="1" sqref="F20:I20" xr:uid="{B505CC9E-8216-4F75-B8D4-BFD2DE487A05}">
      <formula1>"N,A,B, "</formula1>
    </dataValidation>
    <dataValidation type="list" allowBlank="1" showInputMessage="1" showErrorMessage="1" sqref="F21:I21" xr:uid="{4F7DC5B9-2B70-472E-982A-54B91953A519}">
      <formula1>"P,F,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7B461-B9F9-4B60-9569-AB96885D091D}">
  <sheetPr codeName="Sheet18"/>
  <dimension ref="A1:AF25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212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149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30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-2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COUNTIF(F22:GJ22,"P")</f>
        <v>5</v>
      </c>
      <c r="B7" s="340"/>
      <c r="C7" s="341">
        <f>COUNTIF(F22:GJ22,"F")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COUNTIF(E21:GJ21,"N")</f>
        <v>2</v>
      </c>
      <c r="M7" s="113">
        <f>COUNTIF(E21:GJ21,"A")</f>
        <v>3</v>
      </c>
      <c r="N7" s="113">
        <f>COUNTIF(E21:GJ21,"B")</f>
        <v>0</v>
      </c>
      <c r="O7" s="344">
        <f>COUNTA(E9:GM9)</f>
        <v>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</row>
    <row r="12" spans="1:32" ht="13.5" customHeight="1">
      <c r="A12" s="124"/>
      <c r="B12" s="132"/>
      <c r="C12" s="133"/>
      <c r="D12" s="134" t="s">
        <v>366</v>
      </c>
      <c r="E12" s="88"/>
      <c r="F12" s="108" t="s">
        <v>73</v>
      </c>
      <c r="G12" s="108" t="s">
        <v>73</v>
      </c>
      <c r="H12" s="108" t="s">
        <v>73</v>
      </c>
      <c r="I12" s="108" t="s">
        <v>73</v>
      </c>
      <c r="J12" s="108"/>
    </row>
    <row r="13" spans="1:32" ht="13.5" customHeight="1">
      <c r="A13" s="124"/>
      <c r="B13" s="132" t="s">
        <v>364</v>
      </c>
      <c r="C13" s="133"/>
      <c r="D13" s="134"/>
      <c r="E13" s="88"/>
      <c r="F13" s="110"/>
      <c r="G13" s="110"/>
      <c r="H13" s="110"/>
      <c r="I13" s="110"/>
      <c r="J13" s="110"/>
    </row>
    <row r="14" spans="1:32" ht="13.5" customHeight="1">
      <c r="A14" s="124"/>
      <c r="B14" s="132"/>
      <c r="C14" s="133"/>
      <c r="D14" s="134" t="s">
        <v>218</v>
      </c>
      <c r="E14" s="88"/>
      <c r="F14" s="110"/>
      <c r="G14" s="110"/>
      <c r="H14" s="110"/>
      <c r="I14" s="108" t="s">
        <v>73</v>
      </c>
      <c r="J14" s="108"/>
    </row>
    <row r="15" spans="1:32" ht="13.5" customHeight="1" thickBot="1">
      <c r="A15" s="124"/>
      <c r="B15" s="132"/>
      <c r="C15" s="133"/>
      <c r="D15" s="134">
        <v>42</v>
      </c>
      <c r="E15" s="88"/>
      <c r="F15" s="108" t="s">
        <v>73</v>
      </c>
      <c r="G15" s="108" t="s">
        <v>73</v>
      </c>
      <c r="H15" s="108" t="s">
        <v>73</v>
      </c>
      <c r="I15" s="108"/>
      <c r="J15" s="108" t="s">
        <v>73</v>
      </c>
    </row>
    <row r="16" spans="1:32" ht="13.5" customHeight="1">
      <c r="A16" s="130" t="s">
        <v>69</v>
      </c>
      <c r="B16" s="91" t="s">
        <v>70</v>
      </c>
      <c r="C16" s="92"/>
      <c r="D16" s="93"/>
      <c r="E16" s="94"/>
      <c r="F16" s="110"/>
      <c r="G16" s="110"/>
      <c r="H16" s="110"/>
      <c r="I16" s="110"/>
      <c r="J16" s="110"/>
    </row>
    <row r="17" spans="1:10" ht="13.5" customHeight="1">
      <c r="A17" s="129"/>
      <c r="B17" s="95"/>
      <c r="C17" s="111"/>
      <c r="D17" s="97" t="s">
        <v>470</v>
      </c>
      <c r="E17" s="99"/>
      <c r="F17" s="108" t="s">
        <v>73</v>
      </c>
      <c r="G17" s="108"/>
      <c r="H17" s="108"/>
      <c r="I17" s="108"/>
      <c r="J17" s="108"/>
    </row>
    <row r="18" spans="1:10" ht="13.5" customHeight="1">
      <c r="A18" s="129"/>
      <c r="B18" s="95"/>
      <c r="C18" s="111"/>
      <c r="D18" s="97" t="s">
        <v>351</v>
      </c>
      <c r="E18" s="99"/>
      <c r="F18" s="108"/>
      <c r="G18" s="108"/>
      <c r="H18" s="108"/>
      <c r="I18" s="108"/>
      <c r="J18" s="108" t="s">
        <v>73</v>
      </c>
    </row>
    <row r="19" spans="1:10" ht="13.5" customHeight="1">
      <c r="A19" s="129"/>
      <c r="B19" s="95"/>
      <c r="C19" s="111"/>
      <c r="D19" s="97" t="s">
        <v>365</v>
      </c>
      <c r="E19" s="99"/>
      <c r="F19" s="108"/>
      <c r="G19" s="108"/>
      <c r="H19" s="108"/>
      <c r="I19" s="108" t="s">
        <v>73</v>
      </c>
      <c r="J19" s="108"/>
    </row>
    <row r="20" spans="1:10" ht="13.5" customHeight="1" thickBot="1">
      <c r="A20" s="129"/>
      <c r="B20" s="95"/>
      <c r="C20" s="96"/>
      <c r="D20" s="97" t="s">
        <v>579</v>
      </c>
      <c r="E20" s="98"/>
      <c r="F20" s="108"/>
      <c r="G20" s="108" t="s">
        <v>73</v>
      </c>
      <c r="H20" s="108" t="s">
        <v>73</v>
      </c>
      <c r="I20" s="108"/>
      <c r="J20" s="108"/>
    </row>
    <row r="21" spans="1:10" ht="13.5" customHeight="1" thickTop="1">
      <c r="A21" s="166" t="s">
        <v>51</v>
      </c>
      <c r="B21" s="323" t="s">
        <v>52</v>
      </c>
      <c r="C21" s="324"/>
      <c r="D21" s="324"/>
      <c r="E21" s="164"/>
      <c r="F21" s="122" t="s">
        <v>55</v>
      </c>
      <c r="G21" s="122" t="s">
        <v>53</v>
      </c>
      <c r="H21" s="122" t="s">
        <v>53</v>
      </c>
      <c r="I21" s="122" t="s">
        <v>55</v>
      </c>
      <c r="J21" s="122" t="s">
        <v>55</v>
      </c>
    </row>
    <row r="22" spans="1:10" ht="13.5" customHeight="1">
      <c r="A22" s="125"/>
      <c r="B22" s="325" t="s">
        <v>56</v>
      </c>
      <c r="C22" s="326"/>
      <c r="D22" s="326"/>
      <c r="E22" s="100"/>
      <c r="F22" s="112" t="s">
        <v>57</v>
      </c>
      <c r="G22" s="112" t="s">
        <v>57</v>
      </c>
      <c r="H22" s="112" t="s">
        <v>57</v>
      </c>
      <c r="I22" s="112" t="s">
        <v>57</v>
      </c>
      <c r="J22" s="112" t="s">
        <v>57</v>
      </c>
    </row>
    <row r="23" spans="1:10" ht="52.2">
      <c r="A23" s="125"/>
      <c r="B23" s="327" t="s">
        <v>58</v>
      </c>
      <c r="C23" s="328"/>
      <c r="D23" s="328"/>
      <c r="E23" s="101"/>
      <c r="F23" s="165">
        <v>44618</v>
      </c>
      <c r="G23" s="165">
        <v>44618</v>
      </c>
      <c r="H23" s="165">
        <v>44618</v>
      </c>
      <c r="I23" s="165">
        <v>44618</v>
      </c>
      <c r="J23" s="165">
        <v>44618</v>
      </c>
    </row>
    <row r="24" spans="1:10" ht="10.8" thickBot="1">
      <c r="A24" s="126"/>
      <c r="B24" s="329" t="s">
        <v>59</v>
      </c>
      <c r="C24" s="330"/>
      <c r="D24" s="330"/>
      <c r="E24" s="127"/>
      <c r="F24" s="128"/>
      <c r="G24" s="128"/>
      <c r="H24" s="128"/>
      <c r="I24" s="128"/>
      <c r="J24" s="128"/>
    </row>
    <row r="25" spans="1:10" ht="10.8" thickTop="1">
      <c r="A25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1:D21"/>
    <mergeCell ref="B22:D22"/>
    <mergeCell ref="B23:D23"/>
    <mergeCell ref="B24:D24"/>
    <mergeCell ref="A6:B6"/>
    <mergeCell ref="C6:E6"/>
  </mergeCells>
  <phoneticPr fontId="33" type="noConversion"/>
  <dataValidations count="3">
    <dataValidation type="list" allowBlank="1" showInputMessage="1" showErrorMessage="1" sqref="F22:J22" xr:uid="{9E8965BA-E460-4D97-8D9C-4872F9CAD6AE}">
      <formula1>"P,F, "</formula1>
    </dataValidation>
    <dataValidation type="list" allowBlank="1" showInputMessage="1" showErrorMessage="1" sqref="F21:J21" xr:uid="{A900BD9A-D847-4D96-91A8-8C62A4A503F0}">
      <formula1>"N,A,B, "</formula1>
    </dataValidation>
    <dataValidation type="list" allowBlank="1" showInputMessage="1" showErrorMessage="1" sqref="F10:J20" xr:uid="{1176FDCA-4300-4AC2-BF53-706B51CE4DDB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68EFE-9FDF-440D-9832-D4C1A165223B}">
  <sheetPr codeName="Sheet19"/>
  <dimension ref="A1:AF25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213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150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30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-2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COUNTIF(F22:GJ22,"P")</f>
        <v>5</v>
      </c>
      <c r="B7" s="340"/>
      <c r="C7" s="341">
        <f>COUNTIF(F22:GJ22,"F")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COUNTIF(E21:GJ21,"N")</f>
        <v>2</v>
      </c>
      <c r="M7" s="113">
        <f>COUNTIF(E21:GJ21,"A")</f>
        <v>3</v>
      </c>
      <c r="N7" s="113">
        <f>COUNTIF(E21:GJ21,"B")</f>
        <v>0</v>
      </c>
      <c r="O7" s="344">
        <f>COUNTA(E9:GM9)</f>
        <v>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</row>
    <row r="12" spans="1:32" ht="13.5" customHeight="1">
      <c r="A12" s="124"/>
      <c r="B12" s="132"/>
      <c r="C12" s="133"/>
      <c r="D12" s="134" t="s">
        <v>366</v>
      </c>
      <c r="E12" s="88"/>
      <c r="F12" s="108" t="s">
        <v>73</v>
      </c>
      <c r="G12" s="108" t="s">
        <v>73</v>
      </c>
      <c r="H12" s="108" t="s">
        <v>73</v>
      </c>
      <c r="I12" s="108" t="s">
        <v>73</v>
      </c>
      <c r="J12" s="108"/>
    </row>
    <row r="13" spans="1:32" ht="13.5" customHeight="1">
      <c r="A13" s="124"/>
      <c r="B13" s="132" t="s">
        <v>364</v>
      </c>
      <c r="C13" s="133"/>
      <c r="D13" s="134"/>
      <c r="E13" s="88"/>
      <c r="F13" s="110"/>
      <c r="G13" s="110"/>
      <c r="H13" s="110"/>
      <c r="I13" s="110"/>
      <c r="J13" s="110"/>
    </row>
    <row r="14" spans="1:32" ht="13.5" customHeight="1">
      <c r="A14" s="124"/>
      <c r="B14" s="132"/>
      <c r="C14" s="133"/>
      <c r="D14" s="134" t="s">
        <v>218</v>
      </c>
      <c r="E14" s="88"/>
      <c r="F14" s="110"/>
      <c r="G14" s="110"/>
      <c r="H14" s="110"/>
      <c r="I14" s="108" t="s">
        <v>73</v>
      </c>
      <c r="J14" s="108"/>
    </row>
    <row r="15" spans="1:32" ht="13.5" customHeight="1" thickBot="1">
      <c r="A15" s="124"/>
      <c r="B15" s="132"/>
      <c r="C15" s="133"/>
      <c r="D15" s="134">
        <v>42</v>
      </c>
      <c r="E15" s="88"/>
      <c r="F15" s="108" t="s">
        <v>73</v>
      </c>
      <c r="G15" s="108" t="s">
        <v>73</v>
      </c>
      <c r="H15" s="108" t="s">
        <v>73</v>
      </c>
      <c r="I15" s="108"/>
      <c r="J15" s="108" t="s">
        <v>73</v>
      </c>
    </row>
    <row r="16" spans="1:32" ht="13.5" customHeight="1">
      <c r="A16" s="130" t="s">
        <v>69</v>
      </c>
      <c r="B16" s="91" t="s">
        <v>70</v>
      </c>
      <c r="C16" s="92"/>
      <c r="D16" s="93"/>
      <c r="E16" s="94"/>
      <c r="F16" s="110"/>
      <c r="G16" s="110"/>
      <c r="H16" s="110"/>
      <c r="I16" s="110"/>
      <c r="J16" s="110"/>
    </row>
    <row r="17" spans="1:10" ht="13.5" customHeight="1">
      <c r="A17" s="129"/>
      <c r="B17" s="95"/>
      <c r="C17" s="111"/>
      <c r="D17" s="97" t="s">
        <v>470</v>
      </c>
      <c r="E17" s="99"/>
      <c r="F17" s="108" t="s">
        <v>73</v>
      </c>
      <c r="G17" s="108"/>
      <c r="H17" s="108"/>
      <c r="I17" s="108"/>
      <c r="J17" s="108"/>
    </row>
    <row r="18" spans="1:10" ht="13.5" customHeight="1">
      <c r="A18" s="129"/>
      <c r="B18" s="95"/>
      <c r="C18" s="111"/>
      <c r="D18" s="97" t="s">
        <v>351</v>
      </c>
      <c r="E18" s="99"/>
      <c r="F18" s="108"/>
      <c r="G18" s="108"/>
      <c r="H18" s="108"/>
      <c r="I18" s="108"/>
      <c r="J18" s="108" t="s">
        <v>73</v>
      </c>
    </row>
    <row r="19" spans="1:10" ht="13.5" customHeight="1">
      <c r="A19" s="129"/>
      <c r="B19" s="95"/>
      <c r="C19" s="111"/>
      <c r="D19" s="97" t="s">
        <v>365</v>
      </c>
      <c r="E19" s="99"/>
      <c r="F19" s="108"/>
      <c r="G19" s="108"/>
      <c r="H19" s="108"/>
      <c r="I19" s="108" t="s">
        <v>73</v>
      </c>
      <c r="J19" s="108"/>
    </row>
    <row r="20" spans="1:10" ht="13.5" customHeight="1" thickBot="1">
      <c r="A20" s="129"/>
      <c r="B20" s="95"/>
      <c r="C20" s="96"/>
      <c r="D20" s="97" t="s">
        <v>580</v>
      </c>
      <c r="E20" s="98"/>
      <c r="F20" s="108"/>
      <c r="G20" s="108" t="s">
        <v>73</v>
      </c>
      <c r="H20" s="108" t="s">
        <v>73</v>
      </c>
      <c r="I20" s="108"/>
      <c r="J20" s="108"/>
    </row>
    <row r="21" spans="1:10" ht="13.5" customHeight="1" thickTop="1">
      <c r="A21" s="166" t="s">
        <v>51</v>
      </c>
      <c r="B21" s="323" t="s">
        <v>52</v>
      </c>
      <c r="C21" s="324"/>
      <c r="D21" s="324"/>
      <c r="E21" s="164"/>
      <c r="F21" s="122" t="s">
        <v>55</v>
      </c>
      <c r="G21" s="122" t="s">
        <v>53</v>
      </c>
      <c r="H21" s="122" t="s">
        <v>53</v>
      </c>
      <c r="I21" s="122" t="s">
        <v>55</v>
      </c>
      <c r="J21" s="122" t="s">
        <v>55</v>
      </c>
    </row>
    <row r="22" spans="1:10" ht="13.5" customHeight="1">
      <c r="A22" s="125"/>
      <c r="B22" s="325" t="s">
        <v>56</v>
      </c>
      <c r="C22" s="326"/>
      <c r="D22" s="326"/>
      <c r="E22" s="100"/>
      <c r="F22" s="112" t="s">
        <v>57</v>
      </c>
      <c r="G22" s="112" t="s">
        <v>57</v>
      </c>
      <c r="H22" s="112" t="s">
        <v>57</v>
      </c>
      <c r="I22" s="112" t="s">
        <v>57</v>
      </c>
      <c r="J22" s="112" t="s">
        <v>57</v>
      </c>
    </row>
    <row r="23" spans="1:10" ht="52.2">
      <c r="A23" s="125"/>
      <c r="B23" s="327" t="s">
        <v>58</v>
      </c>
      <c r="C23" s="328"/>
      <c r="D23" s="328"/>
      <c r="E23" s="101"/>
      <c r="F23" s="165">
        <v>44618</v>
      </c>
      <c r="G23" s="165">
        <v>44618</v>
      </c>
      <c r="H23" s="165">
        <v>44618</v>
      </c>
      <c r="I23" s="165">
        <v>44618</v>
      </c>
      <c r="J23" s="165">
        <v>44618</v>
      </c>
    </row>
    <row r="24" spans="1:10" ht="10.8" thickBot="1">
      <c r="A24" s="126"/>
      <c r="B24" s="329" t="s">
        <v>59</v>
      </c>
      <c r="C24" s="330"/>
      <c r="D24" s="330"/>
      <c r="E24" s="127"/>
      <c r="F24" s="128"/>
      <c r="G24" s="128"/>
      <c r="H24" s="128"/>
      <c r="I24" s="128"/>
      <c r="J24" s="128"/>
    </row>
    <row r="25" spans="1:10" ht="10.8" thickTop="1">
      <c r="A25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1:D21"/>
    <mergeCell ref="B22:D22"/>
    <mergeCell ref="B23:D23"/>
    <mergeCell ref="B24:D24"/>
    <mergeCell ref="A6:B6"/>
    <mergeCell ref="C6:E6"/>
  </mergeCells>
  <dataValidations count="3">
    <dataValidation type="list" allowBlank="1" showInputMessage="1" showErrorMessage="1" sqref="F10:J20" xr:uid="{F3FFA2B4-FA78-46E0-A779-CB553322B783}">
      <formula1>"O, "</formula1>
    </dataValidation>
    <dataValidation type="list" allowBlank="1" showInputMessage="1" showErrorMessage="1" sqref="F21:J21" xr:uid="{13F37830-C896-4DBF-81DB-56E7ECFD1084}">
      <formula1>"N,A,B, "</formula1>
    </dataValidation>
    <dataValidation type="list" allowBlank="1" showInputMessage="1" showErrorMessage="1" sqref="F22:J22" xr:uid="{830233C7-66BC-448E-8DAF-744D56A7D529}">
      <formula1>"P,F,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DE1C-6E54-49B9-A343-1E3E5DD90EA6}">
  <sheetPr codeName="Sheet20"/>
  <dimension ref="A1:AF29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214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151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70</v>
      </c>
      <c r="D4" s="349"/>
      <c r="E4" s="167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-1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COUNTIF(F26:GH26,"P")</f>
        <v>8</v>
      </c>
      <c r="B7" s="340"/>
      <c r="C7" s="341">
        <f>COUNTIF(F26:GH26,"F")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COUNTIF(E25:GH25,"N")</f>
        <v>2</v>
      </c>
      <c r="M7" s="113">
        <f>COUNTIF(E25:GH25,"A")</f>
        <v>4</v>
      </c>
      <c r="N7" s="113">
        <f>COUNTIF(E25:GH25,"B")</f>
        <v>2</v>
      </c>
      <c r="O7" s="344">
        <f>COUNTA(E9:GK9)</f>
        <v>8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44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</row>
    <row r="12" spans="1:32" ht="13.5" customHeight="1">
      <c r="A12" s="124"/>
      <c r="B12" s="132"/>
      <c r="C12" s="133"/>
      <c r="D12" s="134" t="s">
        <v>362</v>
      </c>
      <c r="E12" s="88"/>
      <c r="F12" s="108" t="s">
        <v>73</v>
      </c>
      <c r="G12" s="108" t="s">
        <v>73</v>
      </c>
      <c r="H12" s="108" t="s">
        <v>73</v>
      </c>
      <c r="I12" s="108" t="s">
        <v>73</v>
      </c>
      <c r="J12" s="108" t="s">
        <v>73</v>
      </c>
      <c r="K12" s="108" t="s">
        <v>73</v>
      </c>
      <c r="L12" s="108" t="s">
        <v>73</v>
      </c>
      <c r="M12" s="108"/>
    </row>
    <row r="13" spans="1:32" ht="13.5" customHeight="1">
      <c r="A13" s="124"/>
      <c r="B13" s="132" t="s">
        <v>367</v>
      </c>
      <c r="C13" s="133"/>
      <c r="D13" s="134"/>
      <c r="E13" s="88"/>
      <c r="F13" s="110"/>
      <c r="G13" s="110"/>
      <c r="H13" s="110"/>
      <c r="I13" s="110"/>
      <c r="J13" s="110"/>
      <c r="K13" s="110"/>
      <c r="L13" s="110"/>
      <c r="M13" s="110"/>
    </row>
    <row r="14" spans="1:32" ht="13.5" customHeight="1">
      <c r="A14" s="124"/>
      <c r="B14" s="132"/>
      <c r="C14" s="133"/>
      <c r="D14" s="134" t="s">
        <v>218</v>
      </c>
      <c r="E14" s="88"/>
      <c r="F14" s="110"/>
      <c r="G14" s="108" t="s">
        <v>73</v>
      </c>
      <c r="H14" s="110"/>
      <c r="I14" s="108"/>
      <c r="J14" s="108"/>
      <c r="K14" s="108"/>
      <c r="L14" s="108"/>
      <c r="M14" s="108"/>
    </row>
    <row r="15" spans="1:32" ht="13.5" customHeight="1">
      <c r="A15" s="124"/>
      <c r="B15" s="132"/>
      <c r="C15" s="133"/>
      <c r="D15" s="134" t="s">
        <v>368</v>
      </c>
      <c r="E15" s="88"/>
      <c r="F15" s="108"/>
      <c r="G15" s="108"/>
      <c r="H15" s="108" t="s">
        <v>73</v>
      </c>
      <c r="I15" s="108"/>
      <c r="J15" s="108"/>
      <c r="K15" s="108"/>
      <c r="L15" s="108"/>
      <c r="M15" s="108"/>
    </row>
    <row r="16" spans="1:32" ht="13.5" customHeight="1">
      <c r="A16" s="124"/>
      <c r="B16" s="132"/>
      <c r="C16" s="133"/>
      <c r="D16" s="134" t="s">
        <v>369</v>
      </c>
      <c r="E16" s="88"/>
      <c r="F16" s="110"/>
      <c r="G16" s="110"/>
      <c r="H16" s="110"/>
      <c r="I16" s="108" t="s">
        <v>73</v>
      </c>
      <c r="J16" s="110"/>
      <c r="K16" s="110"/>
      <c r="L16" s="110"/>
      <c r="M16" s="110"/>
    </row>
    <row r="17" spans="1:13" ht="13.5" customHeight="1">
      <c r="A17" s="124"/>
      <c r="B17" s="132"/>
      <c r="C17" s="133"/>
      <c r="D17" s="134" t="s">
        <v>370</v>
      </c>
      <c r="E17" s="88"/>
      <c r="F17" s="110"/>
      <c r="G17" s="110"/>
      <c r="H17" s="110"/>
      <c r="I17" s="110"/>
      <c r="J17" s="108" t="s">
        <v>73</v>
      </c>
      <c r="K17" s="110"/>
      <c r="L17" s="110"/>
      <c r="M17" s="110"/>
    </row>
    <row r="18" spans="1:13" ht="13.5" customHeight="1">
      <c r="A18" s="124"/>
      <c r="B18" s="132"/>
      <c r="C18" s="133"/>
      <c r="D18" s="134" t="s">
        <v>371</v>
      </c>
      <c r="E18" s="88"/>
      <c r="F18" s="110"/>
      <c r="G18" s="110"/>
      <c r="H18" s="110"/>
      <c r="I18" s="110"/>
      <c r="J18" s="110"/>
      <c r="K18" s="108" t="s">
        <v>73</v>
      </c>
      <c r="L18" s="110"/>
      <c r="M18" s="110"/>
    </row>
    <row r="19" spans="1:13" ht="13.5" customHeight="1" thickBot="1">
      <c r="A19" s="124"/>
      <c r="B19" s="132"/>
      <c r="C19" s="133"/>
      <c r="D19" s="134" t="s">
        <v>372</v>
      </c>
      <c r="E19" s="88"/>
      <c r="F19" s="110"/>
      <c r="G19" s="110"/>
      <c r="H19" s="110"/>
      <c r="I19" s="110"/>
      <c r="J19" s="110"/>
      <c r="K19" s="110"/>
      <c r="L19" s="108" t="s">
        <v>73</v>
      </c>
      <c r="M19" s="110"/>
    </row>
    <row r="20" spans="1:13" ht="13.5" customHeight="1">
      <c r="A20" s="130" t="s">
        <v>69</v>
      </c>
      <c r="B20" s="91" t="s">
        <v>70</v>
      </c>
      <c r="C20" s="92"/>
      <c r="D20" s="93"/>
      <c r="E20" s="94"/>
      <c r="F20" s="110"/>
      <c r="G20" s="110"/>
      <c r="H20" s="110"/>
      <c r="I20" s="110"/>
      <c r="J20" s="110"/>
      <c r="K20" s="110"/>
      <c r="L20" s="110"/>
      <c r="M20" s="110"/>
    </row>
    <row r="21" spans="1:13" ht="13.5" customHeight="1">
      <c r="A21" s="129"/>
      <c r="B21" s="95"/>
      <c r="C21" s="111"/>
      <c r="D21" s="97" t="s">
        <v>470</v>
      </c>
      <c r="E21" s="99"/>
      <c r="F21" s="108" t="s">
        <v>73</v>
      </c>
      <c r="G21" s="108"/>
      <c r="H21" s="108"/>
      <c r="I21" s="108"/>
      <c r="J21" s="108"/>
      <c r="K21" s="108"/>
      <c r="L21" s="108"/>
      <c r="M21" s="108"/>
    </row>
    <row r="22" spans="1:13" ht="13.5" customHeight="1">
      <c r="A22" s="129"/>
      <c r="B22" s="95"/>
      <c r="C22" s="111"/>
      <c r="D22" s="97" t="s">
        <v>351</v>
      </c>
      <c r="E22" s="99"/>
      <c r="F22" s="108"/>
      <c r="G22" s="108"/>
      <c r="H22" s="108"/>
      <c r="I22" s="108"/>
      <c r="J22" s="108"/>
      <c r="K22" s="108"/>
      <c r="L22" s="108"/>
      <c r="M22" s="108" t="s">
        <v>73</v>
      </c>
    </row>
    <row r="23" spans="1:13" ht="13.5" customHeight="1">
      <c r="A23" s="129"/>
      <c r="B23" s="95"/>
      <c r="C23" s="111"/>
      <c r="D23" s="97" t="s">
        <v>373</v>
      </c>
      <c r="E23" s="99"/>
      <c r="F23" s="108"/>
      <c r="G23" s="108" t="s">
        <v>73</v>
      </c>
      <c r="H23" s="108" t="s">
        <v>73</v>
      </c>
      <c r="I23" s="108"/>
      <c r="J23" s="108"/>
      <c r="K23" s="108" t="s">
        <v>73</v>
      </c>
      <c r="L23" s="108"/>
      <c r="M23" s="108"/>
    </row>
    <row r="24" spans="1:13" ht="13.5" customHeight="1" thickBot="1">
      <c r="A24" s="129"/>
      <c r="B24" s="95"/>
      <c r="C24" s="96"/>
      <c r="D24" s="97" t="s">
        <v>374</v>
      </c>
      <c r="E24" s="98"/>
      <c r="F24" s="108"/>
      <c r="G24" s="108"/>
      <c r="H24" s="108"/>
      <c r="I24" s="108" t="s">
        <v>73</v>
      </c>
      <c r="J24" s="108" t="s">
        <v>73</v>
      </c>
      <c r="K24" s="108"/>
      <c r="L24" s="108" t="s">
        <v>73</v>
      </c>
      <c r="M24" s="108"/>
    </row>
    <row r="25" spans="1:13" ht="13.5" customHeight="1" thickTop="1">
      <c r="A25" s="166" t="s">
        <v>51</v>
      </c>
      <c r="B25" s="323" t="s">
        <v>52</v>
      </c>
      <c r="C25" s="324"/>
      <c r="D25" s="324"/>
      <c r="E25" s="164"/>
      <c r="F25" s="122" t="s">
        <v>55</v>
      </c>
      <c r="G25" s="122" t="s">
        <v>55</v>
      </c>
      <c r="H25" s="122" t="s">
        <v>54</v>
      </c>
      <c r="I25" s="122" t="s">
        <v>53</v>
      </c>
      <c r="J25" s="122" t="s">
        <v>54</v>
      </c>
      <c r="K25" s="122" t="s">
        <v>55</v>
      </c>
      <c r="L25" s="122" t="s">
        <v>53</v>
      </c>
      <c r="M25" s="122" t="s">
        <v>55</v>
      </c>
    </row>
    <row r="26" spans="1:13" ht="13.5" customHeight="1">
      <c r="A26" s="125"/>
      <c r="B26" s="325" t="s">
        <v>56</v>
      </c>
      <c r="C26" s="326"/>
      <c r="D26" s="326"/>
      <c r="E26" s="100"/>
      <c r="F26" s="112" t="s">
        <v>57</v>
      </c>
      <c r="G26" s="112" t="s">
        <v>57</v>
      </c>
      <c r="H26" s="112" t="s">
        <v>57</v>
      </c>
      <c r="I26" s="112" t="s">
        <v>57</v>
      </c>
      <c r="J26" s="112" t="s">
        <v>57</v>
      </c>
      <c r="K26" s="112" t="s">
        <v>57</v>
      </c>
      <c r="L26" s="112" t="s">
        <v>57</v>
      </c>
      <c r="M26" s="112" t="s">
        <v>57</v>
      </c>
    </row>
    <row r="27" spans="1:13" ht="52.2">
      <c r="A27" s="125"/>
      <c r="B27" s="327" t="s">
        <v>58</v>
      </c>
      <c r="C27" s="328"/>
      <c r="D27" s="328"/>
      <c r="E27" s="101"/>
      <c r="F27" s="165">
        <v>44618</v>
      </c>
      <c r="G27" s="165">
        <v>44618</v>
      </c>
      <c r="H27" s="165">
        <v>44618</v>
      </c>
      <c r="I27" s="165">
        <v>44618</v>
      </c>
      <c r="J27" s="165">
        <v>44618</v>
      </c>
      <c r="K27" s="165">
        <v>44618</v>
      </c>
      <c r="L27" s="165">
        <v>44618</v>
      </c>
      <c r="M27" s="165">
        <v>44618</v>
      </c>
    </row>
    <row r="28" spans="1:13" ht="10.8" thickBot="1">
      <c r="A28" s="126"/>
      <c r="B28" s="329" t="s">
        <v>59</v>
      </c>
      <c r="C28" s="330"/>
      <c r="D28" s="330"/>
      <c r="E28" s="127"/>
      <c r="F28" s="128"/>
      <c r="G28" s="128"/>
      <c r="H28" s="128"/>
      <c r="I28" s="128"/>
      <c r="J28" s="128"/>
      <c r="K28" s="128"/>
      <c r="L28" s="128"/>
      <c r="M28" s="128"/>
    </row>
    <row r="29" spans="1:13" ht="10.8" thickTop="1">
      <c r="A29" s="123"/>
    </row>
  </sheetData>
  <mergeCells count="27">
    <mergeCell ref="A2:B2"/>
    <mergeCell ref="C2:E2"/>
    <mergeCell ref="F2:K2"/>
    <mergeCell ref="L2:AD2"/>
    <mergeCell ref="A3:B3"/>
    <mergeCell ref="C3:E3"/>
    <mergeCell ref="F3:K3"/>
    <mergeCell ref="L3:AD3"/>
    <mergeCell ref="A4:B4"/>
    <mergeCell ref="C4:D4"/>
    <mergeCell ref="F4:K4"/>
    <mergeCell ref="L4:AD4"/>
    <mergeCell ref="A5:B5"/>
    <mergeCell ref="C5:AD5"/>
    <mergeCell ref="F6:K6"/>
    <mergeCell ref="L6:N6"/>
    <mergeCell ref="O6:AD6"/>
    <mergeCell ref="A7:B7"/>
    <mergeCell ref="C7:E7"/>
    <mergeCell ref="F7:K7"/>
    <mergeCell ref="O7:AD7"/>
    <mergeCell ref="B25:D25"/>
    <mergeCell ref="B26:D26"/>
    <mergeCell ref="B27:D27"/>
    <mergeCell ref="B28:D28"/>
    <mergeCell ref="A6:B6"/>
    <mergeCell ref="C6:E6"/>
  </mergeCells>
  <phoneticPr fontId="33" type="noConversion"/>
  <dataValidations count="3">
    <dataValidation type="list" allowBlank="1" showInputMessage="1" showErrorMessage="1" sqref="F26:M26" xr:uid="{2A6E6DE0-94AA-446A-9CE6-BF9E6B384205}">
      <formula1>"P,F, "</formula1>
    </dataValidation>
    <dataValidation type="list" allowBlank="1" showInputMessage="1" showErrorMessage="1" sqref="F25:M25" xr:uid="{78FCF994-B0EE-445D-9E6A-EE1752449666}">
      <formula1>"N,A,B, "</formula1>
    </dataValidation>
    <dataValidation type="list" allowBlank="1" showInputMessage="1" showErrorMessage="1" sqref="F10:M24" xr:uid="{AFC2FBB7-57C4-414B-A724-9B4EB1D3E37C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EA9D7-EF29-47EB-BB82-BD86A6FF668C}">
  <dimension ref="A1:AF55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29" width="2.77734375" style="77" customWidth="1"/>
    <col min="30" max="30" width="2.77734375" style="77" bestFit="1" customWidth="1"/>
    <col min="31" max="31" width="2.77734375" style="77" customWidth="1"/>
    <col min="32" max="16384" width="9" style="77"/>
  </cols>
  <sheetData>
    <row r="1" spans="1:32" ht="13.5" customHeight="1" thickBot="1">
      <c r="A1" s="75"/>
      <c r="B1" s="76"/>
    </row>
    <row r="2" spans="1:32" ht="13.5" customHeight="1">
      <c r="A2" s="357" t="s">
        <v>60</v>
      </c>
      <c r="B2" s="358"/>
      <c r="C2" s="359" t="s">
        <v>377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376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4"/>
      <c r="AF2" s="79"/>
    </row>
    <row r="3" spans="1:32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3"/>
    </row>
    <row r="4" spans="1:32" ht="13.5" customHeight="1">
      <c r="A4" s="346" t="s">
        <v>63</v>
      </c>
      <c r="B4" s="347"/>
      <c r="C4" s="348">
        <v>100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-3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54"/>
      <c r="AF4" s="79"/>
    </row>
    <row r="5" spans="1:32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</row>
    <row r="6" spans="1:32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8"/>
      <c r="AF6" s="79"/>
    </row>
    <row r="7" spans="1:32" ht="13.5" customHeight="1" thickBot="1">
      <c r="A7" s="339">
        <f>COUNTIF(F52:FP52,"P")</f>
        <v>13</v>
      </c>
      <c r="B7" s="340"/>
      <c r="C7" s="341">
        <f>COUNTIF(F52:FP52,"F")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COUNTIF(E51:FP51,"N")</f>
        <v>10</v>
      </c>
      <c r="M7" s="113">
        <f>COUNTIF(E51:FP51,"A")</f>
        <v>3</v>
      </c>
      <c r="N7" s="113">
        <f>COUNTIF(E51:FP51,"B")</f>
        <v>0</v>
      </c>
      <c r="O7" s="344">
        <f>COUNTA(E9:FS9)</f>
        <v>13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5"/>
      <c r="AE7" s="80"/>
    </row>
    <row r="8" spans="1:32" ht="10.8" thickBot="1"/>
    <row r="9" spans="1:32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</row>
    <row r="10" spans="1:32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</row>
    <row r="11" spans="1:32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R11" s="108" t="s">
        <v>73</v>
      </c>
    </row>
    <row r="12" spans="1:32" ht="13.5" customHeight="1">
      <c r="A12" s="124"/>
      <c r="B12" s="132"/>
      <c r="C12" s="133"/>
      <c r="D12" s="134" t="s">
        <v>362</v>
      </c>
      <c r="E12" s="88"/>
      <c r="F12" s="108" t="s">
        <v>73</v>
      </c>
      <c r="G12" s="108"/>
      <c r="H12" s="108" t="s">
        <v>73</v>
      </c>
      <c r="I12" s="108" t="s">
        <v>73</v>
      </c>
      <c r="J12" s="108" t="s">
        <v>73</v>
      </c>
      <c r="K12" s="108" t="s">
        <v>73</v>
      </c>
      <c r="L12" s="108" t="s">
        <v>73</v>
      </c>
      <c r="M12" s="108" t="s">
        <v>73</v>
      </c>
      <c r="N12" s="108" t="s">
        <v>73</v>
      </c>
      <c r="O12" s="108" t="s">
        <v>73</v>
      </c>
      <c r="P12" s="108" t="s">
        <v>73</v>
      </c>
      <c r="Q12" s="108" t="s">
        <v>73</v>
      </c>
      <c r="R12" s="108" t="s">
        <v>73</v>
      </c>
    </row>
    <row r="13" spans="1:32" ht="13.5" customHeight="1">
      <c r="A13" s="124"/>
      <c r="B13" s="132"/>
      <c r="C13" s="133"/>
      <c r="D13" s="134" t="s">
        <v>416</v>
      </c>
      <c r="E13" s="88"/>
      <c r="F13" s="108" t="s">
        <v>73</v>
      </c>
      <c r="G13" s="108" t="s">
        <v>73</v>
      </c>
      <c r="H13" s="108"/>
      <c r="I13" s="108" t="s">
        <v>73</v>
      </c>
      <c r="J13" s="108" t="s">
        <v>73</v>
      </c>
      <c r="K13" s="108" t="s">
        <v>73</v>
      </c>
      <c r="L13" s="108" t="s">
        <v>73</v>
      </c>
      <c r="M13" s="108" t="s">
        <v>73</v>
      </c>
      <c r="N13" s="108" t="s">
        <v>73</v>
      </c>
      <c r="O13" s="108" t="s">
        <v>73</v>
      </c>
      <c r="P13" s="108" t="s">
        <v>73</v>
      </c>
      <c r="Q13" s="108" t="s">
        <v>73</v>
      </c>
      <c r="R13" s="108" t="s">
        <v>73</v>
      </c>
    </row>
    <row r="14" spans="1:32" ht="13.5" customHeight="1">
      <c r="A14" s="124"/>
      <c r="B14" s="132" t="s">
        <v>364</v>
      </c>
      <c r="C14" s="133"/>
      <c r="D14" s="134"/>
      <c r="E14" s="88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</row>
    <row r="15" spans="1:32" ht="13.5" customHeight="1">
      <c r="A15" s="124"/>
      <c r="B15" s="132"/>
      <c r="C15" s="133"/>
      <c r="D15" s="134" t="s">
        <v>218</v>
      </c>
      <c r="E15" s="88"/>
      <c r="F15" s="110"/>
      <c r="G15" s="108"/>
      <c r="H15" s="110"/>
      <c r="I15" s="108" t="s">
        <v>73</v>
      </c>
      <c r="J15" s="108"/>
      <c r="K15" s="108"/>
      <c r="L15" s="108"/>
      <c r="M15" s="108"/>
      <c r="N15" s="108"/>
      <c r="O15" s="108"/>
      <c r="P15" s="108"/>
      <c r="Q15" s="108"/>
      <c r="R15" s="108"/>
    </row>
    <row r="16" spans="1:32" ht="13.5" customHeight="1">
      <c r="A16" s="124"/>
      <c r="B16" s="132"/>
      <c r="C16" s="133"/>
      <c r="D16" s="134" t="s">
        <v>398</v>
      </c>
      <c r="E16" s="88"/>
      <c r="F16" s="108"/>
      <c r="G16" s="108"/>
      <c r="H16" s="108"/>
      <c r="I16" s="108"/>
      <c r="J16" s="108" t="s">
        <v>73</v>
      </c>
      <c r="K16" s="108"/>
      <c r="L16" s="108"/>
      <c r="M16" s="108"/>
      <c r="N16" s="108"/>
      <c r="O16" s="108"/>
      <c r="P16" s="108"/>
      <c r="Q16" s="108"/>
      <c r="R16" s="108"/>
    </row>
    <row r="17" spans="1:18" ht="13.5" customHeight="1">
      <c r="A17" s="124"/>
      <c r="B17" s="132"/>
      <c r="C17" s="133"/>
      <c r="D17" s="134">
        <v>17</v>
      </c>
      <c r="E17" s="88"/>
      <c r="F17" s="110"/>
      <c r="G17" s="110"/>
      <c r="H17" s="110"/>
      <c r="I17" s="108"/>
      <c r="J17" s="110"/>
      <c r="K17" s="108" t="s">
        <v>73</v>
      </c>
      <c r="L17" s="110"/>
      <c r="M17" s="110"/>
      <c r="N17" s="110"/>
      <c r="O17" s="110"/>
      <c r="P17" s="110"/>
      <c r="Q17" s="110"/>
      <c r="R17" s="110"/>
    </row>
    <row r="18" spans="1:18" ht="13.5" customHeight="1">
      <c r="A18" s="124"/>
      <c r="B18" s="132"/>
      <c r="C18" s="133"/>
      <c r="D18" s="134">
        <v>29</v>
      </c>
      <c r="E18" s="88"/>
      <c r="F18" s="110"/>
      <c r="G18" s="110"/>
      <c r="H18" s="110"/>
      <c r="I18" s="108"/>
      <c r="J18" s="110"/>
      <c r="K18" s="110"/>
      <c r="L18" s="108" t="s">
        <v>73</v>
      </c>
      <c r="M18" s="110"/>
      <c r="N18" s="110"/>
      <c r="O18" s="110"/>
      <c r="P18" s="110"/>
      <c r="Q18" s="110"/>
      <c r="R18" s="110"/>
    </row>
    <row r="19" spans="1:18" ht="13.5" customHeight="1">
      <c r="A19" s="124"/>
      <c r="B19" s="132"/>
      <c r="C19" s="133"/>
      <c r="D19" s="134">
        <v>30</v>
      </c>
      <c r="E19" s="88"/>
      <c r="F19" s="110"/>
      <c r="G19" s="110"/>
      <c r="H19" s="110"/>
      <c r="I19" s="108"/>
      <c r="J19" s="108"/>
      <c r="K19" s="110"/>
      <c r="L19" s="108"/>
      <c r="M19" s="108" t="s">
        <v>73</v>
      </c>
      <c r="N19" s="110"/>
      <c r="O19" s="110"/>
      <c r="P19" s="110"/>
      <c r="Q19" s="110"/>
      <c r="R19" s="110"/>
    </row>
    <row r="20" spans="1:18" ht="13.5" customHeight="1">
      <c r="A20" s="124"/>
      <c r="B20" s="132"/>
      <c r="C20" s="133"/>
      <c r="D20" s="134">
        <v>43</v>
      </c>
      <c r="E20" s="88"/>
      <c r="F20" s="110"/>
      <c r="G20" s="110"/>
      <c r="H20" s="110"/>
      <c r="I20" s="108"/>
      <c r="J20" s="110"/>
      <c r="K20" s="110"/>
      <c r="L20" s="110"/>
      <c r="M20" s="110"/>
      <c r="N20" s="108" t="s">
        <v>73</v>
      </c>
      <c r="O20" s="110"/>
      <c r="P20" s="110"/>
      <c r="Q20" s="110"/>
      <c r="R20" s="110"/>
    </row>
    <row r="21" spans="1:18" ht="13.5" customHeight="1">
      <c r="A21" s="124"/>
      <c r="B21" s="132"/>
      <c r="C21" s="133"/>
      <c r="D21" s="134">
        <v>42</v>
      </c>
      <c r="E21" s="88"/>
      <c r="F21" s="110"/>
      <c r="G21" s="110"/>
      <c r="H21" s="110"/>
      <c r="I21" s="108"/>
      <c r="J21" s="110"/>
      <c r="K21" s="110"/>
      <c r="L21" s="110"/>
      <c r="M21" s="110"/>
      <c r="N21" s="110"/>
      <c r="O21" s="108" t="s">
        <v>73</v>
      </c>
      <c r="P21" s="110"/>
      <c r="Q21" s="110"/>
      <c r="R21" s="110"/>
    </row>
    <row r="22" spans="1:18" ht="13.5" customHeight="1">
      <c r="A22" s="124"/>
      <c r="B22" s="132"/>
      <c r="C22" s="133"/>
      <c r="D22" s="134">
        <v>1</v>
      </c>
      <c r="E22" s="88"/>
      <c r="F22" s="110"/>
      <c r="G22" s="110"/>
      <c r="H22" s="110"/>
      <c r="I22" s="108"/>
      <c r="J22" s="110"/>
      <c r="K22" s="108"/>
      <c r="L22" s="110"/>
      <c r="M22" s="108"/>
      <c r="N22" s="110"/>
      <c r="O22" s="110"/>
      <c r="P22" s="108" t="s">
        <v>73</v>
      </c>
      <c r="Q22" s="110"/>
      <c r="R22" s="110"/>
    </row>
    <row r="23" spans="1:18" ht="13.5" customHeight="1">
      <c r="A23" s="124"/>
      <c r="B23" s="132"/>
      <c r="C23" s="133"/>
      <c r="D23" s="134">
        <v>2</v>
      </c>
      <c r="E23" s="88"/>
      <c r="F23" s="110"/>
      <c r="G23" s="110"/>
      <c r="H23" s="110"/>
      <c r="I23" s="108"/>
      <c r="J23" s="110"/>
      <c r="K23" s="110"/>
      <c r="L23" s="110"/>
      <c r="M23" s="110"/>
      <c r="N23" s="110"/>
      <c r="O23" s="110"/>
      <c r="P23" s="110"/>
      <c r="Q23" s="108" t="s">
        <v>73</v>
      </c>
      <c r="R23" s="110"/>
    </row>
    <row r="24" spans="1:18" ht="13.5" customHeight="1" thickBot="1">
      <c r="A24" s="124"/>
      <c r="B24" s="132"/>
      <c r="C24" s="133"/>
      <c r="D24" s="134">
        <v>3</v>
      </c>
      <c r="E24" s="88"/>
      <c r="F24" s="110"/>
      <c r="G24" s="110"/>
      <c r="H24" s="110"/>
      <c r="I24" s="108"/>
      <c r="J24" s="110"/>
      <c r="K24" s="110"/>
      <c r="L24" s="108"/>
      <c r="M24" s="110"/>
      <c r="N24" s="108"/>
      <c r="O24" s="108"/>
      <c r="P24" s="108"/>
      <c r="Q24" s="108"/>
      <c r="R24" s="108" t="s">
        <v>73</v>
      </c>
    </row>
    <row r="25" spans="1:18" ht="13.5" customHeight="1">
      <c r="A25" s="130" t="s">
        <v>69</v>
      </c>
      <c r="B25" s="91" t="s">
        <v>70</v>
      </c>
      <c r="C25" s="92"/>
      <c r="D25" s="93"/>
      <c r="E25" s="94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</row>
    <row r="26" spans="1:18" ht="13.5" customHeight="1">
      <c r="A26" s="129"/>
      <c r="B26" s="91"/>
      <c r="C26" s="92"/>
      <c r="D26" s="97" t="s">
        <v>470</v>
      </c>
      <c r="E26" s="94"/>
      <c r="F26" s="108" t="s">
        <v>73</v>
      </c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</row>
    <row r="27" spans="1:18" ht="13.5" customHeight="1">
      <c r="A27" s="129"/>
      <c r="B27" s="91"/>
      <c r="C27" s="92"/>
      <c r="D27" s="97" t="s">
        <v>351</v>
      </c>
      <c r="E27" s="94"/>
      <c r="F27" s="110"/>
      <c r="G27" s="108" t="s">
        <v>73</v>
      </c>
      <c r="H27" s="108" t="s">
        <v>73</v>
      </c>
      <c r="I27" s="110"/>
      <c r="J27" s="110"/>
      <c r="K27" s="110"/>
      <c r="L27" s="110"/>
      <c r="M27" s="110"/>
      <c r="N27" s="110"/>
      <c r="O27" s="110"/>
      <c r="P27" s="110"/>
      <c r="Q27" s="110"/>
      <c r="R27" s="110"/>
    </row>
    <row r="28" spans="1:18" ht="13.5" customHeight="1">
      <c r="A28" s="129"/>
      <c r="B28" s="91"/>
      <c r="C28" s="92"/>
      <c r="D28" s="97" t="s">
        <v>419</v>
      </c>
      <c r="E28" s="94"/>
      <c r="F28" s="110"/>
      <c r="G28" s="110"/>
      <c r="H28" s="110"/>
      <c r="I28" s="108" t="s">
        <v>73</v>
      </c>
      <c r="J28" s="108" t="s">
        <v>73</v>
      </c>
      <c r="K28" s="110"/>
      <c r="L28" s="110"/>
      <c r="M28" s="110"/>
      <c r="N28" s="110"/>
      <c r="O28" s="110"/>
      <c r="P28" s="110"/>
      <c r="Q28" s="110"/>
      <c r="R28" s="110"/>
    </row>
    <row r="29" spans="1:18" ht="13.5" customHeight="1">
      <c r="A29" s="129"/>
      <c r="B29" s="95"/>
      <c r="C29" s="111"/>
      <c r="D29" s="97" t="s">
        <v>305</v>
      </c>
      <c r="E29" s="99"/>
      <c r="F29" s="108"/>
      <c r="G29" s="108"/>
      <c r="H29" s="108"/>
      <c r="I29" s="108"/>
      <c r="J29" s="108"/>
      <c r="K29" s="108" t="s">
        <v>73</v>
      </c>
      <c r="L29" s="108" t="s">
        <v>73</v>
      </c>
      <c r="M29" s="108" t="s">
        <v>73</v>
      </c>
      <c r="N29" s="108" t="s">
        <v>73</v>
      </c>
      <c r="O29" s="108" t="s">
        <v>73</v>
      </c>
      <c r="P29" s="108" t="s">
        <v>73</v>
      </c>
      <c r="Q29" s="108" t="s">
        <v>73</v>
      </c>
      <c r="R29" s="108" t="s">
        <v>73</v>
      </c>
    </row>
    <row r="30" spans="1:18" ht="13.5" customHeight="1">
      <c r="A30" s="129"/>
      <c r="B30" s="95"/>
      <c r="C30" s="111"/>
      <c r="D30" s="97" t="s">
        <v>216</v>
      </c>
      <c r="E30" s="99"/>
      <c r="F30" s="108"/>
      <c r="G30" s="108"/>
      <c r="H30" s="108"/>
      <c r="I30" s="108"/>
      <c r="J30" s="108"/>
      <c r="K30" s="108" t="s">
        <v>73</v>
      </c>
      <c r="L30" s="108" t="s">
        <v>73</v>
      </c>
      <c r="M30" s="108" t="s">
        <v>73</v>
      </c>
      <c r="N30" s="108" t="s">
        <v>73</v>
      </c>
      <c r="O30" s="108" t="s">
        <v>73</v>
      </c>
      <c r="P30" s="108" t="s">
        <v>73</v>
      </c>
      <c r="Q30" s="108" t="s">
        <v>73</v>
      </c>
      <c r="R30" s="108" t="s">
        <v>73</v>
      </c>
    </row>
    <row r="31" spans="1:18" ht="13.5" customHeight="1">
      <c r="A31" s="129"/>
      <c r="B31" s="95"/>
      <c r="C31" s="111"/>
      <c r="D31" s="97" t="s">
        <v>399</v>
      </c>
      <c r="E31" s="99"/>
      <c r="F31" s="108"/>
      <c r="G31" s="108"/>
      <c r="H31" s="108"/>
      <c r="I31" s="108"/>
      <c r="J31" s="108"/>
      <c r="K31" s="108" t="s">
        <v>73</v>
      </c>
      <c r="L31" s="108" t="s">
        <v>73</v>
      </c>
      <c r="M31" s="108" t="s">
        <v>73</v>
      </c>
      <c r="N31" s="108" t="s">
        <v>73</v>
      </c>
      <c r="O31" s="108" t="s">
        <v>73</v>
      </c>
      <c r="P31" s="108"/>
      <c r="Q31" s="108"/>
      <c r="R31" s="108"/>
    </row>
    <row r="32" spans="1:18" ht="13.5" customHeight="1">
      <c r="A32" s="129"/>
      <c r="B32" s="95"/>
      <c r="C32" s="111"/>
      <c r="D32" s="97" t="s">
        <v>400</v>
      </c>
      <c r="E32" s="99"/>
      <c r="F32" s="108"/>
      <c r="G32" s="108"/>
      <c r="H32" s="108"/>
      <c r="I32" s="108"/>
      <c r="J32" s="108"/>
      <c r="K32" s="108" t="s">
        <v>73</v>
      </c>
      <c r="L32" s="108" t="s">
        <v>73</v>
      </c>
      <c r="M32" s="108" t="s">
        <v>73</v>
      </c>
      <c r="N32" s="108" t="s">
        <v>73</v>
      </c>
      <c r="O32" s="108" t="s">
        <v>73</v>
      </c>
      <c r="P32" s="108" t="s">
        <v>73</v>
      </c>
      <c r="Q32" s="108" t="s">
        <v>73</v>
      </c>
      <c r="R32" s="108" t="s">
        <v>73</v>
      </c>
    </row>
    <row r="33" spans="1:18" ht="13.5" customHeight="1">
      <c r="A33" s="129"/>
      <c r="B33" s="95"/>
      <c r="C33" s="111"/>
      <c r="D33" s="97" t="s">
        <v>401</v>
      </c>
      <c r="E33" s="99"/>
      <c r="F33" s="108"/>
      <c r="G33" s="108"/>
      <c r="H33" s="108"/>
      <c r="I33" s="108"/>
      <c r="J33" s="108"/>
      <c r="K33" s="108" t="s">
        <v>73</v>
      </c>
      <c r="L33" s="108" t="s">
        <v>73</v>
      </c>
      <c r="M33" s="108" t="s">
        <v>73</v>
      </c>
      <c r="N33" s="108" t="s">
        <v>73</v>
      </c>
      <c r="O33" s="108" t="s">
        <v>73</v>
      </c>
      <c r="P33" s="108" t="s">
        <v>73</v>
      </c>
      <c r="Q33" s="108" t="s">
        <v>73</v>
      </c>
      <c r="R33" s="108" t="s">
        <v>73</v>
      </c>
    </row>
    <row r="34" spans="1:18" ht="13.5" customHeight="1">
      <c r="A34" s="129"/>
      <c r="B34" s="95"/>
      <c r="C34" s="111"/>
      <c r="D34" s="97" t="s">
        <v>402</v>
      </c>
      <c r="E34" s="99"/>
      <c r="F34" s="108"/>
      <c r="G34" s="108"/>
      <c r="H34" s="108"/>
      <c r="I34" s="108"/>
      <c r="J34" s="108"/>
      <c r="K34" s="108" t="s">
        <v>73</v>
      </c>
      <c r="L34" s="108" t="s">
        <v>73</v>
      </c>
      <c r="M34" s="108" t="s">
        <v>73</v>
      </c>
      <c r="N34" s="108" t="s">
        <v>73</v>
      </c>
      <c r="O34" s="108" t="s">
        <v>73</v>
      </c>
      <c r="P34" s="108"/>
      <c r="Q34" s="108"/>
      <c r="R34" s="108"/>
    </row>
    <row r="35" spans="1:18" ht="13.5" customHeight="1">
      <c r="A35" s="129"/>
      <c r="B35" s="95"/>
      <c r="C35" s="111"/>
      <c r="D35" s="97" t="s">
        <v>403</v>
      </c>
      <c r="E35" s="99"/>
      <c r="F35" s="108"/>
      <c r="G35" s="108"/>
      <c r="H35" s="108"/>
      <c r="I35" s="108"/>
      <c r="J35" s="108"/>
      <c r="K35" s="108"/>
      <c r="L35" s="108"/>
      <c r="M35" s="108" t="s">
        <v>73</v>
      </c>
      <c r="N35" s="108" t="s">
        <v>73</v>
      </c>
      <c r="O35" s="108" t="s">
        <v>73</v>
      </c>
      <c r="P35" s="108"/>
      <c r="Q35" s="108"/>
      <c r="R35" s="108"/>
    </row>
    <row r="36" spans="1:18" ht="13.5" customHeight="1">
      <c r="A36" s="129"/>
      <c r="B36" s="95"/>
      <c r="C36" s="111"/>
      <c r="D36" s="97" t="s">
        <v>404</v>
      </c>
      <c r="E36" s="99"/>
      <c r="F36" s="108"/>
      <c r="G36" s="108"/>
      <c r="H36" s="108"/>
      <c r="I36" s="108"/>
      <c r="J36" s="108"/>
      <c r="K36" s="108" t="s">
        <v>73</v>
      </c>
      <c r="L36" s="108"/>
      <c r="M36" s="108" t="s">
        <v>73</v>
      </c>
      <c r="N36" s="108"/>
      <c r="O36" s="108" t="s">
        <v>73</v>
      </c>
      <c r="P36" s="108" t="s">
        <v>73</v>
      </c>
      <c r="Q36" s="108" t="s">
        <v>73</v>
      </c>
      <c r="R36" s="108"/>
    </row>
    <row r="37" spans="1:18" ht="13.5" customHeight="1">
      <c r="A37" s="129"/>
      <c r="B37" s="95"/>
      <c r="C37" s="111"/>
      <c r="D37" s="97" t="s">
        <v>405</v>
      </c>
      <c r="E37" s="99"/>
      <c r="F37" s="108"/>
      <c r="G37" s="108"/>
      <c r="H37" s="108"/>
      <c r="I37" s="108"/>
      <c r="J37" s="108"/>
      <c r="K37" s="108"/>
      <c r="L37" s="108" t="s">
        <v>73</v>
      </c>
      <c r="M37" s="108"/>
      <c r="N37" s="108" t="s">
        <v>73</v>
      </c>
      <c r="O37" s="108"/>
      <c r="P37" s="108"/>
      <c r="Q37" s="108"/>
      <c r="R37" s="108" t="s">
        <v>73</v>
      </c>
    </row>
    <row r="38" spans="1:18" ht="13.5" customHeight="1">
      <c r="A38" s="129"/>
      <c r="B38" s="95"/>
      <c r="C38" s="111"/>
      <c r="D38" s="97" t="s">
        <v>406</v>
      </c>
      <c r="E38" s="99"/>
      <c r="F38" s="108"/>
      <c r="G38" s="108"/>
      <c r="H38" s="108"/>
      <c r="I38" s="108"/>
      <c r="J38" s="108"/>
      <c r="K38" s="108" t="s">
        <v>73</v>
      </c>
      <c r="L38" s="108" t="s">
        <v>73</v>
      </c>
      <c r="M38" s="108"/>
      <c r="N38" s="108"/>
      <c r="O38" s="108"/>
      <c r="P38" s="108"/>
      <c r="Q38" s="108"/>
      <c r="R38" s="108"/>
    </row>
    <row r="39" spans="1:18" ht="13.5" customHeight="1">
      <c r="A39" s="129"/>
      <c r="B39" s="95"/>
      <c r="C39" s="111"/>
      <c r="D39" s="97" t="s">
        <v>407</v>
      </c>
      <c r="E39" s="99"/>
      <c r="F39" s="108"/>
      <c r="G39" s="108"/>
      <c r="H39" s="108"/>
      <c r="I39" s="108"/>
      <c r="J39" s="108"/>
      <c r="K39" s="108"/>
      <c r="L39" s="108"/>
      <c r="M39" s="108" t="s">
        <v>73</v>
      </c>
      <c r="N39" s="108" t="s">
        <v>73</v>
      </c>
      <c r="O39" s="108" t="s">
        <v>73</v>
      </c>
      <c r="P39" s="108"/>
      <c r="Q39" s="108"/>
      <c r="R39" s="108"/>
    </row>
    <row r="40" spans="1:18" ht="13.5" customHeight="1">
      <c r="A40" s="125"/>
      <c r="B40" s="92"/>
      <c r="C40" s="173"/>
      <c r="D40" s="93" t="s">
        <v>417</v>
      </c>
      <c r="E40" s="174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08" t="s">
        <v>73</v>
      </c>
      <c r="Q40" s="108" t="s">
        <v>73</v>
      </c>
      <c r="R40" s="108" t="s">
        <v>73</v>
      </c>
    </row>
    <row r="41" spans="1:18" ht="13.5" customHeight="1">
      <c r="A41" s="125"/>
      <c r="B41" s="92"/>
      <c r="C41" s="173"/>
      <c r="D41" s="93" t="s">
        <v>418</v>
      </c>
      <c r="E41" s="174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</row>
    <row r="42" spans="1:18" ht="13.5" customHeight="1">
      <c r="A42" s="125"/>
      <c r="B42" s="92"/>
      <c r="C42" s="173"/>
      <c r="D42" s="93" t="s">
        <v>408</v>
      </c>
      <c r="E42" s="174"/>
      <c r="F42" s="110"/>
      <c r="G42" s="110"/>
      <c r="H42" s="110"/>
      <c r="I42" s="110"/>
      <c r="J42" s="110"/>
      <c r="K42" s="108" t="s">
        <v>73</v>
      </c>
      <c r="L42" s="108" t="s">
        <v>73</v>
      </c>
      <c r="M42" s="108" t="s">
        <v>73</v>
      </c>
      <c r="N42" s="108" t="s">
        <v>73</v>
      </c>
      <c r="O42" s="108" t="s">
        <v>73</v>
      </c>
      <c r="P42" s="110"/>
      <c r="Q42" s="110"/>
      <c r="R42" s="110"/>
    </row>
    <row r="43" spans="1:18" ht="13.5" customHeight="1">
      <c r="A43" s="125"/>
      <c r="B43" s="92"/>
      <c r="C43" s="173"/>
      <c r="D43" s="93" t="s">
        <v>409</v>
      </c>
      <c r="E43" s="174"/>
      <c r="F43" s="110"/>
      <c r="G43" s="110"/>
      <c r="H43" s="110"/>
      <c r="I43" s="110"/>
      <c r="J43" s="110"/>
      <c r="K43" s="108" t="s">
        <v>73</v>
      </c>
      <c r="L43" s="108" t="s">
        <v>73</v>
      </c>
      <c r="M43" s="108" t="s">
        <v>73</v>
      </c>
      <c r="N43" s="108" t="s">
        <v>73</v>
      </c>
      <c r="O43" s="108" t="s">
        <v>73</v>
      </c>
      <c r="P43" s="110"/>
      <c r="Q43" s="110"/>
      <c r="R43" s="110"/>
    </row>
    <row r="44" spans="1:18" ht="13.5" customHeight="1">
      <c r="A44" s="125"/>
      <c r="B44" s="92"/>
      <c r="C44" s="173"/>
      <c r="D44" s="93" t="s">
        <v>410</v>
      </c>
      <c r="E44" s="174"/>
      <c r="F44" s="110"/>
      <c r="G44" s="110"/>
      <c r="H44" s="110"/>
      <c r="I44" s="110"/>
      <c r="J44" s="110"/>
      <c r="K44" s="110"/>
      <c r="L44" s="110"/>
      <c r="M44" s="108" t="s">
        <v>73</v>
      </c>
      <c r="N44" s="108" t="s">
        <v>73</v>
      </c>
      <c r="O44" s="108" t="s">
        <v>73</v>
      </c>
      <c r="P44" s="110"/>
      <c r="Q44" s="110"/>
      <c r="R44" s="110"/>
    </row>
    <row r="45" spans="1:18" ht="13.5" customHeight="1">
      <c r="A45" s="125"/>
      <c r="B45" s="92"/>
      <c r="C45" s="173"/>
      <c r="D45" s="93" t="s">
        <v>411</v>
      </c>
      <c r="E45" s="174"/>
      <c r="F45" s="110"/>
      <c r="G45" s="110"/>
      <c r="H45" s="110"/>
      <c r="I45" s="110"/>
      <c r="J45" s="110"/>
      <c r="K45" s="110"/>
      <c r="L45" s="110"/>
      <c r="M45" s="108" t="s">
        <v>73</v>
      </c>
      <c r="N45" s="108" t="s">
        <v>73</v>
      </c>
      <c r="O45" s="108" t="s">
        <v>73</v>
      </c>
      <c r="P45" s="110"/>
      <c r="Q45" s="110"/>
      <c r="R45" s="110"/>
    </row>
    <row r="46" spans="1:18" ht="13.5" customHeight="1">
      <c r="A46" s="125"/>
      <c r="B46" s="92"/>
      <c r="C46" s="173"/>
      <c r="D46" s="93" t="s">
        <v>412</v>
      </c>
      <c r="E46" s="174"/>
      <c r="F46" s="110"/>
      <c r="G46" s="110"/>
      <c r="H46" s="110"/>
      <c r="I46" s="110"/>
      <c r="J46" s="110"/>
      <c r="K46" s="108" t="s">
        <v>73</v>
      </c>
      <c r="L46" s="108" t="s">
        <v>73</v>
      </c>
      <c r="M46" s="108" t="s">
        <v>73</v>
      </c>
      <c r="N46" s="108" t="s">
        <v>73</v>
      </c>
      <c r="O46" s="108" t="s">
        <v>73</v>
      </c>
      <c r="P46" s="110"/>
      <c r="Q46" s="110"/>
      <c r="R46" s="110"/>
    </row>
    <row r="47" spans="1:18" ht="13.5" customHeight="1">
      <c r="A47" s="125"/>
      <c r="B47" s="92"/>
      <c r="C47" s="173"/>
      <c r="D47" s="93" t="s">
        <v>413</v>
      </c>
      <c r="E47" s="174"/>
      <c r="F47" s="110"/>
      <c r="G47" s="110"/>
      <c r="H47" s="110"/>
      <c r="I47" s="110"/>
      <c r="J47" s="110"/>
      <c r="K47" s="110"/>
      <c r="L47" s="110"/>
      <c r="M47" s="108" t="s">
        <v>73</v>
      </c>
      <c r="N47" s="108" t="s">
        <v>73</v>
      </c>
      <c r="O47" s="108" t="s">
        <v>73</v>
      </c>
      <c r="P47" s="110"/>
      <c r="Q47" s="110"/>
      <c r="R47" s="110"/>
    </row>
    <row r="48" spans="1:18" ht="13.5" customHeight="1">
      <c r="A48" s="125"/>
      <c r="B48" s="92"/>
      <c r="C48" s="173"/>
      <c r="D48" s="93" t="s">
        <v>414</v>
      </c>
      <c r="E48" s="174"/>
      <c r="F48" s="110"/>
      <c r="G48" s="110"/>
      <c r="H48" s="110"/>
      <c r="I48" s="110"/>
      <c r="J48" s="110"/>
      <c r="K48" s="110"/>
      <c r="L48" s="110"/>
      <c r="M48" s="108" t="s">
        <v>73</v>
      </c>
      <c r="N48" s="108" t="s">
        <v>73</v>
      </c>
      <c r="O48" s="108" t="s">
        <v>73</v>
      </c>
      <c r="P48" s="110"/>
      <c r="Q48" s="110"/>
      <c r="R48" s="110"/>
    </row>
    <row r="49" spans="1:18" ht="13.5" customHeight="1">
      <c r="A49" s="125"/>
      <c r="B49" s="92"/>
      <c r="C49" s="173"/>
      <c r="D49" s="93" t="s">
        <v>415</v>
      </c>
      <c r="E49" s="174"/>
      <c r="F49" s="110"/>
      <c r="G49" s="110"/>
      <c r="H49" s="110"/>
      <c r="I49" s="110"/>
      <c r="J49" s="110"/>
      <c r="K49" s="110"/>
      <c r="L49" s="110"/>
      <c r="M49" s="108" t="s">
        <v>73</v>
      </c>
      <c r="N49" s="108" t="s">
        <v>73</v>
      </c>
      <c r="O49" s="108" t="s">
        <v>73</v>
      </c>
      <c r="P49" s="110"/>
      <c r="Q49" s="110"/>
      <c r="R49" s="110"/>
    </row>
    <row r="50" spans="1:18" ht="13.5" customHeight="1" thickBot="1">
      <c r="A50" s="125"/>
      <c r="B50" s="92"/>
      <c r="C50" s="173"/>
      <c r="D50" s="93" t="s">
        <v>420</v>
      </c>
      <c r="E50" s="174"/>
      <c r="F50" s="110"/>
      <c r="G50" s="110"/>
      <c r="H50" s="110"/>
      <c r="I50" s="110"/>
      <c r="J50" s="110"/>
      <c r="K50" s="110"/>
      <c r="L50" s="110"/>
      <c r="M50" s="108"/>
      <c r="N50" s="108"/>
      <c r="O50" s="108" t="s">
        <v>73</v>
      </c>
      <c r="P50" s="110"/>
      <c r="Q50" s="110"/>
      <c r="R50" s="110"/>
    </row>
    <row r="51" spans="1:18" ht="13.5" customHeight="1" thickTop="1">
      <c r="A51" s="166" t="s">
        <v>51</v>
      </c>
      <c r="B51" s="323" t="s">
        <v>52</v>
      </c>
      <c r="C51" s="324"/>
      <c r="D51" s="324"/>
      <c r="E51" s="172"/>
      <c r="F51" s="122" t="s">
        <v>55</v>
      </c>
      <c r="G51" s="122" t="s">
        <v>55</v>
      </c>
      <c r="H51" s="122" t="s">
        <v>55</v>
      </c>
      <c r="I51" s="122" t="s">
        <v>53</v>
      </c>
      <c r="J51" s="122" t="s">
        <v>53</v>
      </c>
      <c r="K51" s="122" t="s">
        <v>53</v>
      </c>
      <c r="L51" s="122" t="s">
        <v>53</v>
      </c>
      <c r="M51" s="122" t="s">
        <v>53</v>
      </c>
      <c r="N51" s="122" t="s">
        <v>53</v>
      </c>
      <c r="O51" s="122" t="s">
        <v>53</v>
      </c>
      <c r="P51" s="122" t="s">
        <v>53</v>
      </c>
      <c r="Q51" s="122" t="s">
        <v>53</v>
      </c>
      <c r="R51" s="122" t="s">
        <v>53</v>
      </c>
    </row>
    <row r="52" spans="1:18" ht="13.5" customHeight="1">
      <c r="A52" s="125"/>
      <c r="B52" s="325" t="s">
        <v>56</v>
      </c>
      <c r="C52" s="326"/>
      <c r="D52" s="326"/>
      <c r="E52" s="100"/>
      <c r="F52" s="112" t="s">
        <v>57</v>
      </c>
      <c r="G52" s="112" t="s">
        <v>57</v>
      </c>
      <c r="H52" s="112" t="s">
        <v>57</v>
      </c>
      <c r="I52" s="112" t="s">
        <v>57</v>
      </c>
      <c r="J52" s="112" t="s">
        <v>57</v>
      </c>
      <c r="K52" s="112" t="s">
        <v>57</v>
      </c>
      <c r="L52" s="112" t="s">
        <v>57</v>
      </c>
      <c r="M52" s="112" t="s">
        <v>57</v>
      </c>
      <c r="N52" s="112" t="s">
        <v>57</v>
      </c>
      <c r="O52" s="112" t="s">
        <v>57</v>
      </c>
      <c r="P52" s="112" t="s">
        <v>57</v>
      </c>
      <c r="Q52" s="112" t="s">
        <v>57</v>
      </c>
      <c r="R52" s="112" t="s">
        <v>57</v>
      </c>
    </row>
    <row r="53" spans="1:18" ht="52.2">
      <c r="A53" s="125"/>
      <c r="B53" s="327" t="s">
        <v>58</v>
      </c>
      <c r="C53" s="328"/>
      <c r="D53" s="328"/>
      <c r="E53" s="101"/>
      <c r="F53" s="165">
        <v>44618</v>
      </c>
      <c r="G53" s="165">
        <v>44618</v>
      </c>
      <c r="H53" s="165">
        <v>44618</v>
      </c>
      <c r="I53" s="165">
        <v>44618</v>
      </c>
      <c r="J53" s="165">
        <v>44618</v>
      </c>
      <c r="K53" s="165">
        <v>44618</v>
      </c>
      <c r="L53" s="165">
        <v>44618</v>
      </c>
      <c r="M53" s="165">
        <v>44618</v>
      </c>
      <c r="N53" s="165">
        <v>44618</v>
      </c>
      <c r="O53" s="165">
        <v>44618</v>
      </c>
      <c r="P53" s="165">
        <v>44618</v>
      </c>
      <c r="Q53" s="165">
        <v>44618</v>
      </c>
      <c r="R53" s="165">
        <v>44618</v>
      </c>
    </row>
    <row r="54" spans="1:18" ht="10.8" thickBot="1">
      <c r="A54" s="126"/>
      <c r="B54" s="329" t="s">
        <v>59</v>
      </c>
      <c r="C54" s="330"/>
      <c r="D54" s="330"/>
      <c r="E54" s="127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</row>
    <row r="55" spans="1:18" ht="10.8" thickTop="1">
      <c r="A55" s="123"/>
    </row>
  </sheetData>
  <mergeCells count="27">
    <mergeCell ref="B51:D51"/>
    <mergeCell ref="B52:D52"/>
    <mergeCell ref="B53:D53"/>
    <mergeCell ref="B54:D54"/>
    <mergeCell ref="A6:B6"/>
    <mergeCell ref="C6:E6"/>
    <mergeCell ref="F6:K6"/>
    <mergeCell ref="L6:N6"/>
    <mergeCell ref="O6:AD6"/>
    <mergeCell ref="A7:B7"/>
    <mergeCell ref="C7:E7"/>
    <mergeCell ref="F7:K7"/>
    <mergeCell ref="O7:AD7"/>
    <mergeCell ref="A4:B4"/>
    <mergeCell ref="C4:D4"/>
    <mergeCell ref="F4:K4"/>
    <mergeCell ref="L4:AD4"/>
    <mergeCell ref="A5:B5"/>
    <mergeCell ref="C5:AD5"/>
    <mergeCell ref="A2:B2"/>
    <mergeCell ref="C2:E2"/>
    <mergeCell ref="F2:K2"/>
    <mergeCell ref="L2:AD2"/>
    <mergeCell ref="A3:B3"/>
    <mergeCell ref="C3:E3"/>
    <mergeCell ref="F3:K3"/>
    <mergeCell ref="L3:AD3"/>
  </mergeCells>
  <phoneticPr fontId="33" type="noConversion"/>
  <dataValidations count="3">
    <dataValidation type="list" allowBlank="1" showInputMessage="1" showErrorMessage="1" sqref="F51:R51" xr:uid="{75D1ADA9-4267-474F-BB5C-9C38CF4DD9DB}">
      <formula1>"N,A,B, "</formula1>
    </dataValidation>
    <dataValidation type="list" allowBlank="1" showInputMessage="1" showErrorMessage="1" sqref="F52:R52" xr:uid="{45E1F3D1-791A-4D3C-A6BC-9419F8BA97DC}">
      <formula1>"P,F, "</formula1>
    </dataValidation>
    <dataValidation type="list" allowBlank="1" showInputMessage="1" showErrorMessage="1" sqref="F10:R50" xr:uid="{8D2C5F54-3370-46A2-BD24-72E8FDC88FBD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F5BE-C9A3-4AF5-B4A4-8BEE9BEC0575}">
  <dimension ref="A1:AO61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38" width="2.77734375" style="77" customWidth="1"/>
    <col min="39" max="39" width="2.77734375" style="77" bestFit="1" customWidth="1"/>
    <col min="40" max="40" width="2.77734375" style="77" customWidth="1"/>
    <col min="41" max="16384" width="9" style="77"/>
  </cols>
  <sheetData>
    <row r="1" spans="1:41" ht="13.5" customHeight="1" thickBot="1">
      <c r="A1" s="75"/>
      <c r="B1" s="76"/>
    </row>
    <row r="2" spans="1:41" ht="13.5" customHeight="1">
      <c r="A2" s="357" t="s">
        <v>60</v>
      </c>
      <c r="B2" s="358"/>
      <c r="C2" s="359" t="s">
        <v>380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379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0"/>
      <c r="AJ2" s="360"/>
      <c r="AK2" s="360"/>
      <c r="AL2" s="360"/>
      <c r="AM2" s="364"/>
      <c r="AO2" s="79"/>
    </row>
    <row r="3" spans="1:41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3"/>
    </row>
    <row r="4" spans="1:41" ht="13.5" customHeight="1">
      <c r="A4" s="346" t="s">
        <v>63</v>
      </c>
      <c r="B4" s="347"/>
      <c r="C4" s="348">
        <v>300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-2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54"/>
      <c r="AO4" s="79"/>
    </row>
    <row r="5" spans="1:41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</row>
    <row r="6" spans="1:41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8"/>
      <c r="AO6" s="79"/>
    </row>
    <row r="7" spans="1:41" ht="13.5" customHeight="1" thickBot="1">
      <c r="A7" s="339">
        <f>COUNTIF(F58:FV58,"P")</f>
        <v>32</v>
      </c>
      <c r="B7" s="340"/>
      <c r="C7" s="341">
        <f>COUNTIF(F58:FV58,"F")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COUNTIF(E57:FV57,"N")</f>
        <v>19</v>
      </c>
      <c r="M7" s="113">
        <f>COUNTIF(E57:FV57,"A")</f>
        <v>12</v>
      </c>
      <c r="N7" s="113">
        <f>COUNTIF(E57:FV57,"B")</f>
        <v>1</v>
      </c>
      <c r="O7" s="344">
        <f>COUNTA(E9:FY9)</f>
        <v>32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5"/>
      <c r="AN7" s="80"/>
    </row>
    <row r="8" spans="1:41" ht="10.8" thickBot="1"/>
    <row r="9" spans="1:41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  <c r="U9" s="139" t="s">
        <v>230</v>
      </c>
      <c r="V9" s="139" t="s">
        <v>231</v>
      </c>
      <c r="W9" s="139" t="s">
        <v>316</v>
      </c>
      <c r="X9" s="139" t="s">
        <v>317</v>
      </c>
      <c r="Y9" s="139" t="s">
        <v>318</v>
      </c>
      <c r="Z9" s="139" t="s">
        <v>319</v>
      </c>
      <c r="AA9" s="139" t="s">
        <v>320</v>
      </c>
      <c r="AB9" s="139" t="s">
        <v>321</v>
      </c>
      <c r="AC9" s="139" t="s">
        <v>322</v>
      </c>
      <c r="AD9" s="139" t="s">
        <v>323</v>
      </c>
      <c r="AE9" s="139" t="s">
        <v>439</v>
      </c>
      <c r="AF9" s="139" t="s">
        <v>440</v>
      </c>
      <c r="AG9" s="139" t="s">
        <v>441</v>
      </c>
      <c r="AH9" s="139" t="s">
        <v>442</v>
      </c>
      <c r="AI9" s="139" t="s">
        <v>443</v>
      </c>
      <c r="AJ9" s="139" t="s">
        <v>444</v>
      </c>
      <c r="AK9" s="139" t="s">
        <v>445</v>
      </c>
    </row>
    <row r="10" spans="1:41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</row>
    <row r="11" spans="1:41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R11" s="108" t="s">
        <v>73</v>
      </c>
      <c r="S11" s="108" t="s">
        <v>73</v>
      </c>
      <c r="T11" s="108" t="s">
        <v>73</v>
      </c>
      <c r="U11" s="108" t="s">
        <v>73</v>
      </c>
      <c r="V11" s="108" t="s">
        <v>73</v>
      </c>
      <c r="W11" s="108" t="s">
        <v>73</v>
      </c>
      <c r="X11" s="108" t="s">
        <v>73</v>
      </c>
      <c r="Y11" s="108" t="s">
        <v>73</v>
      </c>
      <c r="Z11" s="108" t="s">
        <v>73</v>
      </c>
      <c r="AA11" s="108" t="s">
        <v>73</v>
      </c>
      <c r="AB11" s="108" t="s">
        <v>73</v>
      </c>
      <c r="AC11" s="108" t="s">
        <v>73</v>
      </c>
      <c r="AD11" s="108" t="s">
        <v>73</v>
      </c>
      <c r="AE11" s="108" t="s">
        <v>73</v>
      </c>
      <c r="AF11" s="108" t="s">
        <v>73</v>
      </c>
      <c r="AG11" s="108" t="s">
        <v>73</v>
      </c>
      <c r="AH11" s="108" t="s">
        <v>73</v>
      </c>
      <c r="AI11" s="108" t="s">
        <v>73</v>
      </c>
      <c r="AJ11" s="108" t="s">
        <v>73</v>
      </c>
      <c r="AK11" s="108" t="s">
        <v>73</v>
      </c>
    </row>
    <row r="12" spans="1:41" ht="13.5" customHeight="1">
      <c r="A12" s="124"/>
      <c r="B12" s="132"/>
      <c r="C12" s="133"/>
      <c r="D12" s="134" t="s">
        <v>362</v>
      </c>
      <c r="E12" s="88"/>
      <c r="F12" s="108" t="s">
        <v>73</v>
      </c>
      <c r="G12" s="108"/>
      <c r="H12" s="108" t="s">
        <v>73</v>
      </c>
      <c r="I12" s="108" t="s">
        <v>73</v>
      </c>
      <c r="J12" s="108" t="s">
        <v>73</v>
      </c>
      <c r="K12" s="108" t="s">
        <v>73</v>
      </c>
      <c r="L12" s="108" t="s">
        <v>73</v>
      </c>
      <c r="M12" s="108" t="s">
        <v>73</v>
      </c>
      <c r="N12" s="108" t="s">
        <v>73</v>
      </c>
      <c r="O12" s="108" t="s">
        <v>73</v>
      </c>
      <c r="P12" s="108" t="s">
        <v>73</v>
      </c>
      <c r="Q12" s="108" t="s">
        <v>73</v>
      </c>
      <c r="R12" s="108" t="s">
        <v>73</v>
      </c>
      <c r="S12" s="108" t="s">
        <v>73</v>
      </c>
      <c r="T12" s="108" t="s">
        <v>73</v>
      </c>
      <c r="U12" s="108" t="s">
        <v>73</v>
      </c>
      <c r="V12" s="108" t="s">
        <v>73</v>
      </c>
      <c r="W12" s="108" t="s">
        <v>73</v>
      </c>
      <c r="X12" s="108" t="s">
        <v>73</v>
      </c>
      <c r="Y12" s="108" t="s">
        <v>73</v>
      </c>
      <c r="Z12" s="108" t="s">
        <v>73</v>
      </c>
      <c r="AA12" s="108" t="s">
        <v>73</v>
      </c>
      <c r="AB12" s="108" t="s">
        <v>73</v>
      </c>
      <c r="AC12" s="108" t="s">
        <v>73</v>
      </c>
      <c r="AD12" s="108" t="s">
        <v>73</v>
      </c>
      <c r="AE12" s="108" t="s">
        <v>73</v>
      </c>
      <c r="AF12" s="108" t="s">
        <v>73</v>
      </c>
      <c r="AG12" s="108" t="s">
        <v>73</v>
      </c>
      <c r="AH12" s="108" t="s">
        <v>73</v>
      </c>
      <c r="AI12" s="108" t="s">
        <v>73</v>
      </c>
      <c r="AJ12" s="108" t="s">
        <v>73</v>
      </c>
      <c r="AK12" s="108" t="s">
        <v>73</v>
      </c>
    </row>
    <row r="13" spans="1:41" ht="13.5" customHeight="1">
      <c r="A13" s="124"/>
      <c r="B13" s="132"/>
      <c r="C13" s="133"/>
      <c r="D13" s="134" t="s">
        <v>416</v>
      </c>
      <c r="E13" s="88"/>
      <c r="F13" s="108" t="s">
        <v>73</v>
      </c>
      <c r="G13" s="108" t="s">
        <v>73</v>
      </c>
      <c r="H13" s="108"/>
      <c r="I13" s="108" t="s">
        <v>73</v>
      </c>
      <c r="J13" s="108" t="s">
        <v>73</v>
      </c>
      <c r="K13" s="108" t="s">
        <v>73</v>
      </c>
      <c r="L13" s="108" t="s">
        <v>73</v>
      </c>
      <c r="M13" s="108" t="s">
        <v>73</v>
      </c>
      <c r="N13" s="108" t="s">
        <v>73</v>
      </c>
      <c r="O13" s="108" t="s">
        <v>73</v>
      </c>
      <c r="P13" s="108" t="s">
        <v>73</v>
      </c>
      <c r="Q13" s="108" t="s">
        <v>73</v>
      </c>
      <c r="R13" s="108" t="s">
        <v>73</v>
      </c>
      <c r="S13" s="108" t="s">
        <v>73</v>
      </c>
      <c r="T13" s="108" t="s">
        <v>73</v>
      </c>
      <c r="U13" s="108" t="s">
        <v>73</v>
      </c>
      <c r="V13" s="108" t="s">
        <v>73</v>
      </c>
      <c r="W13" s="108" t="s">
        <v>73</v>
      </c>
      <c r="X13" s="108" t="s">
        <v>73</v>
      </c>
      <c r="Y13" s="108" t="s">
        <v>73</v>
      </c>
      <c r="Z13" s="108" t="s">
        <v>73</v>
      </c>
      <c r="AA13" s="108" t="s">
        <v>73</v>
      </c>
      <c r="AB13" s="108" t="s">
        <v>73</v>
      </c>
      <c r="AC13" s="108" t="s">
        <v>73</v>
      </c>
      <c r="AD13" s="108" t="s">
        <v>73</v>
      </c>
      <c r="AE13" s="108" t="s">
        <v>73</v>
      </c>
      <c r="AF13" s="108" t="s">
        <v>73</v>
      </c>
      <c r="AG13" s="108" t="s">
        <v>73</v>
      </c>
      <c r="AH13" s="108" t="s">
        <v>73</v>
      </c>
      <c r="AI13" s="108" t="s">
        <v>73</v>
      </c>
      <c r="AJ13" s="108" t="s">
        <v>73</v>
      </c>
      <c r="AK13" s="108" t="s">
        <v>73</v>
      </c>
    </row>
    <row r="14" spans="1:41" ht="13.5" customHeight="1">
      <c r="A14" s="124"/>
      <c r="B14" s="132" t="s">
        <v>421</v>
      </c>
      <c r="C14" s="133"/>
      <c r="D14" s="134"/>
      <c r="E14" s="88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</row>
    <row r="15" spans="1:41" ht="13.5" customHeight="1">
      <c r="A15" s="124"/>
      <c r="B15" s="132"/>
      <c r="C15" s="133"/>
      <c r="D15" s="134" t="s">
        <v>218</v>
      </c>
      <c r="E15" s="88"/>
      <c r="F15" s="110"/>
      <c r="G15" s="108"/>
      <c r="H15" s="110"/>
      <c r="I15" s="108" t="s">
        <v>73</v>
      </c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</row>
    <row r="16" spans="1:41" ht="13.5" customHeight="1">
      <c r="A16" s="124"/>
      <c r="B16" s="132"/>
      <c r="C16" s="133"/>
      <c r="D16" s="134">
        <v>102</v>
      </c>
      <c r="E16" s="88"/>
      <c r="F16" s="108"/>
      <c r="G16" s="108"/>
      <c r="H16" s="108"/>
      <c r="I16" s="108"/>
      <c r="J16" s="108" t="s">
        <v>73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</row>
    <row r="17" spans="1:37" ht="13.5" customHeight="1">
      <c r="A17" s="124"/>
      <c r="B17" s="132" t="s">
        <v>412</v>
      </c>
      <c r="C17" s="133"/>
      <c r="D17" s="134"/>
      <c r="E17" s="88"/>
      <c r="F17" s="110"/>
      <c r="G17" s="110"/>
      <c r="H17" s="110"/>
      <c r="I17" s="108"/>
      <c r="J17" s="110"/>
      <c r="K17" s="108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</row>
    <row r="18" spans="1:37" ht="13.5" customHeight="1">
      <c r="A18" s="124"/>
      <c r="B18" s="132"/>
      <c r="C18" s="133"/>
      <c r="D18" s="134" t="s">
        <v>218</v>
      </c>
      <c r="E18" s="88"/>
      <c r="F18" s="110"/>
      <c r="G18" s="110"/>
      <c r="H18" s="110"/>
      <c r="I18" s="108"/>
      <c r="J18" s="110"/>
      <c r="K18" s="108" t="s">
        <v>73</v>
      </c>
      <c r="L18" s="108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</row>
    <row r="19" spans="1:37" ht="13.5" customHeight="1">
      <c r="A19" s="124"/>
      <c r="B19" s="132"/>
      <c r="C19" s="133"/>
      <c r="D19" s="134" t="s">
        <v>219</v>
      </c>
      <c r="E19" s="88"/>
      <c r="F19" s="110"/>
      <c r="G19" s="110"/>
      <c r="H19" s="110"/>
      <c r="I19" s="108"/>
      <c r="J19" s="108"/>
      <c r="K19" s="110"/>
      <c r="L19" s="108" t="s">
        <v>73</v>
      </c>
      <c r="M19" s="108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</row>
    <row r="20" spans="1:37" ht="13.5" customHeight="1">
      <c r="A20" s="124"/>
      <c r="B20" s="132"/>
      <c r="C20" s="133"/>
      <c r="D20" s="134" t="s">
        <v>422</v>
      </c>
      <c r="E20" s="88"/>
      <c r="F20" s="110"/>
      <c r="G20" s="110"/>
      <c r="H20" s="110"/>
      <c r="I20" s="108"/>
      <c r="J20" s="110"/>
      <c r="K20" s="110"/>
      <c r="L20" s="110"/>
      <c r="M20" s="108" t="s">
        <v>73</v>
      </c>
      <c r="N20" s="108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</row>
    <row r="21" spans="1:37" ht="13.5" customHeight="1">
      <c r="A21" s="124"/>
      <c r="B21" s="132"/>
      <c r="C21" s="133"/>
      <c r="D21" s="134" t="s">
        <v>423</v>
      </c>
      <c r="E21" s="88"/>
      <c r="F21" s="110"/>
      <c r="G21" s="110"/>
      <c r="H21" s="110"/>
      <c r="I21" s="108"/>
      <c r="J21" s="110"/>
      <c r="K21" s="110"/>
      <c r="L21" s="110"/>
      <c r="M21" s="110"/>
      <c r="N21" s="108" t="s">
        <v>73</v>
      </c>
      <c r="O21" s="108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</row>
    <row r="22" spans="1:37" ht="13.5" customHeight="1">
      <c r="A22" s="124"/>
      <c r="B22" s="132" t="s">
        <v>424</v>
      </c>
      <c r="C22" s="133"/>
      <c r="D22" s="134"/>
      <c r="E22" s="88"/>
      <c r="F22" s="110"/>
      <c r="G22" s="110"/>
      <c r="H22" s="110"/>
      <c r="I22" s="108"/>
      <c r="J22" s="110"/>
      <c r="K22" s="108"/>
      <c r="L22" s="110"/>
      <c r="M22" s="108"/>
      <c r="N22" s="110"/>
      <c r="O22" s="110"/>
      <c r="P22" s="108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</row>
    <row r="23" spans="1:37" ht="13.5" customHeight="1">
      <c r="A23" s="124"/>
      <c r="B23" s="132"/>
      <c r="C23" s="133"/>
      <c r="D23" s="134" t="s">
        <v>218</v>
      </c>
      <c r="E23" s="88"/>
      <c r="F23" s="110"/>
      <c r="G23" s="110"/>
      <c r="H23" s="110"/>
      <c r="I23" s="108"/>
      <c r="J23" s="110"/>
      <c r="K23" s="110"/>
      <c r="L23" s="110"/>
      <c r="M23" s="110"/>
      <c r="N23" s="110"/>
      <c r="O23" s="108" t="s">
        <v>73</v>
      </c>
      <c r="P23" s="110"/>
      <c r="Q23" s="108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</row>
    <row r="24" spans="1:37" ht="13.5" customHeight="1">
      <c r="A24" s="124"/>
      <c r="B24" s="132"/>
      <c r="C24" s="133"/>
      <c r="D24" s="134">
        <v>17</v>
      </c>
      <c r="E24" s="88"/>
      <c r="F24" s="110"/>
      <c r="G24" s="110"/>
      <c r="H24" s="110"/>
      <c r="I24" s="108"/>
      <c r="J24" s="110"/>
      <c r="K24" s="110"/>
      <c r="L24" s="108"/>
      <c r="M24" s="110"/>
      <c r="N24" s="108"/>
      <c r="O24" s="108"/>
      <c r="P24" s="108" t="s">
        <v>73</v>
      </c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</row>
    <row r="25" spans="1:37" ht="13.5" customHeight="1">
      <c r="A25" s="124"/>
      <c r="B25" s="132"/>
      <c r="C25" s="133"/>
      <c r="D25" s="134" t="s">
        <v>581</v>
      </c>
      <c r="E25" s="88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08" t="s">
        <v>73</v>
      </c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</row>
    <row r="26" spans="1:37" ht="13.5" customHeight="1">
      <c r="A26" s="124"/>
      <c r="B26" s="132" t="s">
        <v>402</v>
      </c>
      <c r="C26" s="133"/>
      <c r="D26" s="134"/>
      <c r="E26" s="88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</row>
    <row r="27" spans="1:37" ht="13.5" customHeight="1">
      <c r="A27" s="124"/>
      <c r="B27" s="132"/>
      <c r="C27" s="133"/>
      <c r="D27" s="134">
        <v>1989</v>
      </c>
      <c r="E27" s="88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08" t="s">
        <v>73</v>
      </c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</row>
    <row r="28" spans="1:37" ht="13.5" customHeight="1">
      <c r="A28" s="124"/>
      <c r="B28" s="132"/>
      <c r="C28" s="133"/>
      <c r="D28" s="134">
        <v>2000</v>
      </c>
      <c r="E28" s="88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08" t="s">
        <v>73</v>
      </c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</row>
    <row r="29" spans="1:37" ht="13.5" customHeight="1">
      <c r="A29" s="124"/>
      <c r="B29" s="132"/>
      <c r="C29" s="133"/>
      <c r="D29" s="134">
        <v>2022</v>
      </c>
      <c r="E29" s="88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08" t="s">
        <v>73</v>
      </c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</row>
    <row r="30" spans="1:37" ht="13.5" customHeight="1">
      <c r="A30" s="124"/>
      <c r="B30" s="132"/>
      <c r="C30" s="133"/>
      <c r="D30" s="134">
        <v>2023</v>
      </c>
      <c r="E30" s="88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08" t="s">
        <v>73</v>
      </c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</row>
    <row r="31" spans="1:37" ht="13.5" customHeight="1">
      <c r="A31" s="124"/>
      <c r="B31" s="132" t="s">
        <v>305</v>
      </c>
      <c r="C31" s="133"/>
      <c r="D31" s="134"/>
      <c r="E31" s="88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</row>
    <row r="32" spans="1:37" ht="13.5" customHeight="1">
      <c r="A32" s="124"/>
      <c r="B32" s="132"/>
      <c r="C32" s="133"/>
      <c r="D32" s="134" t="s">
        <v>218</v>
      </c>
      <c r="E32" s="88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08" t="s">
        <v>73</v>
      </c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</row>
    <row r="33" spans="1:37" ht="13.5" customHeight="1">
      <c r="A33" s="124"/>
      <c r="B33" s="132"/>
      <c r="C33" s="133"/>
      <c r="D33" s="134" t="s">
        <v>425</v>
      </c>
      <c r="E33" s="88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08" t="s">
        <v>73</v>
      </c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</row>
    <row r="34" spans="1:37" ht="13.5" customHeight="1">
      <c r="A34" s="124"/>
      <c r="B34" s="132"/>
      <c r="C34" s="133"/>
      <c r="D34" s="134" t="s">
        <v>426</v>
      </c>
      <c r="E34" s="88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08" t="s">
        <v>73</v>
      </c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</row>
    <row r="35" spans="1:37" ht="13.5" customHeight="1">
      <c r="A35" s="124"/>
      <c r="B35" s="132"/>
      <c r="C35" s="133"/>
      <c r="D35" s="134" t="s">
        <v>427</v>
      </c>
      <c r="E35" s="88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08" t="s">
        <v>73</v>
      </c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</row>
    <row r="36" spans="1:37" ht="13.5" customHeight="1">
      <c r="A36" s="124"/>
      <c r="B36" s="132" t="s">
        <v>401</v>
      </c>
      <c r="C36" s="133"/>
      <c r="D36" s="134"/>
      <c r="E36" s="88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</row>
    <row r="37" spans="1:37" ht="13.5" customHeight="1">
      <c r="A37" s="124"/>
      <c r="B37" s="132"/>
      <c r="C37" s="133"/>
      <c r="D37" s="134" t="s">
        <v>428</v>
      </c>
      <c r="E37" s="88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08" t="s">
        <v>73</v>
      </c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</row>
    <row r="38" spans="1:37" ht="13.5" customHeight="1">
      <c r="A38" s="124"/>
      <c r="B38" s="132"/>
      <c r="C38" s="133"/>
      <c r="D38" s="134" t="s">
        <v>429</v>
      </c>
      <c r="E38" s="88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08" t="s">
        <v>73</v>
      </c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</row>
    <row r="39" spans="1:37" ht="13.5" customHeight="1">
      <c r="A39" s="124"/>
      <c r="B39" s="132"/>
      <c r="C39" s="133"/>
      <c r="D39" s="134" t="s">
        <v>430</v>
      </c>
      <c r="E39" s="88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08" t="s">
        <v>73</v>
      </c>
      <c r="AC39" s="110"/>
      <c r="AD39" s="110"/>
      <c r="AE39" s="110"/>
      <c r="AF39" s="110"/>
      <c r="AG39" s="110"/>
      <c r="AH39" s="110"/>
      <c r="AI39" s="110"/>
      <c r="AJ39" s="110"/>
      <c r="AK39" s="108"/>
    </row>
    <row r="40" spans="1:37" ht="13.5" customHeight="1">
      <c r="A40" s="124"/>
      <c r="B40" s="132" t="s">
        <v>431</v>
      </c>
      <c r="C40" s="133"/>
      <c r="D40" s="134"/>
      <c r="E40" s="88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</row>
    <row r="41" spans="1:37" ht="13.5" customHeight="1">
      <c r="A41" s="124"/>
      <c r="B41" s="132"/>
      <c r="C41" s="133"/>
      <c r="D41" s="134" t="s">
        <v>218</v>
      </c>
      <c r="E41" s="88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08" t="s">
        <v>73</v>
      </c>
      <c r="AD41" s="110"/>
      <c r="AE41" s="110"/>
      <c r="AF41" s="110"/>
      <c r="AG41" s="110"/>
      <c r="AH41" s="110"/>
      <c r="AI41" s="110"/>
      <c r="AJ41" s="110"/>
      <c r="AK41" s="110"/>
    </row>
    <row r="42" spans="1:37" ht="13.5" customHeight="1">
      <c r="A42" s="124"/>
      <c r="B42" s="132"/>
      <c r="C42" s="133"/>
      <c r="D42" s="134" t="s">
        <v>582</v>
      </c>
      <c r="E42" s="88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08" t="s">
        <v>73</v>
      </c>
      <c r="AE42" s="110"/>
      <c r="AF42" s="110"/>
      <c r="AG42" s="110"/>
      <c r="AH42" s="110"/>
      <c r="AI42" s="110"/>
      <c r="AJ42" s="110"/>
      <c r="AK42" s="110"/>
    </row>
    <row r="43" spans="1:37" ht="13.5" customHeight="1">
      <c r="A43" s="124"/>
      <c r="B43" s="132" t="s">
        <v>433</v>
      </c>
      <c r="C43" s="133"/>
      <c r="D43" s="134"/>
      <c r="E43" s="88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08"/>
      <c r="AF43" s="110"/>
      <c r="AG43" s="110"/>
      <c r="AH43" s="110"/>
      <c r="AI43" s="110"/>
      <c r="AJ43" s="110"/>
      <c r="AK43" s="110"/>
    </row>
    <row r="44" spans="1:37" ht="13.5" customHeight="1">
      <c r="A44" s="124"/>
      <c r="B44" s="132"/>
      <c r="C44" s="133"/>
      <c r="D44" s="134">
        <v>123456789</v>
      </c>
      <c r="E44" s="88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08" t="s">
        <v>73</v>
      </c>
      <c r="AF44" s="110"/>
      <c r="AG44" s="110"/>
      <c r="AH44" s="110"/>
      <c r="AI44" s="110"/>
      <c r="AJ44" s="108"/>
      <c r="AK44" s="110"/>
    </row>
    <row r="45" spans="1:37" ht="13.5" customHeight="1">
      <c r="A45" s="124"/>
      <c r="B45" s="132"/>
      <c r="C45" s="133"/>
      <c r="D45" s="134">
        <v>1234567890</v>
      </c>
      <c r="E45" s="88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08" t="s">
        <v>73</v>
      </c>
      <c r="AG45" s="110"/>
      <c r="AH45" s="110"/>
      <c r="AI45" s="110"/>
      <c r="AJ45" s="110"/>
      <c r="AK45" s="108"/>
    </row>
    <row r="46" spans="1:37" ht="13.5" customHeight="1">
      <c r="A46" s="124"/>
      <c r="B46" s="132"/>
      <c r="C46" s="133"/>
      <c r="D46" s="134">
        <v>12345678901</v>
      </c>
      <c r="E46" s="88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08" t="s">
        <v>73</v>
      </c>
      <c r="AH46" s="110"/>
      <c r="AI46" s="110"/>
      <c r="AJ46" s="110"/>
      <c r="AK46" s="110"/>
    </row>
    <row r="47" spans="1:37" ht="13.5" customHeight="1">
      <c r="A47" s="124"/>
      <c r="B47" s="132"/>
      <c r="C47" s="133"/>
      <c r="D47" s="175" t="s">
        <v>434</v>
      </c>
      <c r="E47" s="88"/>
      <c r="F47" s="110"/>
      <c r="G47" s="110"/>
      <c r="H47" s="110"/>
      <c r="I47" s="110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08" t="s">
        <v>73</v>
      </c>
      <c r="AI47" s="108"/>
      <c r="AJ47" s="110"/>
      <c r="AK47" s="110"/>
    </row>
    <row r="48" spans="1:37" ht="13.5" customHeight="1">
      <c r="A48" s="124"/>
      <c r="B48" s="132"/>
      <c r="C48" s="133"/>
      <c r="D48" s="134" t="s">
        <v>435</v>
      </c>
      <c r="E48" s="88"/>
      <c r="F48" s="110"/>
      <c r="G48" s="110"/>
      <c r="H48" s="110"/>
      <c r="I48" s="110"/>
      <c r="J48" s="110"/>
      <c r="K48" s="110"/>
      <c r="L48" s="110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08" t="s">
        <v>73</v>
      </c>
      <c r="AJ48" s="110"/>
      <c r="AK48" s="110"/>
    </row>
    <row r="49" spans="1:37" ht="13.5" customHeight="1">
      <c r="A49" s="124"/>
      <c r="B49" s="132" t="s">
        <v>408</v>
      </c>
      <c r="C49" s="133"/>
      <c r="D49" s="134"/>
      <c r="E49" s="88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</row>
    <row r="50" spans="1:37" ht="13.5" customHeight="1">
      <c r="A50" s="124"/>
      <c r="B50" s="132"/>
      <c r="C50" s="133"/>
      <c r="D50" s="134" t="s">
        <v>218</v>
      </c>
      <c r="E50" s="88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08" t="s">
        <v>73</v>
      </c>
      <c r="AK50" s="110"/>
    </row>
    <row r="51" spans="1:37" ht="13.5" customHeight="1" thickBot="1">
      <c r="A51" s="124"/>
      <c r="B51" s="132"/>
      <c r="C51" s="133"/>
      <c r="D51" s="134" t="s">
        <v>436</v>
      </c>
      <c r="E51" s="88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08" t="s">
        <v>73</v>
      </c>
    </row>
    <row r="52" spans="1:37" ht="13.5" customHeight="1">
      <c r="A52" s="130" t="s">
        <v>69</v>
      </c>
      <c r="B52" s="91" t="s">
        <v>70</v>
      </c>
      <c r="C52" s="92"/>
      <c r="D52" s="93"/>
      <c r="E52" s="94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</row>
    <row r="53" spans="1:37" ht="13.5" customHeight="1">
      <c r="A53" s="129"/>
      <c r="B53" s="91"/>
      <c r="C53" s="92"/>
      <c r="D53" s="97" t="s">
        <v>470</v>
      </c>
      <c r="E53" s="94"/>
      <c r="F53" s="108" t="s">
        <v>73</v>
      </c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</row>
    <row r="54" spans="1:37" ht="13.5" customHeight="1">
      <c r="A54" s="129"/>
      <c r="B54" s="91"/>
      <c r="C54" s="92"/>
      <c r="D54" s="97" t="s">
        <v>351</v>
      </c>
      <c r="E54" s="94"/>
      <c r="F54" s="110"/>
      <c r="G54" s="108" t="s">
        <v>73</v>
      </c>
      <c r="H54" s="108" t="s">
        <v>73</v>
      </c>
      <c r="I54" s="110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</row>
    <row r="55" spans="1:37" ht="13.5" customHeight="1">
      <c r="A55" s="129"/>
      <c r="B55" s="91"/>
      <c r="C55" s="92"/>
      <c r="D55" s="97" t="s">
        <v>437</v>
      </c>
      <c r="E55" s="94"/>
      <c r="F55" s="110"/>
      <c r="G55" s="110"/>
      <c r="H55" s="110"/>
      <c r="I55" s="108"/>
      <c r="J55" s="108"/>
      <c r="K55" s="110"/>
      <c r="L55" s="110"/>
      <c r="M55" s="110"/>
      <c r="N55" s="108" t="s">
        <v>73</v>
      </c>
      <c r="O55" s="108" t="s">
        <v>73</v>
      </c>
      <c r="P55" s="110"/>
      <c r="Q55" s="110"/>
      <c r="R55" s="110"/>
      <c r="S55" s="110"/>
      <c r="T55" s="110"/>
      <c r="U55" s="108" t="s">
        <v>73</v>
      </c>
      <c r="V55" s="108" t="s">
        <v>73</v>
      </c>
      <c r="W55" s="108" t="s">
        <v>73</v>
      </c>
      <c r="X55" s="110"/>
      <c r="Y55" s="110"/>
      <c r="Z55" s="110"/>
      <c r="AA55" s="110"/>
      <c r="AB55" s="110"/>
      <c r="AC55" s="110"/>
      <c r="AD55" s="110"/>
      <c r="AE55" s="108" t="s">
        <v>73</v>
      </c>
      <c r="AF55" s="110"/>
      <c r="AG55" s="110"/>
      <c r="AH55" s="108" t="s">
        <v>73</v>
      </c>
      <c r="AI55" s="108" t="s">
        <v>73</v>
      </c>
      <c r="AJ55" s="108" t="s">
        <v>73</v>
      </c>
      <c r="AK55" s="110"/>
    </row>
    <row r="56" spans="1:37" ht="13.5" customHeight="1" thickBot="1">
      <c r="A56" s="129"/>
      <c r="B56" s="95"/>
      <c r="C56" s="111"/>
      <c r="D56" s="97" t="s">
        <v>438</v>
      </c>
      <c r="E56" s="99"/>
      <c r="F56" s="108"/>
      <c r="G56" s="108"/>
      <c r="H56" s="108"/>
      <c r="I56" s="108" t="s">
        <v>73</v>
      </c>
      <c r="J56" s="108" t="s">
        <v>73</v>
      </c>
      <c r="K56" s="108" t="s">
        <v>73</v>
      </c>
      <c r="L56" s="108" t="s">
        <v>73</v>
      </c>
      <c r="M56" s="108" t="s">
        <v>73</v>
      </c>
      <c r="N56" s="108"/>
      <c r="O56" s="108"/>
      <c r="P56" s="108" t="s">
        <v>73</v>
      </c>
      <c r="Q56" s="108" t="s">
        <v>73</v>
      </c>
      <c r="R56" s="108" t="s">
        <v>73</v>
      </c>
      <c r="S56" s="108" t="s">
        <v>73</v>
      </c>
      <c r="T56" s="108" t="s">
        <v>73</v>
      </c>
      <c r="U56" s="108"/>
      <c r="V56" s="108"/>
      <c r="W56" s="108"/>
      <c r="X56" s="108" t="s">
        <v>73</v>
      </c>
      <c r="Y56" s="108" t="s">
        <v>73</v>
      </c>
      <c r="Z56" s="108" t="s">
        <v>73</v>
      </c>
      <c r="AA56" s="108" t="s">
        <v>73</v>
      </c>
      <c r="AB56" s="108" t="s">
        <v>73</v>
      </c>
      <c r="AC56" s="108" t="s">
        <v>73</v>
      </c>
      <c r="AD56" s="108" t="s">
        <v>73</v>
      </c>
      <c r="AE56" s="108"/>
      <c r="AF56" s="108" t="s">
        <v>73</v>
      </c>
      <c r="AG56" s="108" t="s">
        <v>73</v>
      </c>
      <c r="AH56" s="108"/>
      <c r="AI56" s="108"/>
      <c r="AJ56" s="108"/>
      <c r="AK56" s="108" t="s">
        <v>73</v>
      </c>
    </row>
    <row r="57" spans="1:37" ht="13.5" customHeight="1" thickTop="1">
      <c r="A57" s="166" t="s">
        <v>51</v>
      </c>
      <c r="B57" s="323" t="s">
        <v>52</v>
      </c>
      <c r="C57" s="324"/>
      <c r="D57" s="324"/>
      <c r="E57" s="172"/>
      <c r="F57" s="122" t="s">
        <v>55</v>
      </c>
      <c r="G57" s="122" t="s">
        <v>55</v>
      </c>
      <c r="H57" s="122" t="s">
        <v>55</v>
      </c>
      <c r="I57" s="122" t="s">
        <v>54</v>
      </c>
      <c r="J57" s="122" t="s">
        <v>53</v>
      </c>
      <c r="K57" s="122" t="s">
        <v>53</v>
      </c>
      <c r="L57" s="122" t="s">
        <v>53</v>
      </c>
      <c r="M57" s="122" t="s">
        <v>53</v>
      </c>
      <c r="N57" s="122" t="s">
        <v>55</v>
      </c>
      <c r="O57" s="122" t="s">
        <v>55</v>
      </c>
      <c r="P57" s="122" t="s">
        <v>53</v>
      </c>
      <c r="Q57" s="122" t="s">
        <v>53</v>
      </c>
      <c r="R57" s="122" t="s">
        <v>53</v>
      </c>
      <c r="S57" s="122" t="s">
        <v>53</v>
      </c>
      <c r="T57" s="122" t="s">
        <v>53</v>
      </c>
      <c r="U57" s="122" t="s">
        <v>55</v>
      </c>
      <c r="V57" s="122" t="s">
        <v>55</v>
      </c>
      <c r="W57" s="122" t="s">
        <v>55</v>
      </c>
      <c r="X57" s="122" t="s">
        <v>53</v>
      </c>
      <c r="Y57" s="122" t="s">
        <v>53</v>
      </c>
      <c r="Z57" s="122" t="s">
        <v>53</v>
      </c>
      <c r="AA57" s="122" t="s">
        <v>53</v>
      </c>
      <c r="AB57" s="122" t="s">
        <v>53</v>
      </c>
      <c r="AC57" s="122" t="s">
        <v>53</v>
      </c>
      <c r="AD57" s="122" t="s">
        <v>53</v>
      </c>
      <c r="AE57" s="122" t="s">
        <v>55</v>
      </c>
      <c r="AF57" s="122" t="s">
        <v>53</v>
      </c>
      <c r="AG57" s="122" t="s">
        <v>53</v>
      </c>
      <c r="AH57" s="122" t="s">
        <v>55</v>
      </c>
      <c r="AI57" s="122" t="s">
        <v>55</v>
      </c>
      <c r="AJ57" s="122" t="s">
        <v>55</v>
      </c>
      <c r="AK57" s="122" t="s">
        <v>53</v>
      </c>
    </row>
    <row r="58" spans="1:37" ht="13.5" customHeight="1">
      <c r="A58" s="125"/>
      <c r="B58" s="325" t="s">
        <v>56</v>
      </c>
      <c r="C58" s="326"/>
      <c r="D58" s="326"/>
      <c r="E58" s="100"/>
      <c r="F58" s="112" t="s">
        <v>57</v>
      </c>
      <c r="G58" s="112" t="s">
        <v>57</v>
      </c>
      <c r="H58" s="112" t="s">
        <v>57</v>
      </c>
      <c r="I58" s="112" t="s">
        <v>57</v>
      </c>
      <c r="J58" s="112" t="s">
        <v>57</v>
      </c>
      <c r="K58" s="112" t="s">
        <v>57</v>
      </c>
      <c r="L58" s="112" t="s">
        <v>57</v>
      </c>
      <c r="M58" s="112" t="s">
        <v>57</v>
      </c>
      <c r="N58" s="112" t="s">
        <v>57</v>
      </c>
      <c r="O58" s="112" t="s">
        <v>57</v>
      </c>
      <c r="P58" s="112" t="s">
        <v>57</v>
      </c>
      <c r="Q58" s="112" t="s">
        <v>57</v>
      </c>
      <c r="R58" s="112" t="s">
        <v>57</v>
      </c>
      <c r="S58" s="112" t="s">
        <v>57</v>
      </c>
      <c r="T58" s="112" t="s">
        <v>57</v>
      </c>
      <c r="U58" s="112" t="s">
        <v>57</v>
      </c>
      <c r="V58" s="112" t="s">
        <v>57</v>
      </c>
      <c r="W58" s="112" t="s">
        <v>57</v>
      </c>
      <c r="X58" s="112" t="s">
        <v>57</v>
      </c>
      <c r="Y58" s="112" t="s">
        <v>57</v>
      </c>
      <c r="Z58" s="112" t="s">
        <v>57</v>
      </c>
      <c r="AA58" s="112" t="s">
        <v>57</v>
      </c>
      <c r="AB58" s="112" t="s">
        <v>57</v>
      </c>
      <c r="AC58" s="112" t="s">
        <v>57</v>
      </c>
      <c r="AD58" s="112" t="s">
        <v>57</v>
      </c>
      <c r="AE58" s="112" t="s">
        <v>57</v>
      </c>
      <c r="AF58" s="112" t="s">
        <v>57</v>
      </c>
      <c r="AG58" s="112" t="s">
        <v>57</v>
      </c>
      <c r="AH58" s="112" t="s">
        <v>57</v>
      </c>
      <c r="AI58" s="112" t="s">
        <v>57</v>
      </c>
      <c r="AJ58" s="112" t="s">
        <v>57</v>
      </c>
      <c r="AK58" s="112" t="s">
        <v>57</v>
      </c>
    </row>
    <row r="59" spans="1:37" ht="52.2">
      <c r="A59" s="125"/>
      <c r="B59" s="327" t="s">
        <v>58</v>
      </c>
      <c r="C59" s="328"/>
      <c r="D59" s="328"/>
      <c r="E59" s="101"/>
      <c r="F59" s="165">
        <v>44618</v>
      </c>
      <c r="G59" s="165">
        <v>44618</v>
      </c>
      <c r="H59" s="165">
        <v>44618</v>
      </c>
      <c r="I59" s="165">
        <v>44618</v>
      </c>
      <c r="J59" s="165">
        <v>44618</v>
      </c>
      <c r="K59" s="165">
        <v>44618</v>
      </c>
      <c r="L59" s="165">
        <v>44618</v>
      </c>
      <c r="M59" s="165">
        <v>44618</v>
      </c>
      <c r="N59" s="165">
        <v>44618</v>
      </c>
      <c r="O59" s="165">
        <v>44618</v>
      </c>
      <c r="P59" s="165">
        <v>44618</v>
      </c>
      <c r="Q59" s="165">
        <v>44618</v>
      </c>
      <c r="R59" s="165">
        <v>44618</v>
      </c>
      <c r="S59" s="165">
        <v>44618</v>
      </c>
      <c r="T59" s="165">
        <v>44618</v>
      </c>
      <c r="U59" s="165">
        <v>44618</v>
      </c>
      <c r="V59" s="165">
        <v>44618</v>
      </c>
      <c r="W59" s="165">
        <v>44618</v>
      </c>
      <c r="X59" s="165">
        <v>44618</v>
      </c>
      <c r="Y59" s="165">
        <v>44618</v>
      </c>
      <c r="Z59" s="165">
        <v>44618</v>
      </c>
      <c r="AA59" s="165">
        <v>44618</v>
      </c>
      <c r="AB59" s="165">
        <v>44618</v>
      </c>
      <c r="AC59" s="165">
        <v>44618</v>
      </c>
      <c r="AD59" s="165">
        <v>44618</v>
      </c>
      <c r="AE59" s="165">
        <v>44618</v>
      </c>
      <c r="AF59" s="165">
        <v>44618</v>
      </c>
      <c r="AG59" s="165">
        <v>44618</v>
      </c>
      <c r="AH59" s="165">
        <v>44618</v>
      </c>
      <c r="AI59" s="165">
        <v>44618</v>
      </c>
      <c r="AJ59" s="165">
        <v>44618</v>
      </c>
      <c r="AK59" s="165">
        <v>44618</v>
      </c>
    </row>
    <row r="60" spans="1:37" ht="10.8" thickBot="1">
      <c r="A60" s="126"/>
      <c r="B60" s="329" t="s">
        <v>59</v>
      </c>
      <c r="C60" s="330"/>
      <c r="D60" s="330"/>
      <c r="E60" s="127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</row>
    <row r="61" spans="1:37" ht="10.8" thickTop="1">
      <c r="A61" s="123"/>
    </row>
  </sheetData>
  <mergeCells count="27">
    <mergeCell ref="B57:D57"/>
    <mergeCell ref="B58:D58"/>
    <mergeCell ref="B59:D59"/>
    <mergeCell ref="B60:D60"/>
    <mergeCell ref="A6:B6"/>
    <mergeCell ref="C6:E6"/>
    <mergeCell ref="F6:K6"/>
    <mergeCell ref="L6:N6"/>
    <mergeCell ref="O6:AM6"/>
    <mergeCell ref="A7:B7"/>
    <mergeCell ref="C7:E7"/>
    <mergeCell ref="F7:K7"/>
    <mergeCell ref="O7:AM7"/>
    <mergeCell ref="A4:B4"/>
    <mergeCell ref="C4:D4"/>
    <mergeCell ref="F4:K4"/>
    <mergeCell ref="L4:AM4"/>
    <mergeCell ref="A5:B5"/>
    <mergeCell ref="C5:AM5"/>
    <mergeCell ref="A2:B2"/>
    <mergeCell ref="C2:E2"/>
    <mergeCell ref="F2:K2"/>
    <mergeCell ref="L2:AM2"/>
    <mergeCell ref="A3:B3"/>
    <mergeCell ref="C3:E3"/>
    <mergeCell ref="F3:K3"/>
    <mergeCell ref="L3:AM3"/>
  </mergeCells>
  <phoneticPr fontId="33" type="noConversion"/>
  <dataValidations count="3">
    <dataValidation type="list" allowBlank="1" showInputMessage="1" showErrorMessage="1" sqref="F58:AK58" xr:uid="{DF1B1CFB-EAA7-4EC5-B653-58B31C77810D}">
      <formula1>"P,F, "</formula1>
    </dataValidation>
    <dataValidation type="list" allowBlank="1" showInputMessage="1" showErrorMessage="1" sqref="F57:AK57" xr:uid="{5964205C-D565-409A-9143-9BF561005552}">
      <formula1>"N,A,B, "</formula1>
    </dataValidation>
    <dataValidation type="list" allowBlank="1" showInputMessage="1" showErrorMessage="1" sqref="F10:AK56" xr:uid="{1CF2BB45-6CE5-4E9C-8188-1510FBDBEBEA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2D011-6383-463D-A1AA-D8ABA28A7830}">
  <dimension ref="A1:AO25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38" width="2.77734375" style="77" customWidth="1"/>
    <col min="39" max="39" width="2.77734375" style="77" bestFit="1" customWidth="1"/>
    <col min="40" max="40" width="2.77734375" style="77" customWidth="1"/>
    <col min="41" max="16384" width="9" style="77"/>
  </cols>
  <sheetData>
    <row r="1" spans="1:41" ht="13.5" customHeight="1" thickBot="1">
      <c r="A1" s="75"/>
      <c r="B1" s="76"/>
    </row>
    <row r="2" spans="1:41" ht="13.5" customHeight="1">
      <c r="A2" s="357" t="s">
        <v>60</v>
      </c>
      <c r="B2" s="358"/>
      <c r="C2" s="506" t="s">
        <v>384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383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0"/>
      <c r="AJ2" s="360"/>
      <c r="AK2" s="360"/>
      <c r="AL2" s="360"/>
      <c r="AM2" s="364"/>
      <c r="AO2" s="79"/>
    </row>
    <row r="3" spans="1:41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3"/>
    </row>
    <row r="4" spans="1:41" ht="13.5" customHeight="1">
      <c r="A4" s="346" t="s">
        <v>63</v>
      </c>
      <c r="B4" s="347"/>
      <c r="C4" s="348">
        <v>50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54"/>
      <c r="AO4" s="79"/>
    </row>
    <row r="5" spans="1:41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</row>
    <row r="6" spans="1:41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8"/>
      <c r="AO6" s="79"/>
    </row>
    <row r="7" spans="1:41" ht="13.5" customHeight="1" thickBot="1">
      <c r="A7" s="339">
        <f>COUNTIF(F22:EU22,"P")</f>
        <v>5</v>
      </c>
      <c r="B7" s="340"/>
      <c r="C7" s="341">
        <f>COUNTIF(F22:EU22,"F")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COUNTIF(E21:EU21,"N")</f>
        <v>1</v>
      </c>
      <c r="M7" s="113">
        <f>COUNTIF(E21:EU21,"A")</f>
        <v>4</v>
      </c>
      <c r="N7" s="113">
        <f>COUNTIF(E21:EU21,"B")</f>
        <v>0</v>
      </c>
      <c r="O7" s="344">
        <f>COUNTA(E9:EX9)</f>
        <v>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5"/>
      <c r="AN7" s="80"/>
    </row>
    <row r="8" spans="1:41" ht="10.8" thickBot="1"/>
    <row r="9" spans="1:41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</row>
    <row r="10" spans="1:41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</row>
    <row r="11" spans="1:41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</row>
    <row r="12" spans="1:41" ht="13.5" customHeight="1">
      <c r="A12" s="124"/>
      <c r="B12" s="132" t="s">
        <v>216</v>
      </c>
      <c r="C12" s="133"/>
      <c r="D12" s="134"/>
      <c r="E12" s="88"/>
      <c r="F12" s="110"/>
      <c r="G12" s="110"/>
      <c r="H12" s="110"/>
      <c r="I12" s="110"/>
      <c r="J12" s="110"/>
    </row>
    <row r="13" spans="1:41" ht="13.5" customHeight="1">
      <c r="A13" s="124"/>
      <c r="B13" s="132"/>
      <c r="C13" s="133"/>
      <c r="D13" s="134" t="s">
        <v>218</v>
      </c>
      <c r="E13" s="88"/>
      <c r="F13" s="110"/>
      <c r="G13" s="108" t="s">
        <v>73</v>
      </c>
      <c r="H13" s="110"/>
      <c r="I13" s="108"/>
      <c r="J13" s="108"/>
    </row>
    <row r="14" spans="1:41" ht="13.5" customHeight="1">
      <c r="A14" s="124"/>
      <c r="B14" s="132"/>
      <c r="C14" s="133"/>
      <c r="D14" s="134" t="s">
        <v>574</v>
      </c>
      <c r="E14" s="88"/>
      <c r="F14" s="108"/>
      <c r="G14" s="108"/>
      <c r="H14" s="108" t="s">
        <v>73</v>
      </c>
      <c r="I14" s="108"/>
      <c r="J14" s="108"/>
    </row>
    <row r="15" spans="1:41" ht="13.5" customHeight="1">
      <c r="A15" s="124"/>
      <c r="B15" s="132"/>
      <c r="C15" s="133"/>
      <c r="D15" s="134" t="s">
        <v>576</v>
      </c>
      <c r="E15" s="88"/>
      <c r="F15" s="110"/>
      <c r="G15" s="110"/>
      <c r="H15" s="110"/>
      <c r="I15" s="108" t="s">
        <v>73</v>
      </c>
      <c r="J15" s="110"/>
    </row>
    <row r="16" spans="1:41" ht="13.5" customHeight="1" thickBot="1">
      <c r="A16" s="124"/>
      <c r="B16" s="132"/>
      <c r="C16" s="133"/>
      <c r="D16" s="134" t="s">
        <v>583</v>
      </c>
      <c r="E16" s="88"/>
      <c r="F16" s="110"/>
      <c r="G16" s="110"/>
      <c r="H16" s="110"/>
      <c r="I16" s="108"/>
      <c r="J16" s="108" t="s">
        <v>73</v>
      </c>
    </row>
    <row r="17" spans="1:10" ht="13.5" customHeight="1">
      <c r="A17" s="130" t="s">
        <v>69</v>
      </c>
      <c r="B17" s="91" t="s">
        <v>70</v>
      </c>
      <c r="C17" s="92"/>
      <c r="D17" s="93"/>
      <c r="E17" s="94"/>
      <c r="F17" s="110"/>
      <c r="G17" s="110"/>
      <c r="H17" s="110"/>
      <c r="I17" s="110"/>
      <c r="J17" s="110"/>
    </row>
    <row r="18" spans="1:10" ht="13.5" customHeight="1">
      <c r="A18" s="129"/>
      <c r="B18" s="91"/>
      <c r="C18" s="92"/>
      <c r="D18" s="97" t="s">
        <v>470</v>
      </c>
      <c r="E18" s="94"/>
      <c r="F18" s="108" t="s">
        <v>73</v>
      </c>
      <c r="G18" s="110"/>
      <c r="H18" s="110"/>
      <c r="I18" s="110"/>
      <c r="J18" s="110"/>
    </row>
    <row r="19" spans="1:10" ht="13.5" customHeight="1">
      <c r="A19" s="129"/>
      <c r="B19" s="91"/>
      <c r="C19" s="92"/>
      <c r="D19" s="97" t="s">
        <v>311</v>
      </c>
      <c r="E19" s="94"/>
      <c r="F19" s="110"/>
      <c r="G19" s="108" t="s">
        <v>73</v>
      </c>
      <c r="H19" s="108" t="s">
        <v>73</v>
      </c>
      <c r="I19" s="108"/>
      <c r="J19" s="108" t="s">
        <v>73</v>
      </c>
    </row>
    <row r="20" spans="1:10" ht="13.5" customHeight="1" thickBot="1">
      <c r="A20" s="129"/>
      <c r="B20" s="91"/>
      <c r="C20" s="92"/>
      <c r="D20" s="97" t="s">
        <v>446</v>
      </c>
      <c r="E20" s="94"/>
      <c r="F20" s="110"/>
      <c r="G20" s="110"/>
      <c r="H20" s="110"/>
      <c r="I20" s="108" t="s">
        <v>73</v>
      </c>
      <c r="J20" s="108"/>
    </row>
    <row r="21" spans="1:10" ht="13.5" customHeight="1" thickTop="1">
      <c r="A21" s="166" t="s">
        <v>51</v>
      </c>
      <c r="B21" s="323" t="s">
        <v>52</v>
      </c>
      <c r="C21" s="324"/>
      <c r="D21" s="324"/>
      <c r="E21" s="172"/>
      <c r="F21" s="122" t="s">
        <v>55</v>
      </c>
      <c r="G21" s="122" t="s">
        <v>55</v>
      </c>
      <c r="H21" s="122" t="s">
        <v>55</v>
      </c>
      <c r="I21" s="122" t="s">
        <v>53</v>
      </c>
      <c r="J21" s="122" t="s">
        <v>55</v>
      </c>
    </row>
    <row r="22" spans="1:10" ht="13.5" customHeight="1">
      <c r="A22" s="125"/>
      <c r="B22" s="325" t="s">
        <v>56</v>
      </c>
      <c r="C22" s="326"/>
      <c r="D22" s="326"/>
      <c r="E22" s="100"/>
      <c r="F22" s="112" t="s">
        <v>57</v>
      </c>
      <c r="G22" s="112" t="s">
        <v>57</v>
      </c>
      <c r="H22" s="112" t="s">
        <v>57</v>
      </c>
      <c r="I22" s="112" t="s">
        <v>57</v>
      </c>
      <c r="J22" s="112" t="s">
        <v>57</v>
      </c>
    </row>
    <row r="23" spans="1:10" ht="52.2">
      <c r="A23" s="125"/>
      <c r="B23" s="327" t="s">
        <v>58</v>
      </c>
      <c r="C23" s="328"/>
      <c r="D23" s="328"/>
      <c r="E23" s="101"/>
      <c r="F23" s="165">
        <v>44618</v>
      </c>
      <c r="G23" s="165">
        <v>44618</v>
      </c>
      <c r="H23" s="165">
        <v>44618</v>
      </c>
      <c r="I23" s="165">
        <v>44618</v>
      </c>
      <c r="J23" s="165">
        <v>44618</v>
      </c>
    </row>
    <row r="24" spans="1:10" ht="10.8" thickBot="1">
      <c r="A24" s="126"/>
      <c r="B24" s="329" t="s">
        <v>59</v>
      </c>
      <c r="C24" s="330"/>
      <c r="D24" s="330"/>
      <c r="E24" s="127"/>
      <c r="F24" s="128"/>
      <c r="G24" s="128"/>
      <c r="H24" s="128"/>
      <c r="I24" s="128"/>
      <c r="J24" s="128"/>
    </row>
    <row r="25" spans="1:10" ht="10.8" thickTop="1">
      <c r="A25" s="123"/>
    </row>
  </sheetData>
  <mergeCells count="27">
    <mergeCell ref="B21:D21"/>
    <mergeCell ref="B22:D22"/>
    <mergeCell ref="B23:D23"/>
    <mergeCell ref="B24:D24"/>
    <mergeCell ref="A6:B6"/>
    <mergeCell ref="C6:E6"/>
    <mergeCell ref="F6:K6"/>
    <mergeCell ref="L6:N6"/>
    <mergeCell ref="O6:AM6"/>
    <mergeCell ref="A7:B7"/>
    <mergeCell ref="C7:E7"/>
    <mergeCell ref="F7:K7"/>
    <mergeCell ref="O7:AM7"/>
    <mergeCell ref="A4:B4"/>
    <mergeCell ref="C4:D4"/>
    <mergeCell ref="F4:K4"/>
    <mergeCell ref="L4:AM4"/>
    <mergeCell ref="A5:B5"/>
    <mergeCell ref="C5:AM5"/>
    <mergeCell ref="A2:B2"/>
    <mergeCell ref="C2:E2"/>
    <mergeCell ref="F2:K2"/>
    <mergeCell ref="L2:AM2"/>
    <mergeCell ref="A3:B3"/>
    <mergeCell ref="C3:E3"/>
    <mergeCell ref="F3:K3"/>
    <mergeCell ref="L3:AM3"/>
  </mergeCells>
  <dataValidations count="3">
    <dataValidation type="list" allowBlank="1" showInputMessage="1" showErrorMessage="1" sqref="F21:J21" xr:uid="{BAA3C0FD-5C97-4BD1-844D-AE0391D4CE9A}">
      <formula1>"N,A,B, "</formula1>
    </dataValidation>
    <dataValidation type="list" allowBlank="1" showInputMessage="1" showErrorMessage="1" sqref="F22:J22" xr:uid="{26315778-534B-4506-A62E-3845CB2090B9}">
      <formula1>"P,F, "</formula1>
    </dataValidation>
    <dataValidation type="list" allowBlank="1" showInputMessage="1" showErrorMessage="1" sqref="F10:J20" xr:uid="{18C3C846-8271-47F6-B773-F607D904C9F5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A7F2-C476-4A41-B1D0-4134462D787B}">
  <dimension ref="A1:AO25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38" width="2.77734375" style="77" customWidth="1"/>
    <col min="39" max="39" width="2.77734375" style="77" bestFit="1" customWidth="1"/>
    <col min="40" max="40" width="2.77734375" style="77" customWidth="1"/>
    <col min="41" max="16384" width="9" style="77"/>
  </cols>
  <sheetData>
    <row r="1" spans="1:41" ht="13.5" customHeight="1" thickBot="1">
      <c r="A1" s="75"/>
      <c r="B1" s="76"/>
    </row>
    <row r="2" spans="1:41" ht="13.5" customHeight="1">
      <c r="A2" s="357" t="s">
        <v>60</v>
      </c>
      <c r="B2" s="358"/>
      <c r="C2" s="506" t="s">
        <v>447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386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0"/>
      <c r="AJ2" s="360"/>
      <c r="AK2" s="360"/>
      <c r="AL2" s="360"/>
      <c r="AM2" s="364"/>
      <c r="AO2" s="79"/>
    </row>
    <row r="3" spans="1:41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3"/>
    </row>
    <row r="4" spans="1:41" ht="13.5" customHeight="1">
      <c r="A4" s="346" t="s">
        <v>63</v>
      </c>
      <c r="B4" s="347"/>
      <c r="C4" s="348">
        <v>50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54"/>
      <c r="AO4" s="79"/>
    </row>
    <row r="5" spans="1:41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</row>
    <row r="6" spans="1:41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8"/>
      <c r="AO6" s="79"/>
    </row>
    <row r="7" spans="1:41" ht="13.5" customHeight="1" thickBot="1">
      <c r="A7" s="339">
        <f>COUNTIF(F22:EU22,"P")</f>
        <v>5</v>
      </c>
      <c r="B7" s="340"/>
      <c r="C7" s="341">
        <f>COUNTIF(F22:EU22,"F")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COUNTIF(E21:EU21,"N")</f>
        <v>1</v>
      </c>
      <c r="M7" s="113">
        <f>COUNTIF(E21:EU21,"A")</f>
        <v>4</v>
      </c>
      <c r="N7" s="113">
        <f>COUNTIF(E21:EU21,"B")</f>
        <v>0</v>
      </c>
      <c r="O7" s="344">
        <f>COUNTA(E9:EX9)</f>
        <v>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5"/>
      <c r="AN7" s="80"/>
    </row>
    <row r="8" spans="1:41" ht="10.8" thickBot="1"/>
    <row r="9" spans="1:41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</row>
    <row r="10" spans="1:41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</row>
    <row r="11" spans="1:41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</row>
    <row r="12" spans="1:41" ht="13.5" customHeight="1">
      <c r="A12" s="124"/>
      <c r="B12" s="132" t="s">
        <v>216</v>
      </c>
      <c r="C12" s="133"/>
      <c r="D12" s="134"/>
      <c r="E12" s="88"/>
      <c r="F12" s="110"/>
      <c r="G12" s="110"/>
      <c r="H12" s="110"/>
      <c r="I12" s="110"/>
      <c r="J12" s="110"/>
    </row>
    <row r="13" spans="1:41" ht="13.5" customHeight="1">
      <c r="A13" s="124"/>
      <c r="B13" s="132"/>
      <c r="C13" s="133"/>
      <c r="D13" s="134" t="s">
        <v>218</v>
      </c>
      <c r="E13" s="88"/>
      <c r="F13" s="110"/>
      <c r="G13" s="108" t="s">
        <v>73</v>
      </c>
      <c r="H13" s="110"/>
      <c r="I13" s="108"/>
      <c r="J13" s="108"/>
    </row>
    <row r="14" spans="1:41" ht="13.5" customHeight="1">
      <c r="A14" s="124"/>
      <c r="B14" s="132"/>
      <c r="C14" s="133"/>
      <c r="D14" s="134" t="s">
        <v>574</v>
      </c>
      <c r="E14" s="88"/>
      <c r="F14" s="108"/>
      <c r="G14" s="108"/>
      <c r="H14" s="108" t="s">
        <v>73</v>
      </c>
      <c r="I14" s="108"/>
      <c r="J14" s="108"/>
    </row>
    <row r="15" spans="1:41" ht="13.5" customHeight="1">
      <c r="A15" s="124"/>
      <c r="B15" s="132"/>
      <c r="C15" s="133"/>
      <c r="D15" s="134" t="s">
        <v>576</v>
      </c>
      <c r="E15" s="88"/>
      <c r="F15" s="110"/>
      <c r="G15" s="110"/>
      <c r="H15" s="110"/>
      <c r="I15" s="108" t="s">
        <v>73</v>
      </c>
      <c r="J15" s="110"/>
    </row>
    <row r="16" spans="1:41" ht="13.5" customHeight="1" thickBot="1">
      <c r="A16" s="124"/>
      <c r="B16" s="132"/>
      <c r="C16" s="133"/>
      <c r="D16" s="134" t="s">
        <v>583</v>
      </c>
      <c r="E16" s="88"/>
      <c r="F16" s="110"/>
      <c r="G16" s="110"/>
      <c r="H16" s="110"/>
      <c r="I16" s="108"/>
      <c r="J16" s="108" t="s">
        <v>73</v>
      </c>
    </row>
    <row r="17" spans="1:10" ht="13.5" customHeight="1">
      <c r="A17" s="130" t="s">
        <v>69</v>
      </c>
      <c r="B17" s="91" t="s">
        <v>70</v>
      </c>
      <c r="C17" s="92"/>
      <c r="D17" s="93"/>
      <c r="E17" s="94"/>
      <c r="F17" s="110"/>
      <c r="G17" s="110"/>
      <c r="H17" s="110"/>
      <c r="I17" s="110"/>
      <c r="J17" s="110"/>
    </row>
    <row r="18" spans="1:10" ht="13.5" customHeight="1">
      <c r="A18" s="129"/>
      <c r="B18" s="91"/>
      <c r="C18" s="92"/>
      <c r="D18" s="97" t="s">
        <v>470</v>
      </c>
      <c r="E18" s="94"/>
      <c r="F18" s="108" t="s">
        <v>73</v>
      </c>
      <c r="G18" s="110"/>
      <c r="H18" s="110"/>
      <c r="I18" s="110"/>
      <c r="J18" s="110"/>
    </row>
    <row r="19" spans="1:10" ht="13.5" customHeight="1">
      <c r="A19" s="129"/>
      <c r="B19" s="91"/>
      <c r="C19" s="92"/>
      <c r="D19" s="97" t="s">
        <v>311</v>
      </c>
      <c r="E19" s="94"/>
      <c r="F19" s="110"/>
      <c r="G19" s="108" t="s">
        <v>73</v>
      </c>
      <c r="H19" s="108" t="s">
        <v>73</v>
      </c>
      <c r="I19" s="108"/>
      <c r="J19" s="108" t="s">
        <v>73</v>
      </c>
    </row>
    <row r="20" spans="1:10" ht="13.5" customHeight="1" thickBot="1">
      <c r="A20" s="129"/>
      <c r="B20" s="91"/>
      <c r="C20" s="92"/>
      <c r="D20" s="97" t="s">
        <v>448</v>
      </c>
      <c r="E20" s="94"/>
      <c r="F20" s="110"/>
      <c r="G20" s="110"/>
      <c r="H20" s="110"/>
      <c r="I20" s="108" t="s">
        <v>73</v>
      </c>
      <c r="J20" s="108"/>
    </row>
    <row r="21" spans="1:10" ht="13.5" customHeight="1" thickTop="1">
      <c r="A21" s="166" t="s">
        <v>51</v>
      </c>
      <c r="B21" s="323" t="s">
        <v>52</v>
      </c>
      <c r="C21" s="324"/>
      <c r="D21" s="324"/>
      <c r="E21" s="172"/>
      <c r="F21" s="122" t="s">
        <v>55</v>
      </c>
      <c r="G21" s="122" t="s">
        <v>55</v>
      </c>
      <c r="H21" s="122" t="s">
        <v>55</v>
      </c>
      <c r="I21" s="122" t="s">
        <v>53</v>
      </c>
      <c r="J21" s="122" t="s">
        <v>55</v>
      </c>
    </row>
    <row r="22" spans="1:10" ht="13.5" customHeight="1">
      <c r="A22" s="125"/>
      <c r="B22" s="325" t="s">
        <v>56</v>
      </c>
      <c r="C22" s="326"/>
      <c r="D22" s="326"/>
      <c r="E22" s="100"/>
      <c r="F22" s="112" t="s">
        <v>57</v>
      </c>
      <c r="G22" s="112" t="s">
        <v>57</v>
      </c>
      <c r="H22" s="112" t="s">
        <v>57</v>
      </c>
      <c r="I22" s="112" t="s">
        <v>57</v>
      </c>
      <c r="J22" s="112" t="s">
        <v>57</v>
      </c>
    </row>
    <row r="23" spans="1:10" ht="52.2">
      <c r="A23" s="125"/>
      <c r="B23" s="327" t="s">
        <v>58</v>
      </c>
      <c r="C23" s="328"/>
      <c r="D23" s="328"/>
      <c r="E23" s="101"/>
      <c r="F23" s="165">
        <v>44618</v>
      </c>
      <c r="G23" s="165">
        <v>44618</v>
      </c>
      <c r="H23" s="165">
        <v>44618</v>
      </c>
      <c r="I23" s="165">
        <v>44618</v>
      </c>
      <c r="J23" s="165">
        <v>44618</v>
      </c>
    </row>
    <row r="24" spans="1:10" ht="10.8" thickBot="1">
      <c r="A24" s="126"/>
      <c r="B24" s="329" t="s">
        <v>59</v>
      </c>
      <c r="C24" s="330"/>
      <c r="D24" s="330"/>
      <c r="E24" s="127"/>
      <c r="F24" s="128"/>
      <c r="G24" s="128"/>
      <c r="H24" s="128"/>
      <c r="I24" s="128"/>
      <c r="J24" s="128"/>
    </row>
    <row r="25" spans="1:10" ht="10.8" thickTop="1">
      <c r="A25" s="123"/>
    </row>
  </sheetData>
  <mergeCells count="27">
    <mergeCell ref="B21:D21"/>
    <mergeCell ref="B22:D22"/>
    <mergeCell ref="B23:D23"/>
    <mergeCell ref="B24:D24"/>
    <mergeCell ref="A6:B6"/>
    <mergeCell ref="C6:E6"/>
    <mergeCell ref="F6:K6"/>
    <mergeCell ref="L6:N6"/>
    <mergeCell ref="O6:AM6"/>
    <mergeCell ref="A7:B7"/>
    <mergeCell ref="C7:E7"/>
    <mergeCell ref="F7:K7"/>
    <mergeCell ref="O7:AM7"/>
    <mergeCell ref="A4:B4"/>
    <mergeCell ref="C4:D4"/>
    <mergeCell ref="F4:K4"/>
    <mergeCell ref="L4:AM4"/>
    <mergeCell ref="A5:B5"/>
    <mergeCell ref="C5:AM5"/>
    <mergeCell ref="A2:B2"/>
    <mergeCell ref="C2:E2"/>
    <mergeCell ref="F2:K2"/>
    <mergeCell ref="L2:AM2"/>
    <mergeCell ref="A3:B3"/>
    <mergeCell ref="C3:E3"/>
    <mergeCell ref="F3:K3"/>
    <mergeCell ref="L3:AM3"/>
  </mergeCells>
  <dataValidations count="3">
    <dataValidation type="list" allowBlank="1" showInputMessage="1" showErrorMessage="1" sqref="F10:J20" xr:uid="{8E83304F-CE14-4E64-97F5-4986976C9155}">
      <formula1>"O, "</formula1>
    </dataValidation>
    <dataValidation type="list" allowBlank="1" showInputMessage="1" showErrorMessage="1" sqref="F22:J22" xr:uid="{40D39C2F-514D-4249-A8E3-C6463498FC04}">
      <formula1>"P,F, "</formula1>
    </dataValidation>
    <dataValidation type="list" allowBlank="1" showInputMessage="1" showErrorMessage="1" sqref="F21:J21" xr:uid="{1962C458-0FC4-4EBF-816D-11C779CC9893}">
      <formula1>"N,A,B,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EB0C-4449-48D1-9F3D-5F3DAF25120B}">
  <dimension ref="A1:AO27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38" width="2.77734375" style="77" customWidth="1"/>
    <col min="39" max="39" width="2.77734375" style="77" bestFit="1" customWidth="1"/>
    <col min="40" max="40" width="2.77734375" style="77" customWidth="1"/>
    <col min="41" max="16384" width="9" style="77"/>
  </cols>
  <sheetData>
    <row r="1" spans="1:41" ht="13.5" customHeight="1" thickBot="1">
      <c r="A1" s="75"/>
      <c r="B1" s="76"/>
    </row>
    <row r="2" spans="1:41" ht="13.5" customHeight="1">
      <c r="A2" s="357" t="s">
        <v>60</v>
      </c>
      <c r="B2" s="358"/>
      <c r="C2" s="506" t="s">
        <v>453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389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0"/>
      <c r="AJ2" s="360"/>
      <c r="AK2" s="360"/>
      <c r="AL2" s="360"/>
      <c r="AM2" s="364"/>
      <c r="AO2" s="79"/>
    </row>
    <row r="3" spans="1:41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3"/>
    </row>
    <row r="4" spans="1:41" ht="13.5" customHeight="1">
      <c r="A4" s="346" t="s">
        <v>63</v>
      </c>
      <c r="B4" s="347"/>
      <c r="C4" s="348">
        <v>50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54"/>
      <c r="AO4" s="79"/>
    </row>
    <row r="5" spans="1:41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</row>
    <row r="6" spans="1:41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8"/>
      <c r="AO6" s="79"/>
    </row>
    <row r="7" spans="1:41" ht="13.5" customHeight="1" thickBot="1">
      <c r="A7" s="339">
        <f>COUNTIF(F24:ES24,"P")</f>
        <v>5</v>
      </c>
      <c r="B7" s="340"/>
      <c r="C7" s="341">
        <f>COUNTIF(F24:ES24,"F")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COUNTIF(E23:ES23,"N")</f>
        <v>3</v>
      </c>
      <c r="M7" s="113">
        <f>COUNTIF(E23:ES23,"A")</f>
        <v>2</v>
      </c>
      <c r="N7" s="113">
        <f>COUNTIF(E23:ES23,"B")</f>
        <v>0</v>
      </c>
      <c r="O7" s="344">
        <f>COUNTA(E9:EV9)</f>
        <v>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5"/>
      <c r="AN7" s="80"/>
    </row>
    <row r="8" spans="1:41" ht="10.8" thickBot="1"/>
    <row r="9" spans="1:41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</row>
    <row r="10" spans="1:41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</row>
    <row r="11" spans="1:41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</row>
    <row r="12" spans="1:41" ht="13.5" customHeight="1">
      <c r="A12" s="124"/>
      <c r="B12" s="132"/>
      <c r="C12" s="133"/>
      <c r="D12" s="134" t="s">
        <v>455</v>
      </c>
      <c r="E12" s="88"/>
      <c r="F12" s="110"/>
      <c r="G12" s="110"/>
      <c r="H12" s="110"/>
      <c r="I12" s="108"/>
      <c r="J12" s="108" t="s">
        <v>73</v>
      </c>
    </row>
    <row r="13" spans="1:41" ht="13.5" customHeight="1">
      <c r="A13" s="124"/>
      <c r="B13" s="132" t="s">
        <v>449</v>
      </c>
      <c r="C13" s="133"/>
      <c r="D13" s="134"/>
      <c r="E13" s="88"/>
      <c r="F13" s="110"/>
      <c r="G13" s="110"/>
      <c r="H13" s="110"/>
      <c r="I13" s="110"/>
      <c r="J13" s="110"/>
    </row>
    <row r="14" spans="1:41" ht="13.5" customHeight="1">
      <c r="A14" s="124"/>
      <c r="B14" s="132"/>
      <c r="C14" s="133"/>
      <c r="D14" s="134" t="s">
        <v>218</v>
      </c>
      <c r="E14" s="88"/>
      <c r="F14" s="110"/>
      <c r="G14" s="108" t="s">
        <v>73</v>
      </c>
      <c r="H14" s="110"/>
      <c r="I14" s="110"/>
      <c r="J14" s="110"/>
    </row>
    <row r="15" spans="1:41" ht="13.5" customHeight="1">
      <c r="A15" s="124"/>
      <c r="B15" s="132"/>
      <c r="C15" s="133"/>
      <c r="D15" s="134" t="s">
        <v>450</v>
      </c>
      <c r="E15" s="88"/>
      <c r="F15" s="108"/>
      <c r="G15" s="108"/>
      <c r="H15" s="108" t="s">
        <v>73</v>
      </c>
      <c r="I15" s="108"/>
      <c r="J15" s="108"/>
    </row>
    <row r="16" spans="1:41" ht="13.5" customHeight="1">
      <c r="A16" s="124"/>
      <c r="B16" s="132"/>
      <c r="C16" s="133"/>
      <c r="D16" s="134">
        <v>42</v>
      </c>
      <c r="E16" s="88"/>
      <c r="F16" s="110"/>
      <c r="G16" s="110"/>
      <c r="H16" s="110"/>
      <c r="I16" s="108" t="s">
        <v>73</v>
      </c>
      <c r="J16" s="108"/>
    </row>
    <row r="17" spans="1:10" ht="13.5" customHeight="1" thickBot="1">
      <c r="A17" s="124"/>
      <c r="B17" s="132"/>
      <c r="C17" s="133"/>
      <c r="D17" s="134"/>
      <c r="E17" s="88"/>
      <c r="F17" s="110"/>
      <c r="G17" s="110"/>
      <c r="H17" s="110"/>
      <c r="I17" s="110"/>
      <c r="J17" s="108" t="s">
        <v>73</v>
      </c>
    </row>
    <row r="18" spans="1:10" ht="13.5" customHeight="1">
      <c r="A18" s="130" t="s">
        <v>69</v>
      </c>
      <c r="B18" s="91" t="s">
        <v>70</v>
      </c>
      <c r="C18" s="92"/>
      <c r="D18" s="93"/>
      <c r="E18" s="94"/>
      <c r="F18" s="110"/>
      <c r="G18" s="110"/>
      <c r="H18" s="110"/>
      <c r="I18" s="110"/>
      <c r="J18" s="110"/>
    </row>
    <row r="19" spans="1:10" ht="13.5" customHeight="1">
      <c r="A19" s="129"/>
      <c r="B19" s="91"/>
      <c r="C19" s="92"/>
      <c r="D19" s="97" t="s">
        <v>470</v>
      </c>
      <c r="E19" s="94"/>
      <c r="F19" s="108" t="s">
        <v>73</v>
      </c>
      <c r="G19" s="110"/>
      <c r="H19" s="110"/>
      <c r="I19" s="110"/>
      <c r="J19" s="110"/>
    </row>
    <row r="20" spans="1:10" ht="13.5" customHeight="1">
      <c r="A20" s="129"/>
      <c r="B20" s="91"/>
      <c r="C20" s="92"/>
      <c r="D20" s="97" t="s">
        <v>419</v>
      </c>
      <c r="E20" s="94"/>
      <c r="F20" s="110"/>
      <c r="G20" s="108" t="s">
        <v>73</v>
      </c>
      <c r="H20" s="108" t="s">
        <v>73</v>
      </c>
      <c r="I20" s="108"/>
      <c r="J20" s="108"/>
    </row>
    <row r="21" spans="1:10" ht="13.5" customHeight="1">
      <c r="A21" s="129"/>
      <c r="B21" s="91"/>
      <c r="C21" s="92"/>
      <c r="D21" s="97" t="s">
        <v>351</v>
      </c>
      <c r="E21" s="94"/>
      <c r="F21" s="110"/>
      <c r="G21" s="110"/>
      <c r="H21" s="108"/>
      <c r="I21" s="108"/>
      <c r="J21" s="108" t="s">
        <v>73</v>
      </c>
    </row>
    <row r="22" spans="1:10" ht="13.5" customHeight="1" thickBot="1">
      <c r="A22" s="129"/>
      <c r="B22" s="91"/>
      <c r="C22" s="92"/>
      <c r="D22" s="97" t="s">
        <v>451</v>
      </c>
      <c r="E22" s="94"/>
      <c r="F22" s="110"/>
      <c r="G22" s="110"/>
      <c r="H22" s="108"/>
      <c r="I22" s="108" t="s">
        <v>73</v>
      </c>
      <c r="J22" s="108"/>
    </row>
    <row r="23" spans="1:10" ht="13.5" customHeight="1" thickTop="1">
      <c r="A23" s="166" t="s">
        <v>51</v>
      </c>
      <c r="B23" s="323" t="s">
        <v>52</v>
      </c>
      <c r="C23" s="324"/>
      <c r="D23" s="324"/>
      <c r="E23" s="172"/>
      <c r="F23" s="122" t="s">
        <v>55</v>
      </c>
      <c r="G23" s="122" t="s">
        <v>55</v>
      </c>
      <c r="H23" s="122" t="s">
        <v>53</v>
      </c>
      <c r="I23" s="122" t="s">
        <v>53</v>
      </c>
      <c r="J23" s="122" t="s">
        <v>53</v>
      </c>
    </row>
    <row r="24" spans="1:10" ht="13.5" customHeight="1">
      <c r="A24" s="125"/>
      <c r="B24" s="325" t="s">
        <v>56</v>
      </c>
      <c r="C24" s="326"/>
      <c r="D24" s="326"/>
      <c r="E24" s="100"/>
      <c r="F24" s="112" t="s">
        <v>57</v>
      </c>
      <c r="G24" s="112" t="s">
        <v>57</v>
      </c>
      <c r="H24" s="112" t="s">
        <v>57</v>
      </c>
      <c r="I24" s="112" t="s">
        <v>57</v>
      </c>
      <c r="J24" s="112" t="s">
        <v>57</v>
      </c>
    </row>
    <row r="25" spans="1:10" ht="52.2">
      <c r="A25" s="125"/>
      <c r="B25" s="327" t="s">
        <v>58</v>
      </c>
      <c r="C25" s="328"/>
      <c r="D25" s="328"/>
      <c r="E25" s="101"/>
      <c r="F25" s="165">
        <v>44618</v>
      </c>
      <c r="G25" s="165">
        <v>44618</v>
      </c>
      <c r="H25" s="165">
        <v>44618</v>
      </c>
      <c r="I25" s="165">
        <v>44618</v>
      </c>
      <c r="J25" s="165">
        <v>44618</v>
      </c>
    </row>
    <row r="26" spans="1:10" ht="10.8" thickBot="1">
      <c r="A26" s="126"/>
      <c r="B26" s="329" t="s">
        <v>59</v>
      </c>
      <c r="C26" s="330"/>
      <c r="D26" s="330"/>
      <c r="E26" s="127"/>
      <c r="F26" s="128"/>
      <c r="G26" s="128"/>
      <c r="H26" s="128"/>
      <c r="I26" s="128"/>
      <c r="J26" s="128"/>
    </row>
    <row r="27" spans="1:10" ht="10.8" thickTop="1">
      <c r="A27" s="123"/>
    </row>
  </sheetData>
  <mergeCells count="27">
    <mergeCell ref="B23:D23"/>
    <mergeCell ref="B24:D24"/>
    <mergeCell ref="B25:D25"/>
    <mergeCell ref="B26:D26"/>
    <mergeCell ref="A6:B6"/>
    <mergeCell ref="C6:E6"/>
    <mergeCell ref="F6:K6"/>
    <mergeCell ref="L6:N6"/>
    <mergeCell ref="O6:AM6"/>
    <mergeCell ref="A7:B7"/>
    <mergeCell ref="C7:E7"/>
    <mergeCell ref="F7:K7"/>
    <mergeCell ref="O7:AM7"/>
    <mergeCell ref="A4:B4"/>
    <mergeCell ref="C4:D4"/>
    <mergeCell ref="F4:K4"/>
    <mergeCell ref="L4:AM4"/>
    <mergeCell ref="A5:B5"/>
    <mergeCell ref="C5:AM5"/>
    <mergeCell ref="A2:B2"/>
    <mergeCell ref="C2:E2"/>
    <mergeCell ref="F2:K2"/>
    <mergeCell ref="L2:AM2"/>
    <mergeCell ref="A3:B3"/>
    <mergeCell ref="C3:E3"/>
    <mergeCell ref="F3:K3"/>
    <mergeCell ref="L3:AM3"/>
  </mergeCells>
  <phoneticPr fontId="33" type="noConversion"/>
  <dataValidations count="3">
    <dataValidation type="list" allowBlank="1" showInputMessage="1" showErrorMessage="1" sqref="F23:J23" xr:uid="{1FD0BFBD-26E7-4959-AACC-76BF9C0B7DB0}">
      <formula1>"N,A,B, "</formula1>
    </dataValidation>
    <dataValidation type="list" allowBlank="1" showInputMessage="1" showErrorMessage="1" sqref="F24:J24" xr:uid="{9C7DF22C-7E96-4054-AAAE-786D74325AAE}">
      <formula1>"P,F, "</formula1>
    </dataValidation>
    <dataValidation type="list" allowBlank="1" showInputMessage="1" showErrorMessage="1" sqref="F10:J22" xr:uid="{7115AC5A-E39A-4797-B162-EC5060E9EAF7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A1B5-AC58-4841-A51B-4C24A0563307}">
  <dimension ref="A1:AO26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38" width="2.77734375" style="77" customWidth="1"/>
    <col min="39" max="39" width="2.77734375" style="77" bestFit="1" customWidth="1"/>
    <col min="40" max="40" width="2.77734375" style="77" customWidth="1"/>
    <col min="41" max="16384" width="9" style="77"/>
  </cols>
  <sheetData>
    <row r="1" spans="1:41" ht="13.5" customHeight="1" thickBot="1">
      <c r="A1" s="75"/>
      <c r="B1" s="76"/>
    </row>
    <row r="2" spans="1:41" ht="13.5" customHeight="1">
      <c r="A2" s="357" t="s">
        <v>60</v>
      </c>
      <c r="B2" s="358"/>
      <c r="C2" s="506" t="s">
        <v>454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392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0"/>
      <c r="AJ2" s="360"/>
      <c r="AK2" s="360"/>
      <c r="AL2" s="360"/>
      <c r="AM2" s="364"/>
      <c r="AO2" s="79"/>
    </row>
    <row r="3" spans="1:41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3"/>
    </row>
    <row r="4" spans="1:41" ht="13.5" customHeight="1">
      <c r="A4" s="346" t="s">
        <v>63</v>
      </c>
      <c r="B4" s="347"/>
      <c r="C4" s="348">
        <v>50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54"/>
      <c r="AO4" s="79"/>
    </row>
    <row r="5" spans="1:41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</row>
    <row r="6" spans="1:41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8"/>
      <c r="AO6" s="79"/>
    </row>
    <row r="7" spans="1:41" ht="13.5" customHeight="1" thickBot="1">
      <c r="A7" s="339">
        <f>COUNTIF(F23:ES23,"P")</f>
        <v>5</v>
      </c>
      <c r="B7" s="340"/>
      <c r="C7" s="341">
        <f>COUNTIF(F23:ES23,"F")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COUNTIF(E22:ES22,"N")</f>
        <v>3</v>
      </c>
      <c r="M7" s="113">
        <f>COUNTIF(E22:ES22,"A")</f>
        <v>2</v>
      </c>
      <c r="N7" s="113">
        <f>COUNTIF(E22:ES22,"B")</f>
        <v>0</v>
      </c>
      <c r="O7" s="344">
        <f>COUNTA(E9:EV9)</f>
        <v>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5"/>
      <c r="AN7" s="80"/>
    </row>
    <row r="8" spans="1:41" ht="10.8" thickBot="1"/>
    <row r="9" spans="1:41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</row>
    <row r="10" spans="1:41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</row>
    <row r="11" spans="1:41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</row>
    <row r="12" spans="1:41" ht="13.5" customHeight="1">
      <c r="A12" s="124"/>
      <c r="B12" s="132"/>
      <c r="C12" s="133"/>
      <c r="D12" s="134" t="s">
        <v>456</v>
      </c>
      <c r="E12" s="88"/>
      <c r="F12" s="110"/>
      <c r="G12" s="110"/>
      <c r="H12" s="108" t="s">
        <v>73</v>
      </c>
      <c r="I12" s="108" t="s">
        <v>73</v>
      </c>
      <c r="J12" s="108" t="s">
        <v>73</v>
      </c>
    </row>
    <row r="13" spans="1:41" ht="13.5" customHeight="1">
      <c r="A13" s="124"/>
      <c r="B13" s="132" t="s">
        <v>449</v>
      </c>
      <c r="C13" s="133"/>
      <c r="D13" s="134"/>
      <c r="E13" s="88"/>
      <c r="F13" s="110"/>
      <c r="G13" s="110"/>
      <c r="H13" s="110"/>
      <c r="I13" s="110"/>
      <c r="J13" s="110"/>
    </row>
    <row r="14" spans="1:41" ht="13.5" customHeight="1">
      <c r="A14" s="124"/>
      <c r="B14" s="132"/>
      <c r="C14" s="133"/>
      <c r="D14" s="134" t="s">
        <v>218</v>
      </c>
      <c r="E14" s="88"/>
      <c r="F14" s="110"/>
      <c r="G14" s="108"/>
      <c r="H14" s="108" t="s">
        <v>73</v>
      </c>
      <c r="I14" s="110"/>
      <c r="J14" s="110"/>
    </row>
    <row r="15" spans="1:41" ht="13.5" customHeight="1">
      <c r="A15" s="124"/>
      <c r="B15" s="132"/>
      <c r="C15" s="133"/>
      <c r="D15" s="134" t="s">
        <v>450</v>
      </c>
      <c r="E15" s="88"/>
      <c r="F15" s="108"/>
      <c r="G15" s="108"/>
      <c r="H15" s="108"/>
      <c r="I15" s="108" t="s">
        <v>73</v>
      </c>
      <c r="J15" s="108"/>
    </row>
    <row r="16" spans="1:41" ht="13.5" customHeight="1" thickBot="1">
      <c r="A16" s="124"/>
      <c r="B16" s="132"/>
      <c r="C16" s="133"/>
      <c r="D16" s="134">
        <v>42</v>
      </c>
      <c r="E16" s="88"/>
      <c r="F16" s="110"/>
      <c r="G16" s="110"/>
      <c r="H16" s="110"/>
      <c r="I16" s="108"/>
      <c r="J16" s="108" t="s">
        <v>73</v>
      </c>
    </row>
    <row r="17" spans="1:10" ht="13.5" customHeight="1">
      <c r="A17" s="130" t="s">
        <v>69</v>
      </c>
      <c r="B17" s="91" t="s">
        <v>70</v>
      </c>
      <c r="C17" s="92"/>
      <c r="D17" s="93"/>
      <c r="E17" s="94"/>
      <c r="F17" s="110"/>
      <c r="G17" s="110"/>
      <c r="H17" s="110"/>
      <c r="I17" s="110"/>
      <c r="J17" s="110"/>
    </row>
    <row r="18" spans="1:10" ht="13.5" customHeight="1">
      <c r="A18" s="129"/>
      <c r="B18" s="91"/>
      <c r="C18" s="92"/>
      <c r="D18" s="97" t="s">
        <v>470</v>
      </c>
      <c r="E18" s="94"/>
      <c r="F18" s="108" t="s">
        <v>73</v>
      </c>
      <c r="G18" s="110"/>
      <c r="H18" s="110"/>
      <c r="I18" s="110"/>
      <c r="J18" s="110"/>
    </row>
    <row r="19" spans="1:10" ht="13.5" customHeight="1">
      <c r="A19" s="129"/>
      <c r="B19" s="91"/>
      <c r="C19" s="92"/>
      <c r="D19" s="97" t="s">
        <v>419</v>
      </c>
      <c r="E19" s="94"/>
      <c r="F19" s="110"/>
      <c r="G19" s="108"/>
      <c r="H19" s="108" t="s">
        <v>73</v>
      </c>
      <c r="I19" s="108" t="s">
        <v>73</v>
      </c>
      <c r="J19" s="108"/>
    </row>
    <row r="20" spans="1:10" ht="13.5" customHeight="1">
      <c r="A20" s="129"/>
      <c r="B20" s="91"/>
      <c r="C20" s="92"/>
      <c r="D20" s="97" t="s">
        <v>351</v>
      </c>
      <c r="E20" s="94"/>
      <c r="F20" s="110"/>
      <c r="G20" s="108" t="s">
        <v>73</v>
      </c>
      <c r="H20" s="108"/>
      <c r="I20" s="108"/>
      <c r="J20" s="108"/>
    </row>
    <row r="21" spans="1:10" ht="13.5" customHeight="1" thickBot="1">
      <c r="A21" s="129"/>
      <c r="B21" s="91"/>
      <c r="C21" s="92"/>
      <c r="D21" s="97" t="s">
        <v>458</v>
      </c>
      <c r="E21" s="94"/>
      <c r="F21" s="110"/>
      <c r="G21" s="110"/>
      <c r="H21" s="108"/>
      <c r="I21" s="108"/>
      <c r="J21" s="108" t="s">
        <v>73</v>
      </c>
    </row>
    <row r="22" spans="1:10" ht="13.5" customHeight="1" thickTop="1">
      <c r="A22" s="166" t="s">
        <v>51</v>
      </c>
      <c r="B22" s="323" t="s">
        <v>52</v>
      </c>
      <c r="C22" s="324"/>
      <c r="D22" s="324"/>
      <c r="E22" s="172"/>
      <c r="F22" s="122" t="s">
        <v>55</v>
      </c>
      <c r="G22" s="122" t="s">
        <v>55</v>
      </c>
      <c r="H22" s="122" t="s">
        <v>53</v>
      </c>
      <c r="I22" s="122" t="s">
        <v>53</v>
      </c>
      <c r="J22" s="122" t="s">
        <v>53</v>
      </c>
    </row>
    <row r="23" spans="1:10" ht="13.5" customHeight="1">
      <c r="A23" s="125"/>
      <c r="B23" s="325" t="s">
        <v>56</v>
      </c>
      <c r="C23" s="326"/>
      <c r="D23" s="326"/>
      <c r="E23" s="100"/>
      <c r="F23" s="112" t="s">
        <v>57</v>
      </c>
      <c r="G23" s="112" t="s">
        <v>57</v>
      </c>
      <c r="H23" s="112" t="s">
        <v>57</v>
      </c>
      <c r="I23" s="112" t="s">
        <v>57</v>
      </c>
      <c r="J23" s="112" t="s">
        <v>57</v>
      </c>
    </row>
    <row r="24" spans="1:10" ht="52.2">
      <c r="A24" s="125"/>
      <c r="B24" s="327" t="s">
        <v>58</v>
      </c>
      <c r="C24" s="328"/>
      <c r="D24" s="328"/>
      <c r="E24" s="101"/>
      <c r="F24" s="165">
        <v>44618</v>
      </c>
      <c r="G24" s="165">
        <v>44618</v>
      </c>
      <c r="H24" s="165">
        <v>44618</v>
      </c>
      <c r="I24" s="165">
        <v>44618</v>
      </c>
      <c r="J24" s="165">
        <v>44618</v>
      </c>
    </row>
    <row r="25" spans="1:10" ht="10.8" thickBot="1">
      <c r="A25" s="126"/>
      <c r="B25" s="329" t="s">
        <v>59</v>
      </c>
      <c r="C25" s="330"/>
      <c r="D25" s="330"/>
      <c r="E25" s="127"/>
      <c r="F25" s="128"/>
      <c r="G25" s="128"/>
      <c r="H25" s="128"/>
      <c r="I25" s="128"/>
      <c r="J25" s="128"/>
    </row>
    <row r="26" spans="1:10" ht="10.8" thickTop="1">
      <c r="A26" s="123"/>
    </row>
  </sheetData>
  <mergeCells count="27">
    <mergeCell ref="B22:D22"/>
    <mergeCell ref="B23:D23"/>
    <mergeCell ref="B24:D24"/>
    <mergeCell ref="B25:D25"/>
    <mergeCell ref="A6:B6"/>
    <mergeCell ref="C6:E6"/>
    <mergeCell ref="F6:K6"/>
    <mergeCell ref="L6:N6"/>
    <mergeCell ref="O6:AM6"/>
    <mergeCell ref="A7:B7"/>
    <mergeCell ref="C7:E7"/>
    <mergeCell ref="F7:K7"/>
    <mergeCell ref="O7:AM7"/>
    <mergeCell ref="A4:B4"/>
    <mergeCell ref="C4:D4"/>
    <mergeCell ref="F4:K4"/>
    <mergeCell ref="L4:AM4"/>
    <mergeCell ref="A5:B5"/>
    <mergeCell ref="C5:AM5"/>
    <mergeCell ref="A2:B2"/>
    <mergeCell ref="C2:E2"/>
    <mergeCell ref="F2:K2"/>
    <mergeCell ref="L2:AM2"/>
    <mergeCell ref="A3:B3"/>
    <mergeCell ref="C3:E3"/>
    <mergeCell ref="F3:K3"/>
    <mergeCell ref="L3:AM3"/>
  </mergeCells>
  <phoneticPr fontId="33" type="noConversion"/>
  <dataValidations count="3">
    <dataValidation type="list" allowBlank="1" showInputMessage="1" showErrorMessage="1" sqref="F23:J23" xr:uid="{032FA7B2-76F3-494D-8873-9BE1934CCA9A}">
      <formula1>"P,F, "</formula1>
    </dataValidation>
    <dataValidation type="list" allowBlank="1" showInputMessage="1" showErrorMessage="1" sqref="F22:J22" xr:uid="{6354D904-86F5-4B09-AF38-D0456C2E3134}">
      <formula1>"N,A,B, "</formula1>
    </dataValidation>
    <dataValidation type="list" allowBlank="1" showInputMessage="1" showErrorMessage="1" sqref="F10:J21" xr:uid="{59EB0860-84EE-4DBC-87E0-E43F3458E13A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16DA-3CF1-4355-97B6-ABC963D5ED2B}">
  <dimension ref="A1:AO38"/>
  <sheetViews>
    <sheetView zoomScale="90" zoomScaleNormal="90" workbookViewId="0">
      <pane ySplit="9" topLeftCell="A10" activePane="bottomLeft" state="frozen"/>
      <selection activeCell="Z21" sqref="Z21"/>
      <selection pane="bottomLeft" activeCell="Z21" sqref="Z21"/>
    </sheetView>
  </sheetViews>
  <sheetFormatPr defaultColWidth="9" defaultRowHeight="13.5" customHeight="1"/>
  <cols>
    <col min="1" max="1" width="8.109375" style="77" customWidth="1"/>
    <col min="2" max="2" width="13.33203125" style="81" customWidth="1"/>
    <col min="3" max="3" width="10.77734375" style="77" customWidth="1"/>
    <col min="4" max="4" width="11.33203125" style="78" customWidth="1"/>
    <col min="5" max="5" width="1.77734375" style="77" hidden="1" customWidth="1"/>
    <col min="6" max="7" width="2.77734375" style="77" bestFit="1" customWidth="1"/>
    <col min="8" max="8" width="2.77734375" style="77" customWidth="1"/>
    <col min="9" max="10" width="2.77734375" style="77" bestFit="1" customWidth="1"/>
    <col min="11" max="38" width="2.77734375" style="77" customWidth="1"/>
    <col min="39" max="39" width="2.77734375" style="77" bestFit="1" customWidth="1"/>
    <col min="40" max="40" width="2.77734375" style="77" customWidth="1"/>
    <col min="41" max="16384" width="9" style="77"/>
  </cols>
  <sheetData>
    <row r="1" spans="1:41" ht="13.5" customHeight="1" thickBot="1">
      <c r="A1" s="75"/>
      <c r="B1" s="76"/>
    </row>
    <row r="2" spans="1:41" ht="13.5" customHeight="1">
      <c r="A2" s="357" t="s">
        <v>60</v>
      </c>
      <c r="B2" s="358"/>
      <c r="C2" s="506" t="s">
        <v>457</v>
      </c>
      <c r="D2" s="360"/>
      <c r="E2" s="361"/>
      <c r="F2" s="362" t="s">
        <v>17</v>
      </c>
      <c r="G2" s="363"/>
      <c r="H2" s="363"/>
      <c r="I2" s="363"/>
      <c r="J2" s="363"/>
      <c r="K2" s="363"/>
      <c r="L2" s="359" t="s">
        <v>395</v>
      </c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0"/>
      <c r="AJ2" s="360"/>
      <c r="AK2" s="360"/>
      <c r="AL2" s="360"/>
      <c r="AM2" s="364"/>
      <c r="AO2" s="79"/>
    </row>
    <row r="3" spans="1:41" ht="13.5" customHeight="1">
      <c r="A3" s="346" t="s">
        <v>61</v>
      </c>
      <c r="B3" s="347"/>
      <c r="C3" s="365" t="s">
        <v>215</v>
      </c>
      <c r="D3" s="366"/>
      <c r="E3" s="367"/>
      <c r="F3" s="368" t="s">
        <v>62</v>
      </c>
      <c r="G3" s="369"/>
      <c r="H3" s="369"/>
      <c r="I3" s="369"/>
      <c r="J3" s="369"/>
      <c r="K3" s="370"/>
      <c r="L3" s="371" t="s">
        <v>215</v>
      </c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3"/>
    </row>
    <row r="4" spans="1:41" ht="13.5" customHeight="1">
      <c r="A4" s="346" t="s">
        <v>63</v>
      </c>
      <c r="B4" s="347"/>
      <c r="C4" s="348">
        <v>50</v>
      </c>
      <c r="D4" s="349"/>
      <c r="E4" s="171"/>
      <c r="F4" s="350" t="s">
        <v>64</v>
      </c>
      <c r="G4" s="351"/>
      <c r="H4" s="351"/>
      <c r="I4" s="351"/>
      <c r="J4" s="351"/>
      <c r="K4" s="352"/>
      <c r="L4" s="353">
        <f xml:space="preserve"> IF(Functions!E6&lt;&gt;"N/A",SUM(C4*Functions!E6/1000,- O7),"N/A")</f>
        <v>-10</v>
      </c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54"/>
      <c r="AO4" s="79"/>
    </row>
    <row r="5" spans="1:41" ht="10.199999999999999">
      <c r="A5" s="346" t="s">
        <v>65</v>
      </c>
      <c r="B5" s="347"/>
      <c r="C5" s="355"/>
      <c r="D5" s="355"/>
      <c r="E5" s="355"/>
      <c r="F5" s="356"/>
      <c r="G5" s="356"/>
      <c r="H5" s="356"/>
      <c r="I5" s="356"/>
      <c r="J5" s="356"/>
      <c r="K5" s="356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</row>
    <row r="6" spans="1:41" ht="13.5" customHeight="1">
      <c r="A6" s="331" t="s">
        <v>24</v>
      </c>
      <c r="B6" s="332"/>
      <c r="C6" s="333" t="s">
        <v>25</v>
      </c>
      <c r="D6" s="334"/>
      <c r="E6" s="335"/>
      <c r="F6" s="333" t="s">
        <v>26</v>
      </c>
      <c r="G6" s="334"/>
      <c r="H6" s="334"/>
      <c r="I6" s="334"/>
      <c r="J6" s="334"/>
      <c r="K6" s="336"/>
      <c r="L6" s="334" t="s">
        <v>66</v>
      </c>
      <c r="M6" s="334"/>
      <c r="N6" s="334"/>
      <c r="O6" s="337" t="s">
        <v>27</v>
      </c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8"/>
      <c r="AO6" s="79"/>
    </row>
    <row r="7" spans="1:41" ht="13.5" customHeight="1" thickBot="1">
      <c r="A7" s="339">
        <f>COUNTIF(F35:EH35,"P")</f>
        <v>15</v>
      </c>
      <c r="B7" s="340"/>
      <c r="C7" s="341">
        <f>COUNTIF(F35:EH35,"F")</f>
        <v>0</v>
      </c>
      <c r="D7" s="342"/>
      <c r="E7" s="340"/>
      <c r="F7" s="341">
        <f>SUM(O7,- A7,- C7)</f>
        <v>0</v>
      </c>
      <c r="G7" s="342"/>
      <c r="H7" s="342"/>
      <c r="I7" s="342"/>
      <c r="J7" s="342"/>
      <c r="K7" s="343"/>
      <c r="L7" s="113">
        <f>COUNTIF(E34:EH34,"N")</f>
        <v>4</v>
      </c>
      <c r="M7" s="113">
        <f>COUNTIF(E34:EH34,"A")</f>
        <v>9</v>
      </c>
      <c r="N7" s="113">
        <f>COUNTIF(E34:EH34,"B")</f>
        <v>2</v>
      </c>
      <c r="O7" s="344">
        <f>COUNTA(E9:EK9)</f>
        <v>15</v>
      </c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5"/>
      <c r="AN7" s="80"/>
    </row>
    <row r="8" spans="1:41" ht="10.8" thickBot="1"/>
    <row r="9" spans="1:41" ht="46.5" customHeight="1" thickTop="1" thickBot="1">
      <c r="A9" s="135"/>
      <c r="B9" s="136"/>
      <c r="C9" s="137"/>
      <c r="D9" s="138"/>
      <c r="E9" s="137"/>
      <c r="F9" s="139" t="s">
        <v>35</v>
      </c>
      <c r="G9" s="139" t="s">
        <v>36</v>
      </c>
      <c r="H9" s="139" t="s">
        <v>37</v>
      </c>
      <c r="I9" s="139" t="s">
        <v>38</v>
      </c>
      <c r="J9" s="139" t="s">
        <v>39</v>
      </c>
      <c r="K9" s="139" t="s">
        <v>40</v>
      </c>
      <c r="L9" s="139" t="s">
        <v>41</v>
      </c>
      <c r="M9" s="139" t="s">
        <v>42</v>
      </c>
      <c r="N9" s="139" t="s">
        <v>43</v>
      </c>
      <c r="O9" s="139" t="s">
        <v>44</v>
      </c>
      <c r="P9" s="139" t="s">
        <v>45</v>
      </c>
      <c r="Q9" s="139" t="s">
        <v>46</v>
      </c>
      <c r="R9" s="139" t="s">
        <v>47</v>
      </c>
      <c r="S9" s="139" t="s">
        <v>48</v>
      </c>
      <c r="T9" s="139" t="s">
        <v>49</v>
      </c>
    </row>
    <row r="10" spans="1:41" ht="13.5" customHeight="1">
      <c r="A10" s="131" t="s">
        <v>67</v>
      </c>
      <c r="B10" s="132" t="s">
        <v>68</v>
      </c>
      <c r="C10" s="133"/>
      <c r="D10" s="134"/>
      <c r="E10" s="88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</row>
    <row r="11" spans="1:41" ht="13.5" customHeight="1">
      <c r="A11" s="124"/>
      <c r="B11" s="85"/>
      <c r="C11" s="86"/>
      <c r="D11" s="87" t="s">
        <v>452</v>
      </c>
      <c r="E11" s="88"/>
      <c r="F11" s="108"/>
      <c r="G11" s="108" t="s">
        <v>73</v>
      </c>
      <c r="H11" s="108" t="s">
        <v>73</v>
      </c>
      <c r="I11" s="108" t="s">
        <v>73</v>
      </c>
      <c r="J11" s="108" t="s">
        <v>73</v>
      </c>
      <c r="K11" s="108" t="s">
        <v>73</v>
      </c>
      <c r="L11" s="108" t="s">
        <v>73</v>
      </c>
      <c r="M11" s="108" t="s">
        <v>73</v>
      </c>
      <c r="N11" s="108" t="s">
        <v>73</v>
      </c>
      <c r="O11" s="108" t="s">
        <v>73</v>
      </c>
      <c r="P11" s="108" t="s">
        <v>73</v>
      </c>
      <c r="Q11" s="108" t="s">
        <v>73</v>
      </c>
      <c r="R11" s="108" t="s">
        <v>73</v>
      </c>
      <c r="S11" s="108" t="s">
        <v>73</v>
      </c>
      <c r="T11" s="108" t="s">
        <v>73</v>
      </c>
    </row>
    <row r="12" spans="1:41" ht="13.5" customHeight="1">
      <c r="A12" s="124"/>
      <c r="B12" s="132"/>
      <c r="C12" s="133"/>
      <c r="D12" s="134" t="s">
        <v>461</v>
      </c>
      <c r="E12" s="88"/>
      <c r="F12" s="110"/>
      <c r="G12" s="108" t="s">
        <v>73</v>
      </c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</row>
    <row r="13" spans="1:41" ht="13.5" customHeight="1">
      <c r="A13" s="124"/>
      <c r="B13" s="132" t="s">
        <v>216</v>
      </c>
      <c r="C13" s="133"/>
      <c r="D13" s="134"/>
      <c r="E13" s="88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</row>
    <row r="14" spans="1:41" ht="13.5" customHeight="1">
      <c r="A14" s="124"/>
      <c r="B14" s="132"/>
      <c r="C14" s="133"/>
      <c r="D14" s="87" t="s">
        <v>218</v>
      </c>
      <c r="E14" s="88"/>
      <c r="F14" s="110"/>
      <c r="G14" s="108"/>
      <c r="H14" s="108" t="s">
        <v>73</v>
      </c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</row>
    <row r="15" spans="1:41" ht="13.5" customHeight="1">
      <c r="A15" s="124"/>
      <c r="B15" s="132"/>
      <c r="C15" s="133"/>
      <c r="D15" s="87" t="s">
        <v>219</v>
      </c>
      <c r="E15" s="88"/>
      <c r="F15" s="110"/>
      <c r="G15" s="108"/>
      <c r="H15" s="108"/>
      <c r="I15" s="108" t="s">
        <v>73</v>
      </c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</row>
    <row r="16" spans="1:41" ht="13.5" customHeight="1">
      <c r="A16" s="124"/>
      <c r="B16" s="132"/>
      <c r="C16" s="133"/>
      <c r="D16" s="87" t="s">
        <v>220</v>
      </c>
      <c r="E16" s="88"/>
      <c r="F16" s="110"/>
      <c r="G16" s="108"/>
      <c r="H16" s="108"/>
      <c r="I16" s="110"/>
      <c r="J16" s="108" t="s">
        <v>73</v>
      </c>
      <c r="K16" s="110"/>
      <c r="L16" s="110"/>
      <c r="M16" s="110"/>
      <c r="N16" s="110"/>
      <c r="O16" s="110"/>
      <c r="P16" s="110"/>
      <c r="Q16" s="110"/>
      <c r="R16" s="110"/>
      <c r="S16" s="110"/>
      <c r="T16" s="110"/>
    </row>
    <row r="17" spans="1:20" ht="13.5" customHeight="1">
      <c r="A17" s="124"/>
      <c r="B17" s="132"/>
      <c r="C17" s="133"/>
      <c r="D17" s="87" t="s">
        <v>222</v>
      </c>
      <c r="E17" s="88"/>
      <c r="F17" s="110"/>
      <c r="G17" s="108"/>
      <c r="H17" s="108"/>
      <c r="I17" s="110"/>
      <c r="J17" s="110"/>
      <c r="K17" s="108" t="s">
        <v>73</v>
      </c>
      <c r="L17" s="110"/>
      <c r="M17" s="110"/>
      <c r="N17" s="110"/>
      <c r="O17" s="110"/>
      <c r="P17" s="110"/>
      <c r="Q17" s="110"/>
      <c r="R17" s="110"/>
      <c r="S17" s="110"/>
      <c r="T17" s="110"/>
    </row>
    <row r="18" spans="1:20" ht="13.5" customHeight="1">
      <c r="A18" s="124"/>
      <c r="B18" s="132"/>
      <c r="C18" s="133"/>
      <c r="D18" s="87" t="s">
        <v>223</v>
      </c>
      <c r="E18" s="88"/>
      <c r="F18" s="110"/>
      <c r="G18" s="108"/>
      <c r="H18" s="108"/>
      <c r="I18" s="110"/>
      <c r="J18" s="110"/>
      <c r="K18" s="110"/>
      <c r="L18" s="108" t="s">
        <v>73</v>
      </c>
      <c r="M18" s="110"/>
      <c r="N18" s="110"/>
      <c r="O18" s="110"/>
      <c r="P18" s="110"/>
      <c r="Q18" s="110"/>
      <c r="R18" s="110"/>
      <c r="S18" s="110"/>
      <c r="T18" s="110"/>
    </row>
    <row r="19" spans="1:20" ht="13.5" customHeight="1">
      <c r="A19" s="124"/>
      <c r="B19" s="132"/>
      <c r="C19" s="133"/>
      <c r="D19" s="87" t="s">
        <v>224</v>
      </c>
      <c r="E19" s="88"/>
      <c r="F19" s="110"/>
      <c r="G19" s="108"/>
      <c r="H19" s="108"/>
      <c r="I19" s="110"/>
      <c r="J19" s="110"/>
      <c r="K19" s="110"/>
      <c r="L19" s="110"/>
      <c r="M19" s="108" t="s">
        <v>73</v>
      </c>
      <c r="N19" s="110"/>
      <c r="O19" s="110"/>
      <c r="P19" s="110"/>
      <c r="Q19" s="110"/>
      <c r="R19" s="110"/>
      <c r="S19" s="110"/>
      <c r="T19" s="110"/>
    </row>
    <row r="20" spans="1:20" ht="13.5" customHeight="1">
      <c r="A20" s="124"/>
      <c r="B20" s="132"/>
      <c r="C20" s="133"/>
      <c r="D20" s="87" t="s">
        <v>225</v>
      </c>
      <c r="E20" s="88"/>
      <c r="F20" s="110"/>
      <c r="G20" s="108"/>
      <c r="H20" s="108"/>
      <c r="I20" s="110"/>
      <c r="J20" s="110"/>
      <c r="K20" s="110"/>
      <c r="L20" s="110"/>
      <c r="M20" s="110"/>
      <c r="N20" s="108" t="s">
        <v>73</v>
      </c>
      <c r="O20" s="110"/>
      <c r="P20" s="110"/>
      <c r="Q20" s="110"/>
      <c r="R20" s="110"/>
      <c r="S20" s="110"/>
      <c r="T20" s="110"/>
    </row>
    <row r="21" spans="1:20" ht="13.5" customHeight="1">
      <c r="A21" s="124"/>
      <c r="B21" s="132"/>
      <c r="C21" s="133"/>
      <c r="D21" s="87" t="s">
        <v>221</v>
      </c>
      <c r="E21" s="88"/>
      <c r="F21" s="110"/>
      <c r="G21" s="108"/>
      <c r="H21" s="108"/>
      <c r="I21" s="110"/>
      <c r="J21" s="110"/>
      <c r="K21" s="110"/>
      <c r="L21" s="110"/>
      <c r="M21" s="110"/>
      <c r="N21" s="110"/>
      <c r="O21" s="108" t="s">
        <v>73</v>
      </c>
      <c r="P21" s="110"/>
      <c r="Q21" s="110"/>
      <c r="R21" s="110"/>
      <c r="S21" s="110"/>
      <c r="T21" s="110"/>
    </row>
    <row r="22" spans="1:20" ht="13.5" customHeight="1">
      <c r="A22" s="124"/>
      <c r="B22" s="132" t="s">
        <v>357</v>
      </c>
      <c r="C22" s="133"/>
      <c r="D22" s="134"/>
      <c r="E22" s="88"/>
      <c r="F22" s="110"/>
      <c r="G22" s="108"/>
      <c r="H22" s="108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</row>
    <row r="23" spans="1:20" ht="13.5" customHeight="1">
      <c r="A23" s="124"/>
      <c r="B23" s="132"/>
      <c r="C23" s="133"/>
      <c r="D23" s="134" t="s">
        <v>432</v>
      </c>
      <c r="E23" s="88"/>
      <c r="F23" s="110"/>
      <c r="G23" s="108"/>
      <c r="H23" s="108"/>
      <c r="I23" s="110"/>
      <c r="J23" s="110"/>
      <c r="K23" s="110"/>
      <c r="L23" s="110"/>
      <c r="M23" s="110"/>
      <c r="N23" s="110"/>
      <c r="O23" s="110"/>
      <c r="P23" s="108" t="s">
        <v>73</v>
      </c>
      <c r="Q23" s="110"/>
      <c r="R23" s="110"/>
      <c r="S23" s="110"/>
      <c r="T23" s="110"/>
    </row>
    <row r="24" spans="1:20" ht="13.5" customHeight="1">
      <c r="A24" s="124"/>
      <c r="B24" s="132"/>
      <c r="C24" s="133"/>
      <c r="D24" s="134">
        <v>12345</v>
      </c>
      <c r="E24" s="88"/>
      <c r="F24" s="110"/>
      <c r="G24" s="108"/>
      <c r="H24" s="108"/>
      <c r="I24" s="110"/>
      <c r="J24" s="110"/>
      <c r="K24" s="110"/>
      <c r="L24" s="110"/>
      <c r="M24" s="110"/>
      <c r="N24" s="110"/>
      <c r="O24" s="110"/>
      <c r="P24" s="110"/>
      <c r="Q24" s="108" t="s">
        <v>73</v>
      </c>
      <c r="R24" s="110"/>
      <c r="S24" s="110"/>
      <c r="T24" s="110"/>
    </row>
    <row r="25" spans="1:20" ht="13.5" customHeight="1">
      <c r="A25" s="124"/>
      <c r="B25" s="132"/>
      <c r="C25" s="133"/>
      <c r="D25" s="134">
        <v>1234567</v>
      </c>
      <c r="E25" s="8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 t="s">
        <v>73</v>
      </c>
      <c r="S25" s="108"/>
      <c r="T25" s="108"/>
    </row>
    <row r="26" spans="1:20" ht="13.5" customHeight="1">
      <c r="A26" s="124"/>
      <c r="B26" s="132"/>
      <c r="C26" s="133"/>
      <c r="D26" s="134" t="s">
        <v>460</v>
      </c>
      <c r="E26" s="88"/>
      <c r="F26" s="110"/>
      <c r="G26" s="110"/>
      <c r="H26" s="110"/>
      <c r="I26" s="108"/>
      <c r="J26" s="108"/>
      <c r="K26" s="108" t="s">
        <v>73</v>
      </c>
      <c r="L26" s="108"/>
      <c r="M26" s="108"/>
      <c r="N26" s="108"/>
      <c r="O26" s="108" t="s">
        <v>73</v>
      </c>
      <c r="P26" s="108"/>
      <c r="Q26" s="108"/>
      <c r="R26" s="108"/>
      <c r="S26" s="108" t="s">
        <v>73</v>
      </c>
      <c r="T26" s="108"/>
    </row>
    <row r="27" spans="1:20" ht="13.5" customHeight="1" thickBot="1">
      <c r="A27" s="124"/>
      <c r="B27" s="132"/>
      <c r="C27" s="133"/>
      <c r="D27" s="134" t="s">
        <v>459</v>
      </c>
      <c r="E27" s="88"/>
      <c r="F27" s="110"/>
      <c r="G27" s="110"/>
      <c r="H27" s="110"/>
      <c r="I27" s="110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 t="s">
        <v>73</v>
      </c>
    </row>
    <row r="28" spans="1:20" ht="13.5" customHeight="1">
      <c r="A28" s="130" t="s">
        <v>69</v>
      </c>
      <c r="B28" s="91" t="s">
        <v>70</v>
      </c>
      <c r="C28" s="92"/>
      <c r="D28" s="93"/>
      <c r="E28" s="94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</row>
    <row r="29" spans="1:20" ht="13.5" customHeight="1">
      <c r="A29" s="129"/>
      <c r="B29" s="91"/>
      <c r="C29" s="92"/>
      <c r="D29" s="97" t="s">
        <v>470</v>
      </c>
      <c r="E29" s="94"/>
      <c r="F29" s="108" t="s">
        <v>73</v>
      </c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</row>
    <row r="30" spans="1:20" ht="13.5" customHeight="1">
      <c r="A30" s="129"/>
      <c r="B30" s="91"/>
      <c r="C30" s="92"/>
      <c r="D30" s="97" t="s">
        <v>311</v>
      </c>
      <c r="E30" s="94"/>
      <c r="F30" s="110"/>
      <c r="G30" s="108"/>
      <c r="H30" s="108" t="s">
        <v>73</v>
      </c>
      <c r="I30" s="108" t="s">
        <v>73</v>
      </c>
      <c r="J30" s="108" t="s">
        <v>73</v>
      </c>
      <c r="K30" s="108"/>
      <c r="L30" s="108" t="s">
        <v>73</v>
      </c>
      <c r="M30" s="108" t="s">
        <v>73</v>
      </c>
      <c r="N30" s="108" t="s">
        <v>73</v>
      </c>
      <c r="O30" s="108"/>
      <c r="P30" s="108"/>
      <c r="Q30" s="108"/>
      <c r="R30" s="108"/>
      <c r="S30" s="108"/>
      <c r="T30" s="108"/>
    </row>
    <row r="31" spans="1:20" ht="13.5" customHeight="1">
      <c r="A31" s="129"/>
      <c r="B31" s="91"/>
      <c r="C31" s="92"/>
      <c r="D31" s="97" t="s">
        <v>361</v>
      </c>
      <c r="E31" s="94"/>
      <c r="F31" s="110"/>
      <c r="G31" s="110"/>
      <c r="H31" s="108"/>
      <c r="I31" s="108"/>
      <c r="J31" s="108"/>
      <c r="K31" s="108"/>
      <c r="L31" s="108"/>
      <c r="M31" s="108"/>
      <c r="N31" s="108"/>
      <c r="O31" s="108"/>
      <c r="P31" s="108" t="s">
        <v>73</v>
      </c>
      <c r="Q31" s="108" t="s">
        <v>73</v>
      </c>
      <c r="R31" s="108" t="s">
        <v>73</v>
      </c>
      <c r="S31" s="108"/>
      <c r="T31" s="108"/>
    </row>
    <row r="32" spans="1:20" ht="13.5" customHeight="1">
      <c r="A32" s="129"/>
      <c r="B32" s="91"/>
      <c r="C32" s="92"/>
      <c r="D32" s="97" t="s">
        <v>462</v>
      </c>
      <c r="E32" s="94"/>
      <c r="F32" s="110"/>
      <c r="G32" s="108" t="s">
        <v>73</v>
      </c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 t="s">
        <v>73</v>
      </c>
    </row>
    <row r="33" spans="1:20" ht="13.5" customHeight="1" thickBot="1">
      <c r="A33" s="129"/>
      <c r="B33" s="91"/>
      <c r="C33" s="92"/>
      <c r="D33" s="97" t="s">
        <v>451</v>
      </c>
      <c r="E33" s="94"/>
      <c r="F33" s="110"/>
      <c r="G33" s="110"/>
      <c r="H33" s="108"/>
      <c r="I33" s="108"/>
      <c r="J33" s="108"/>
      <c r="K33" s="108" t="s">
        <v>73</v>
      </c>
      <c r="L33" s="108"/>
      <c r="M33" s="108"/>
      <c r="N33" s="108"/>
      <c r="O33" s="108" t="s">
        <v>73</v>
      </c>
      <c r="P33" s="108"/>
      <c r="Q33" s="108"/>
      <c r="R33" s="108"/>
      <c r="S33" s="108" t="s">
        <v>73</v>
      </c>
      <c r="T33" s="108"/>
    </row>
    <row r="34" spans="1:20" ht="13.5" customHeight="1" thickTop="1">
      <c r="A34" s="166" t="s">
        <v>51</v>
      </c>
      <c r="B34" s="323" t="s">
        <v>52</v>
      </c>
      <c r="C34" s="324"/>
      <c r="D34" s="324"/>
      <c r="E34" s="172"/>
      <c r="F34" s="122" t="s">
        <v>55</v>
      </c>
      <c r="G34" s="122" t="s">
        <v>55</v>
      </c>
      <c r="H34" s="122" t="s">
        <v>55</v>
      </c>
      <c r="I34" s="122" t="s">
        <v>55</v>
      </c>
      <c r="J34" s="122" t="s">
        <v>55</v>
      </c>
      <c r="K34" s="122" t="s">
        <v>53</v>
      </c>
      <c r="L34" s="122" t="s">
        <v>55</v>
      </c>
      <c r="M34" s="122" t="s">
        <v>55</v>
      </c>
      <c r="N34" s="122" t="s">
        <v>55</v>
      </c>
      <c r="O34" s="122" t="s">
        <v>53</v>
      </c>
      <c r="P34" s="122" t="s">
        <v>55</v>
      </c>
      <c r="Q34" s="122" t="s">
        <v>54</v>
      </c>
      <c r="R34" s="122" t="s">
        <v>54</v>
      </c>
      <c r="S34" s="122" t="s">
        <v>53</v>
      </c>
      <c r="T34" s="122" t="s">
        <v>53</v>
      </c>
    </row>
    <row r="35" spans="1:20" ht="13.5" customHeight="1">
      <c r="A35" s="125"/>
      <c r="B35" s="325" t="s">
        <v>56</v>
      </c>
      <c r="C35" s="326"/>
      <c r="D35" s="326"/>
      <c r="E35" s="100"/>
      <c r="F35" s="112" t="s">
        <v>57</v>
      </c>
      <c r="G35" s="112" t="s">
        <v>57</v>
      </c>
      <c r="H35" s="112" t="s">
        <v>57</v>
      </c>
      <c r="I35" s="112" t="s">
        <v>57</v>
      </c>
      <c r="J35" s="112" t="s">
        <v>57</v>
      </c>
      <c r="K35" s="112" t="s">
        <v>57</v>
      </c>
      <c r="L35" s="112" t="s">
        <v>57</v>
      </c>
      <c r="M35" s="112" t="s">
        <v>57</v>
      </c>
      <c r="N35" s="112" t="s">
        <v>57</v>
      </c>
      <c r="O35" s="112" t="s">
        <v>57</v>
      </c>
      <c r="P35" s="112" t="s">
        <v>57</v>
      </c>
      <c r="Q35" s="112" t="s">
        <v>57</v>
      </c>
      <c r="R35" s="112" t="s">
        <v>57</v>
      </c>
      <c r="S35" s="112" t="s">
        <v>57</v>
      </c>
      <c r="T35" s="112" t="s">
        <v>57</v>
      </c>
    </row>
    <row r="36" spans="1:20" ht="52.2">
      <c r="A36" s="125"/>
      <c r="B36" s="327" t="s">
        <v>58</v>
      </c>
      <c r="C36" s="328"/>
      <c r="D36" s="328"/>
      <c r="E36" s="101"/>
      <c r="F36" s="165">
        <v>44618</v>
      </c>
      <c r="G36" s="165">
        <v>44618</v>
      </c>
      <c r="H36" s="165">
        <v>44618</v>
      </c>
      <c r="I36" s="165">
        <v>44618</v>
      </c>
      <c r="J36" s="165">
        <v>44618</v>
      </c>
      <c r="K36" s="165">
        <v>44618</v>
      </c>
      <c r="L36" s="165">
        <v>44618</v>
      </c>
      <c r="M36" s="165">
        <v>44618</v>
      </c>
      <c r="N36" s="165">
        <v>44618</v>
      </c>
      <c r="O36" s="165">
        <v>44618</v>
      </c>
      <c r="P36" s="165">
        <v>44618</v>
      </c>
      <c r="Q36" s="165">
        <v>44618</v>
      </c>
      <c r="R36" s="165">
        <v>44618</v>
      </c>
      <c r="S36" s="165">
        <v>44618</v>
      </c>
      <c r="T36" s="165">
        <v>44618</v>
      </c>
    </row>
    <row r="37" spans="1:20" ht="10.8" thickBot="1">
      <c r="A37" s="126"/>
      <c r="B37" s="329" t="s">
        <v>59</v>
      </c>
      <c r="C37" s="330"/>
      <c r="D37" s="330"/>
      <c r="E37" s="127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</row>
    <row r="38" spans="1:20" ht="10.8" thickTop="1">
      <c r="A38" s="123"/>
    </row>
  </sheetData>
  <mergeCells count="27">
    <mergeCell ref="B34:D34"/>
    <mergeCell ref="B35:D35"/>
    <mergeCell ref="B36:D36"/>
    <mergeCell ref="B37:D37"/>
    <mergeCell ref="A6:B6"/>
    <mergeCell ref="C6:E6"/>
    <mergeCell ref="F6:K6"/>
    <mergeCell ref="L6:N6"/>
    <mergeCell ref="O6:AM6"/>
    <mergeCell ref="A7:B7"/>
    <mergeCell ref="C7:E7"/>
    <mergeCell ref="F7:K7"/>
    <mergeCell ref="O7:AM7"/>
    <mergeCell ref="A4:B4"/>
    <mergeCell ref="C4:D4"/>
    <mergeCell ref="F4:K4"/>
    <mergeCell ref="L4:AM4"/>
    <mergeCell ref="A5:B5"/>
    <mergeCell ref="C5:AM5"/>
    <mergeCell ref="A2:B2"/>
    <mergeCell ref="C2:E2"/>
    <mergeCell ref="F2:K2"/>
    <mergeCell ref="L2:AM2"/>
    <mergeCell ref="A3:B3"/>
    <mergeCell ref="C3:E3"/>
    <mergeCell ref="F3:K3"/>
    <mergeCell ref="L3:AM3"/>
  </mergeCells>
  <phoneticPr fontId="33" type="noConversion"/>
  <dataValidations count="3">
    <dataValidation type="list" allowBlank="1" showInputMessage="1" showErrorMessage="1" sqref="F34:T34" xr:uid="{B970DA54-3146-4AFF-B0C9-4548E8636586}">
      <formula1>"N,A,B, "</formula1>
    </dataValidation>
    <dataValidation type="list" allowBlank="1" showInputMessage="1" showErrorMessage="1" sqref="F35:T35" xr:uid="{92481699-A456-47A7-8B4B-95811C6AB4CA}">
      <formula1>"P,F, "</formula1>
    </dataValidation>
    <dataValidation type="list" allowBlank="1" showInputMessage="1" showErrorMessage="1" sqref="F10:T33" xr:uid="{DBC2F405-A34C-469A-84A0-D6027289AE43}">
      <formula1>"O, "</formula1>
    </dataValidation>
  </dataValidations>
  <pageMargins left="0.75" right="0.75" top="0.75" bottom="0.75" header="0.5" footer="0.5"/>
  <pageSetup paperSize="9" orientation="portrait" horizontalDpi="300" verticalDpi="300" r:id="rId1"/>
  <headerFooter alignWithMargins="0">
    <oddFooter>&amp;L&amp;"Tahoma,Regular"&amp;10 02ae-BM/PM/HDCV/FSOFT v2/1&amp;C&amp;"Tahoma,Regular"&amp;10Internal use&amp;R&amp;"Tahoma,Regular"&amp;10&amp;P/&amp;N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48</vt:i4>
      </vt:variant>
    </vt:vector>
  </HeadingPairs>
  <TitlesOfParts>
    <vt:vector size="120" baseType="lpstr">
      <vt:lpstr>Cover</vt:lpstr>
      <vt:lpstr>Functions</vt:lpstr>
      <vt:lpstr>Statistics</vt:lpstr>
      <vt:lpstr>Function 1</vt:lpstr>
      <vt:lpstr>Function 2</vt:lpstr>
      <vt:lpstr>Function 3</vt:lpstr>
      <vt:lpstr>Function 4</vt:lpstr>
      <vt:lpstr>Function 5</vt:lpstr>
      <vt:lpstr>Function 6</vt:lpstr>
      <vt:lpstr>Function 7</vt:lpstr>
      <vt:lpstr>Function 8</vt:lpstr>
      <vt:lpstr>Function 9</vt:lpstr>
      <vt:lpstr>Function 10</vt:lpstr>
      <vt:lpstr>Function 11</vt:lpstr>
      <vt:lpstr>Function 12</vt:lpstr>
      <vt:lpstr>Function 13</vt:lpstr>
      <vt:lpstr>Function 14</vt:lpstr>
      <vt:lpstr>Function 15</vt:lpstr>
      <vt:lpstr>Function 16</vt:lpstr>
      <vt:lpstr>Function 17</vt:lpstr>
      <vt:lpstr>Function 18</vt:lpstr>
      <vt:lpstr>Function 19</vt:lpstr>
      <vt:lpstr>Function 21</vt:lpstr>
      <vt:lpstr>Function 22</vt:lpstr>
      <vt:lpstr>Function 23</vt:lpstr>
      <vt:lpstr>Function 24</vt:lpstr>
      <vt:lpstr>Function 25</vt:lpstr>
      <vt:lpstr>Function 26</vt:lpstr>
      <vt:lpstr>Function 27</vt:lpstr>
      <vt:lpstr>Function 28</vt:lpstr>
      <vt:lpstr>Function 29</vt:lpstr>
      <vt:lpstr>Function 30</vt:lpstr>
      <vt:lpstr>Function 31</vt:lpstr>
      <vt:lpstr>Function 32</vt:lpstr>
      <vt:lpstr>Function 33</vt:lpstr>
      <vt:lpstr>Function 34</vt:lpstr>
      <vt:lpstr>Function 35</vt:lpstr>
      <vt:lpstr>Function 37</vt:lpstr>
      <vt:lpstr>Function 38</vt:lpstr>
      <vt:lpstr>Function 39</vt:lpstr>
      <vt:lpstr>Function 40</vt:lpstr>
      <vt:lpstr>Function 41</vt:lpstr>
      <vt:lpstr>Function 42</vt:lpstr>
      <vt:lpstr>Function 43</vt:lpstr>
      <vt:lpstr>Function 44</vt:lpstr>
      <vt:lpstr>Function 45</vt:lpstr>
      <vt:lpstr>Function 46</vt:lpstr>
      <vt:lpstr>Function 47</vt:lpstr>
      <vt:lpstr>Function 48</vt:lpstr>
      <vt:lpstr>Function 49</vt:lpstr>
      <vt:lpstr>Function 50</vt:lpstr>
      <vt:lpstr>Function 51</vt:lpstr>
      <vt:lpstr>Function 52</vt:lpstr>
      <vt:lpstr>Function 53</vt:lpstr>
      <vt:lpstr>Function 54</vt:lpstr>
      <vt:lpstr>Function 55</vt:lpstr>
      <vt:lpstr>Function 56</vt:lpstr>
      <vt:lpstr>Function 57</vt:lpstr>
      <vt:lpstr>Function 58</vt:lpstr>
      <vt:lpstr>Function 60</vt:lpstr>
      <vt:lpstr>Function 61</vt:lpstr>
      <vt:lpstr>Function 63</vt:lpstr>
      <vt:lpstr>Function 64</vt:lpstr>
      <vt:lpstr>Function 65</vt:lpstr>
      <vt:lpstr>Function 66</vt:lpstr>
      <vt:lpstr>Function 68</vt:lpstr>
      <vt:lpstr>Function 69</vt:lpstr>
      <vt:lpstr>Function 71</vt:lpstr>
      <vt:lpstr>Function 72</vt:lpstr>
      <vt:lpstr>Function 74</vt:lpstr>
      <vt:lpstr>Function 75</vt:lpstr>
      <vt:lpstr>Function 76</vt:lpstr>
      <vt:lpstr>'Function 1'!Print_Area</vt:lpstr>
      <vt:lpstr>'Function 10'!Print_Area</vt:lpstr>
      <vt:lpstr>'Function 11'!Print_Area</vt:lpstr>
      <vt:lpstr>'Function 12'!Print_Area</vt:lpstr>
      <vt:lpstr>'Function 13'!Print_Area</vt:lpstr>
      <vt:lpstr>'Function 14'!Print_Area</vt:lpstr>
      <vt:lpstr>'Function 15'!Print_Area</vt:lpstr>
      <vt:lpstr>'Function 16'!Print_Area</vt:lpstr>
      <vt:lpstr>'Function 17'!Print_Area</vt:lpstr>
      <vt:lpstr>'Function 18'!Print_Area</vt:lpstr>
      <vt:lpstr>'Function 2'!Print_Area</vt:lpstr>
      <vt:lpstr>'Function 3'!Print_Area</vt:lpstr>
      <vt:lpstr>'Function 31'!Print_Area</vt:lpstr>
      <vt:lpstr>'Function 32'!Print_Area</vt:lpstr>
      <vt:lpstr>'Function 33'!Print_Area</vt:lpstr>
      <vt:lpstr>'Function 4'!Print_Area</vt:lpstr>
      <vt:lpstr>'Function 47'!Print_Area</vt:lpstr>
      <vt:lpstr>'Function 48'!Print_Area</vt:lpstr>
      <vt:lpstr>'Function 49'!Print_Area</vt:lpstr>
      <vt:lpstr>'Function 5'!Print_Area</vt:lpstr>
      <vt:lpstr>'Function 50'!Print_Area</vt:lpstr>
      <vt:lpstr>'Function 51'!Print_Area</vt:lpstr>
      <vt:lpstr>'Function 52'!Print_Area</vt:lpstr>
      <vt:lpstr>'Function 53'!Print_Area</vt:lpstr>
      <vt:lpstr>'Function 54'!Print_Area</vt:lpstr>
      <vt:lpstr>'Function 55'!Print_Area</vt:lpstr>
      <vt:lpstr>'Function 56'!Print_Area</vt:lpstr>
      <vt:lpstr>'Function 57'!Print_Area</vt:lpstr>
      <vt:lpstr>'Function 58'!Print_Area</vt:lpstr>
      <vt:lpstr>'Function 6'!Print_Area</vt:lpstr>
      <vt:lpstr>'Function 60'!Print_Area</vt:lpstr>
      <vt:lpstr>'Function 61'!Print_Area</vt:lpstr>
      <vt:lpstr>'Function 63'!Print_Area</vt:lpstr>
      <vt:lpstr>'Function 64'!Print_Area</vt:lpstr>
      <vt:lpstr>'Function 65'!Print_Area</vt:lpstr>
      <vt:lpstr>'Function 66'!Print_Area</vt:lpstr>
      <vt:lpstr>'Function 68'!Print_Area</vt:lpstr>
      <vt:lpstr>'Function 69'!Print_Area</vt:lpstr>
      <vt:lpstr>'Function 7'!Print_Area</vt:lpstr>
      <vt:lpstr>'Function 71'!Print_Area</vt:lpstr>
      <vt:lpstr>'Function 72'!Print_Area</vt:lpstr>
      <vt:lpstr>'Function 74'!Print_Area</vt:lpstr>
      <vt:lpstr>'Function 75'!Print_Area</vt:lpstr>
      <vt:lpstr>'Function 76'!Print_Area</vt:lpstr>
      <vt:lpstr>'Function 8'!Print_Area</vt:lpstr>
      <vt:lpstr>'Function 9'!Print_Area</vt:lpstr>
      <vt:lpstr>Functions!Print_Area</vt:lpstr>
      <vt:lpstr>Statistics!Print_Area</vt:lpstr>
    </vt:vector>
  </TitlesOfParts>
  <Company>FPT-Software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thuy</cp:lastModifiedBy>
  <cp:lastPrinted>2008-03-12T04:05:49Z</cp:lastPrinted>
  <dcterms:created xsi:type="dcterms:W3CDTF">2007-10-09T09:39:48Z</dcterms:created>
  <dcterms:modified xsi:type="dcterms:W3CDTF">2022-04-25T17:57:37Z</dcterms:modified>
</cp:coreProperties>
</file>