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etty\Desktop\Repos\CSC_587\MidTerm\"/>
    </mc:Choice>
  </mc:AlternateContent>
  <xr:revisionPtr revIDLastSave="0" documentId="13_ncr:1_{6A2CD8E1-95DF-4D1A-B42B-7F2A1EC7E053}" xr6:coauthVersionLast="47" xr6:coauthVersionMax="47" xr10:uidLastSave="{00000000-0000-0000-0000-000000000000}"/>
  <bookViews>
    <workbookView xWindow="-34275" yWindow="1830" windowWidth="31470" windowHeight="19590" xr2:uid="{095844C4-0F0B-4CEB-9E3D-BBD9111505E4}"/>
  </bookViews>
  <sheets>
    <sheet name="BaysTheorm" sheetId="1" r:id="rId1"/>
    <sheet name="ManhattanDistance" sheetId="3" r:id="rId2"/>
  </sheets>
  <definedNames>
    <definedName name="Table1">BaysTheorm!$H$2:$L$13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C55" i="1"/>
  <c r="C32" i="1"/>
  <c r="B32" i="1"/>
  <c r="B44" i="1" s="1"/>
  <c r="D31" i="1"/>
  <c r="D30" i="1"/>
  <c r="B43" i="1" s="1"/>
  <c r="O4" i="1"/>
  <c r="C5" i="3"/>
  <c r="B5" i="3"/>
  <c r="D5" i="3" s="1"/>
  <c r="D4" i="3"/>
  <c r="D3" i="3"/>
  <c r="D32" i="1" l="1"/>
  <c r="B38" i="1" l="1"/>
  <c r="B36" i="1"/>
  <c r="B37" i="1"/>
  <c r="B35" i="1"/>
  <c r="B34" i="1"/>
  <c r="B41" i="1"/>
  <c r="B40" i="1"/>
  <c r="B39" i="1"/>
  <c r="O5" i="1"/>
  <c r="O3" i="1"/>
  <c r="L14" i="1"/>
  <c r="B47" i="1" l="1"/>
  <c r="P4" i="1"/>
  <c r="P7" i="1"/>
  <c r="P6" i="1"/>
  <c r="C47" i="1"/>
  <c r="P3" i="1"/>
  <c r="P5" i="1"/>
  <c r="P9" i="1" l="1"/>
  <c r="P8" i="1"/>
</calcChain>
</file>

<file path=xl/sharedStrings.xml><?xml version="1.0" encoding="utf-8"?>
<sst xmlns="http://schemas.openxmlformats.org/spreadsheetml/2006/main" count="104" uniqueCount="76">
  <si>
    <t xml:space="preserve">department </t>
  </si>
  <si>
    <t xml:space="preserve">age </t>
  </si>
  <si>
    <t xml:space="preserve">salary </t>
  </si>
  <si>
    <t xml:space="preserve">status </t>
  </si>
  <si>
    <t>count</t>
  </si>
  <si>
    <t xml:space="preserve">sales </t>
  </si>
  <si>
    <t xml:space="preserve">31_35 </t>
  </si>
  <si>
    <t xml:space="preserve">46K_50K </t>
  </si>
  <si>
    <t xml:space="preserve">senior </t>
  </si>
  <si>
    <t xml:space="preserve">26_30 </t>
  </si>
  <si>
    <t xml:space="preserve">26K_30K </t>
  </si>
  <si>
    <t xml:space="preserve">junior </t>
  </si>
  <si>
    <t xml:space="preserve">31K_35K </t>
  </si>
  <si>
    <t xml:space="preserve">systems </t>
  </si>
  <si>
    <t xml:space="preserve">21_25 </t>
  </si>
  <si>
    <t xml:space="preserve">66K_70K </t>
  </si>
  <si>
    <t xml:space="preserve">41_45 </t>
  </si>
  <si>
    <t xml:space="preserve">marketing </t>
  </si>
  <si>
    <t xml:space="preserve">36_40 </t>
  </si>
  <si>
    <t xml:space="preserve">41K_45K </t>
  </si>
  <si>
    <t xml:space="preserve">secretary </t>
  </si>
  <si>
    <t xml:space="preserve">46_50 </t>
  </si>
  <si>
    <t xml:space="preserve">36K_40K </t>
  </si>
  <si>
    <t>Total:</t>
  </si>
  <si>
    <t>sum of occurnces</t>
  </si>
  <si>
    <t>P(H) = Prior Probability (sum of occurences)/Total</t>
  </si>
  <si>
    <t>Manhatten Distance</t>
  </si>
  <si>
    <t>x</t>
  </si>
  <si>
    <t>y</t>
  </si>
  <si>
    <t>total</t>
  </si>
  <si>
    <t>f</t>
  </si>
  <si>
    <t>c</t>
  </si>
  <si>
    <t>distance</t>
  </si>
  <si>
    <t>Total</t>
  </si>
  <si>
    <t>P(M)</t>
  </si>
  <si>
    <t>P(F)</t>
  </si>
  <si>
    <t>P(G)</t>
  </si>
  <si>
    <t>glasses (G)</t>
  </si>
  <si>
    <t>no glass (NG)</t>
  </si>
  <si>
    <t>P(G | M)</t>
  </si>
  <si>
    <t>Male (M)</t>
  </si>
  <si>
    <t>Female (F)</t>
  </si>
  <si>
    <t>P(NG)</t>
  </si>
  <si>
    <t>P(M | G)</t>
  </si>
  <si>
    <t xml:space="preserve">P(A|B) = </t>
  </si>
  <si>
    <t>P(B|A)*P(A)/P(B)</t>
  </si>
  <si>
    <r>
      <t xml:space="preserve">P(M </t>
    </r>
    <r>
      <rPr>
        <sz val="11"/>
        <color theme="1"/>
        <rFont val="Aptos Narrow"/>
        <family val="2"/>
      </rPr>
      <t>∩</t>
    </r>
    <r>
      <rPr>
        <sz val="9.35"/>
        <color theme="1"/>
        <rFont val="Aptos Narrow"/>
        <family val="2"/>
      </rPr>
      <t xml:space="preserve"> </t>
    </r>
    <r>
      <rPr>
        <sz val="11"/>
        <color theme="1"/>
        <rFont val="Aptos Narrow"/>
        <family val="2"/>
        <scheme val="minor"/>
      </rPr>
      <t>G)</t>
    </r>
  </si>
  <si>
    <t>P(F ∩ G)</t>
  </si>
  <si>
    <t>P(M ∩ NG)</t>
  </si>
  <si>
    <t>P(F ∩  NG)</t>
  </si>
  <si>
    <t>P(A  ∩ B)/P(B)=</t>
  </si>
  <si>
    <t>Glasses Example from Class</t>
  </si>
  <si>
    <t>P(h = cancer)</t>
  </si>
  <si>
    <t>P(age = 65)</t>
  </si>
  <si>
    <t>P(age = 65 | cancer)</t>
  </si>
  <si>
    <t>P(cancer | age = 65)</t>
  </si>
  <si>
    <t>Observed Values</t>
  </si>
  <si>
    <t>Cancer Example from Class</t>
  </si>
  <si>
    <t>P(A|B) = P(B|A)*P(A)/P(B)</t>
  </si>
  <si>
    <t xml:space="preserve">P(A|B) =  </t>
  </si>
  <si>
    <t>P(A) =</t>
  </si>
  <si>
    <t>P(B) =</t>
  </si>
  <si>
    <t>P(B|A) =</t>
  </si>
  <si>
    <t>P(department = system)</t>
  </si>
  <si>
    <t>P(age = 26_30)</t>
  </si>
  <si>
    <t>P(salary = 46K_50K)</t>
  </si>
  <si>
    <t>P(Status = junior)</t>
  </si>
  <si>
    <t>P(Status = senior)</t>
  </si>
  <si>
    <t>P(Status = junior | X)</t>
  </si>
  <si>
    <t>P(Status = senior | X)</t>
  </si>
  <si>
    <t>X1</t>
  </si>
  <si>
    <t>X2</t>
  </si>
  <si>
    <t>X3</t>
  </si>
  <si>
    <t>C1</t>
  </si>
  <si>
    <t>C2</t>
  </si>
  <si>
    <t>Conditional Probobility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</si>
</sst>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Aptos Narrow"/>
      <family val="2"/>
      <scheme val="minor"/>
    </font>
    <font>
      <sz val="10"/>
      <color rgb="FF000000"/>
      <name val="SourceSansPro-Light-Identity-H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.35"/>
      <color theme="1"/>
      <name val="Aptos Narrow"/>
      <family val="2"/>
    </font>
    <font>
      <sz val="8"/>
      <name val="Aptos Narrow"/>
      <family val="2"/>
      <scheme val="minor"/>
    </font>
    <font>
      <b/>
      <sz val="10"/>
      <color rgb="FF000000"/>
      <name val="SourceSansPro-Light-Identity-H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2" fontId="1" fillId="0" borderId="3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54348</xdr:rowOff>
    </xdr:from>
    <xdr:to>
      <xdr:col>6</xdr:col>
      <xdr:colOff>272479</xdr:colOff>
      <xdr:row>12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B1B188-C581-E38E-5EF8-A5701538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48"/>
          <a:ext cx="5931450" cy="4360770"/>
        </a:xfrm>
        <a:prstGeom prst="rect">
          <a:avLst/>
        </a:prstGeom>
      </xdr:spPr>
    </xdr:pic>
    <xdr:clientData/>
  </xdr:twoCellAnchor>
  <xdr:twoCellAnchor editAs="oneCell">
    <xdr:from>
      <xdr:col>6</xdr:col>
      <xdr:colOff>358584</xdr:colOff>
      <xdr:row>0</xdr:row>
      <xdr:rowOff>89647</xdr:rowOff>
    </xdr:from>
    <xdr:to>
      <xdr:col>15</xdr:col>
      <xdr:colOff>85161</xdr:colOff>
      <xdr:row>0</xdr:row>
      <xdr:rowOff>718765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23A8B6-41E3-DFAC-DA01-F4FD5607F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7555" y="89647"/>
          <a:ext cx="7772400" cy="629118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</xdr:colOff>
      <xdr:row>14</xdr:row>
      <xdr:rowOff>22412</xdr:rowOff>
    </xdr:from>
    <xdr:to>
      <xdr:col>8</xdr:col>
      <xdr:colOff>253252</xdr:colOff>
      <xdr:row>25</xdr:row>
      <xdr:rowOff>90204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FCC1B9-023D-43E1-4CB1-9C4E974C5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" y="4594412"/>
          <a:ext cx="7772400" cy="2163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7542-768F-40AD-9C75-8C04166CFD82}">
  <dimension ref="A1:X55"/>
  <sheetViews>
    <sheetView tabSelected="1" zoomScale="85" zoomScaleNormal="85" workbookViewId="0">
      <selection activeCell="P8" sqref="P8"/>
    </sheetView>
  </sheetViews>
  <sheetFormatPr defaultRowHeight="15"/>
  <cols>
    <col min="1" max="2" width="18.7109375" bestFit="1" customWidth="1"/>
    <col min="3" max="3" width="16.140625" bestFit="1" customWidth="1"/>
    <col min="4" max="4" width="13.28515625" bestFit="1" customWidth="1"/>
    <col min="5" max="6" width="9.140625" customWidth="1"/>
    <col min="7" max="7" width="18.7109375" customWidth="1"/>
    <col min="8" max="8" width="9.85546875" customWidth="1"/>
    <col min="13" max="13" width="11.42578125" bestFit="1" customWidth="1"/>
    <col min="14" max="14" width="18.5703125" customWidth="1"/>
    <col min="15" max="15" width="25.7109375" customWidth="1"/>
    <col min="16" max="16" width="18.5703125" customWidth="1"/>
    <col min="17" max="17" width="23.28515625" customWidth="1"/>
    <col min="18" max="18" width="21.42578125" customWidth="1"/>
    <col min="19" max="19" width="23.140625" customWidth="1"/>
    <col min="20" max="20" width="11.28515625" bestFit="1" customWidth="1"/>
    <col min="21" max="21" width="20.85546875" customWidth="1"/>
    <col min="22" max="22" width="10.7109375" customWidth="1"/>
    <col min="23" max="23" width="22.42578125" customWidth="1"/>
    <col min="24" max="24" width="13" bestFit="1" customWidth="1"/>
    <col min="26" max="26" width="11.28515625" bestFit="1" customWidth="1"/>
    <col min="27" max="27" width="12.7109375" customWidth="1"/>
    <col min="28" max="28" width="11.28515625" bestFit="1" customWidth="1"/>
  </cols>
  <sheetData>
    <row r="1" spans="8:24" ht="59.25" customHeight="1" thickBot="1"/>
    <row r="2" spans="8:24" ht="39" thickBot="1"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0"/>
      <c r="N2" s="13" t="s">
        <v>75</v>
      </c>
      <c r="O2" s="13" t="s">
        <v>24</v>
      </c>
      <c r="P2" s="13" t="s">
        <v>25</v>
      </c>
      <c r="Q2" s="18"/>
      <c r="R2" s="18"/>
      <c r="S2" s="18"/>
      <c r="T2" s="18"/>
      <c r="U2" s="18"/>
      <c r="V2" s="18"/>
      <c r="W2" s="18"/>
      <c r="X2" s="18"/>
    </row>
    <row r="3" spans="8:24" ht="39" customHeight="1" thickBot="1">
      <c r="H3" s="1" t="s">
        <v>5</v>
      </c>
      <c r="I3" s="1" t="s">
        <v>6</v>
      </c>
      <c r="J3" s="1" t="s">
        <v>7</v>
      </c>
      <c r="K3" s="1" t="s">
        <v>8</v>
      </c>
      <c r="L3" s="11">
        <v>30</v>
      </c>
      <c r="M3" s="12" t="s">
        <v>70</v>
      </c>
      <c r="N3" s="7" t="s">
        <v>63</v>
      </c>
      <c r="O3" s="7">
        <f>SUM(L6:L9)</f>
        <v>31</v>
      </c>
      <c r="P3" s="9">
        <f>O3/$L$14</f>
        <v>0.18787878787878787</v>
      </c>
      <c r="Q3" s="8"/>
      <c r="R3" s="8"/>
      <c r="S3" s="8"/>
      <c r="T3" s="8"/>
      <c r="U3" s="8"/>
      <c r="V3" s="8"/>
      <c r="W3" s="8"/>
      <c r="X3" s="8"/>
    </row>
    <row r="4" spans="8:24" ht="26.25" customHeight="1" thickBot="1">
      <c r="H4" s="1" t="s">
        <v>5</v>
      </c>
      <c r="I4" s="1" t="s">
        <v>9</v>
      </c>
      <c r="J4" s="1" t="s">
        <v>10</v>
      </c>
      <c r="K4" s="1" t="s">
        <v>11</v>
      </c>
      <c r="L4" s="11">
        <v>40</v>
      </c>
      <c r="M4" s="12" t="s">
        <v>71</v>
      </c>
      <c r="N4" s="7" t="s">
        <v>64</v>
      </c>
      <c r="O4" s="7">
        <f>SUM(L4,L8,L13)</f>
        <v>49</v>
      </c>
      <c r="P4" s="9">
        <f>O4/$L$14</f>
        <v>0.29696969696969699</v>
      </c>
      <c r="Q4" s="8"/>
      <c r="R4" s="8"/>
      <c r="S4" s="8"/>
      <c r="T4" s="8"/>
      <c r="U4" s="8"/>
      <c r="V4" s="8"/>
      <c r="W4" s="8"/>
      <c r="X4" s="8"/>
    </row>
    <row r="5" spans="8:24" ht="26.25" thickBot="1">
      <c r="H5" s="1" t="s">
        <v>5</v>
      </c>
      <c r="I5" s="1" t="s">
        <v>6</v>
      </c>
      <c r="J5" s="1" t="s">
        <v>12</v>
      </c>
      <c r="K5" s="1" t="s">
        <v>11</v>
      </c>
      <c r="L5" s="11">
        <v>40</v>
      </c>
      <c r="M5" s="12" t="s">
        <v>72</v>
      </c>
      <c r="N5" s="7" t="s">
        <v>65</v>
      </c>
      <c r="O5" s="7">
        <f>SUM(L3,L6,L8,L10)</f>
        <v>63</v>
      </c>
      <c r="P5" s="9">
        <f>O5/$L$14</f>
        <v>0.38181818181818183</v>
      </c>
      <c r="Q5" s="8"/>
      <c r="R5" s="8"/>
      <c r="S5" s="8"/>
      <c r="T5" s="8"/>
      <c r="U5" s="8"/>
      <c r="V5" s="8"/>
      <c r="W5" s="8"/>
      <c r="X5" s="8"/>
    </row>
    <row r="6" spans="8:24" ht="26.25" customHeight="1" thickBot="1">
      <c r="H6" s="1" t="s">
        <v>13</v>
      </c>
      <c r="I6" s="1" t="s">
        <v>14</v>
      </c>
      <c r="J6" s="1" t="s">
        <v>7</v>
      </c>
      <c r="K6" s="1" t="s">
        <v>11</v>
      </c>
      <c r="L6" s="11">
        <v>20</v>
      </c>
      <c r="M6" s="12" t="s">
        <v>73</v>
      </c>
      <c r="N6" s="7" t="s">
        <v>66</v>
      </c>
      <c r="O6" s="4">
        <f>SUM(L4,L5,L6,L8,L11,L13)</f>
        <v>113</v>
      </c>
      <c r="P6" s="9">
        <f>O6/$L$14</f>
        <v>0.68484848484848482</v>
      </c>
    </row>
    <row r="7" spans="8:24" ht="15.75" thickBot="1">
      <c r="H7" s="1" t="s">
        <v>13</v>
      </c>
      <c r="I7" s="1" t="s">
        <v>6</v>
      </c>
      <c r="J7" s="1" t="s">
        <v>15</v>
      </c>
      <c r="K7" s="1" t="s">
        <v>8</v>
      </c>
      <c r="L7" s="11">
        <v>5</v>
      </c>
      <c r="M7" s="12" t="s">
        <v>74</v>
      </c>
      <c r="N7" s="7" t="s">
        <v>67</v>
      </c>
      <c r="O7" s="4">
        <f>SUM(L3,L7,L9,L10,L12)</f>
        <v>52</v>
      </c>
      <c r="P7" s="9">
        <f>O7/$L$14</f>
        <v>0.31515151515151513</v>
      </c>
    </row>
    <row r="8" spans="8:24" ht="26.25" customHeight="1" thickBot="1">
      <c r="H8" s="1" t="s">
        <v>13</v>
      </c>
      <c r="I8" s="1" t="s">
        <v>9</v>
      </c>
      <c r="J8" s="1" t="s">
        <v>7</v>
      </c>
      <c r="K8" s="1" t="s">
        <v>11</v>
      </c>
      <c r="L8" s="1">
        <v>3</v>
      </c>
      <c r="N8" s="19" t="s">
        <v>68</v>
      </c>
      <c r="O8" s="19"/>
      <c r="P8" s="20">
        <f>P3*P4*P5*P6</f>
        <v>1.4589519537979342E-2</v>
      </c>
    </row>
    <row r="9" spans="8:24" ht="26.25" customHeight="1" thickBot="1">
      <c r="H9" s="1" t="s">
        <v>13</v>
      </c>
      <c r="I9" s="1" t="s">
        <v>16</v>
      </c>
      <c r="J9" s="1" t="s">
        <v>15</v>
      </c>
      <c r="K9" s="1" t="s">
        <v>8</v>
      </c>
      <c r="L9" s="1">
        <v>3</v>
      </c>
      <c r="N9" s="19" t="s">
        <v>69</v>
      </c>
      <c r="O9" s="19"/>
      <c r="P9" s="20">
        <f>P3*P4*P5*P7</f>
        <v>6.7137612033179271E-3</v>
      </c>
    </row>
    <row r="10" spans="8:24" ht="15.75" thickBot="1">
      <c r="H10" s="1" t="s">
        <v>17</v>
      </c>
      <c r="I10" s="1" t="s">
        <v>18</v>
      </c>
      <c r="J10" s="1" t="s">
        <v>7</v>
      </c>
      <c r="K10" s="1" t="s">
        <v>8</v>
      </c>
      <c r="L10" s="1">
        <v>10</v>
      </c>
    </row>
    <row r="11" spans="8:24" ht="15.75" thickBot="1">
      <c r="H11" s="1" t="s">
        <v>17</v>
      </c>
      <c r="I11" s="1" t="s">
        <v>6</v>
      </c>
      <c r="J11" s="1" t="s">
        <v>19</v>
      </c>
      <c r="K11" s="1" t="s">
        <v>11</v>
      </c>
      <c r="L11" s="1">
        <v>4</v>
      </c>
    </row>
    <row r="12" spans="8:24" ht="15.75" thickBot="1">
      <c r="H12" s="1" t="s">
        <v>20</v>
      </c>
      <c r="I12" s="1" t="s">
        <v>21</v>
      </c>
      <c r="J12" s="1" t="s">
        <v>22</v>
      </c>
      <c r="K12" s="1" t="s">
        <v>8</v>
      </c>
      <c r="L12" s="1">
        <v>4</v>
      </c>
    </row>
    <row r="13" spans="8:24" ht="15.75" thickBot="1">
      <c r="H13" s="2" t="s">
        <v>20</v>
      </c>
      <c r="I13" s="2" t="s">
        <v>9</v>
      </c>
      <c r="J13" s="2" t="s">
        <v>10</v>
      </c>
      <c r="K13" s="2" t="s">
        <v>11</v>
      </c>
      <c r="L13" s="2">
        <v>6</v>
      </c>
    </row>
    <row r="14" spans="8:24" ht="15.75" thickBot="1">
      <c r="K14" s="2" t="s">
        <v>23</v>
      </c>
      <c r="L14" s="2">
        <f>SUM(L3:L13)</f>
        <v>165</v>
      </c>
    </row>
    <row r="28" spans="1:4">
      <c r="A28" s="17" t="s">
        <v>51</v>
      </c>
      <c r="B28" s="17"/>
      <c r="C28" s="17"/>
      <c r="D28" s="17"/>
    </row>
    <row r="29" spans="1:4">
      <c r="A29" s="4"/>
      <c r="B29" s="4" t="s">
        <v>37</v>
      </c>
      <c r="C29" s="4" t="s">
        <v>38</v>
      </c>
      <c r="D29" s="4" t="s">
        <v>33</v>
      </c>
    </row>
    <row r="30" spans="1:4">
      <c r="A30" s="7" t="s">
        <v>40</v>
      </c>
      <c r="B30" s="4">
        <v>20</v>
      </c>
      <c r="C30" s="4">
        <v>30</v>
      </c>
      <c r="D30" s="4">
        <f>SUM(B30:C30)</f>
        <v>50</v>
      </c>
    </row>
    <row r="31" spans="1:4">
      <c r="A31" s="4" t="s">
        <v>41</v>
      </c>
      <c r="B31" s="4">
        <v>25</v>
      </c>
      <c r="C31" s="4">
        <v>25</v>
      </c>
      <c r="D31" s="4">
        <f>SUM(B31:C31)</f>
        <v>50</v>
      </c>
    </row>
    <row r="32" spans="1:4">
      <c r="A32" s="4" t="s">
        <v>33</v>
      </c>
      <c r="B32" s="4">
        <f>SUM(B30:B31)</f>
        <v>45</v>
      </c>
      <c r="C32" s="4">
        <f t="shared" ref="C32:D32" si="0">SUM(C30:C31)</f>
        <v>55</v>
      </c>
      <c r="D32" s="4">
        <f t="shared" si="0"/>
        <v>100</v>
      </c>
    </row>
    <row r="34" spans="1:7">
      <c r="A34" s="4" t="s">
        <v>34</v>
      </c>
      <c r="B34" s="4">
        <f>D30/D32</f>
        <v>0.5</v>
      </c>
    </row>
    <row r="35" spans="1:7">
      <c r="A35" s="4" t="s">
        <v>35</v>
      </c>
      <c r="B35" s="4">
        <f>D31/D32</f>
        <v>0.5</v>
      </c>
      <c r="G35" s="21"/>
    </row>
    <row r="36" spans="1:7" ht="15" customHeight="1">
      <c r="A36" s="4" t="s">
        <v>36</v>
      </c>
      <c r="B36" s="4">
        <f>B32/D32</f>
        <v>0.45</v>
      </c>
      <c r="G36" s="21"/>
    </row>
    <row r="37" spans="1:7">
      <c r="A37" s="4" t="s">
        <v>42</v>
      </c>
      <c r="B37" s="4">
        <f>C32/D32</f>
        <v>0.55000000000000004</v>
      </c>
    </row>
    <row r="38" spans="1:7">
      <c r="A38" s="4" t="s">
        <v>46</v>
      </c>
      <c r="B38" s="4">
        <f>B30/D32</f>
        <v>0.2</v>
      </c>
    </row>
    <row r="39" spans="1:7">
      <c r="A39" s="4" t="s">
        <v>47</v>
      </c>
      <c r="B39" s="4">
        <f>B31/D32</f>
        <v>0.25</v>
      </c>
    </row>
    <row r="40" spans="1:7">
      <c r="A40" s="4" t="s">
        <v>48</v>
      </c>
      <c r="B40" s="4">
        <f>C30/D32</f>
        <v>0.3</v>
      </c>
    </row>
    <row r="41" spans="1:7">
      <c r="A41" s="4" t="s">
        <v>49</v>
      </c>
      <c r="B41" s="4">
        <f>C31/D32</f>
        <v>0.25</v>
      </c>
    </row>
    <row r="43" spans="1:7">
      <c r="A43" s="4" t="s">
        <v>39</v>
      </c>
      <c r="B43" s="4">
        <f>$B$30/$D$30</f>
        <v>0.4</v>
      </c>
    </row>
    <row r="44" spans="1:7">
      <c r="A44" s="4" t="s">
        <v>43</v>
      </c>
      <c r="B44" s="4">
        <f>$B$30/$B$32</f>
        <v>0.44444444444444442</v>
      </c>
    </row>
    <row r="46" spans="1:7">
      <c r="A46" s="4" t="s">
        <v>44</v>
      </c>
      <c r="B46" s="4" t="s">
        <v>50</v>
      </c>
      <c r="C46" s="4" t="s">
        <v>45</v>
      </c>
    </row>
    <row r="47" spans="1:7">
      <c r="A47" s="4" t="s">
        <v>39</v>
      </c>
      <c r="B47" s="4">
        <f>B38/B34</f>
        <v>0.4</v>
      </c>
      <c r="C47" s="4">
        <f>B44*B36/B34</f>
        <v>0.39999999999999997</v>
      </c>
    </row>
    <row r="49" spans="1:3">
      <c r="A49" s="14" t="s">
        <v>57</v>
      </c>
      <c r="B49" s="15"/>
      <c r="C49" s="16"/>
    </row>
    <row r="50" spans="1:3">
      <c r="A50" s="3" t="s">
        <v>56</v>
      </c>
      <c r="B50" s="3"/>
      <c r="C50" s="3"/>
    </row>
    <row r="51" spans="1:3">
      <c r="A51" s="4" t="s">
        <v>60</v>
      </c>
      <c r="B51" s="4" t="s">
        <v>52</v>
      </c>
      <c r="C51" s="4">
        <v>0.01</v>
      </c>
    </row>
    <row r="52" spans="1:3">
      <c r="A52" s="4" t="s">
        <v>61</v>
      </c>
      <c r="B52" s="4" t="s">
        <v>53</v>
      </c>
      <c r="C52" s="4">
        <v>2E-3</v>
      </c>
    </row>
    <row r="53" spans="1:3">
      <c r="A53" s="4" t="s">
        <v>62</v>
      </c>
      <c r="B53" s="4" t="s">
        <v>54</v>
      </c>
      <c r="C53" s="4">
        <v>5.0000000000000001E-3</v>
      </c>
    </row>
    <row r="54" spans="1:3">
      <c r="A54" s="5" t="s">
        <v>58</v>
      </c>
      <c r="B54" s="6"/>
    </row>
    <row r="55" spans="1:3">
      <c r="A55" s="4" t="s">
        <v>59</v>
      </c>
      <c r="B55" s="4" t="s">
        <v>55</v>
      </c>
      <c r="C55" s="4">
        <f>C53*C51/C52</f>
        <v>2.5000000000000001E-2</v>
      </c>
    </row>
  </sheetData>
  <mergeCells count="5">
    <mergeCell ref="A49:C49"/>
    <mergeCell ref="A28:D28"/>
    <mergeCell ref="Q2:X2"/>
    <mergeCell ref="N8:O8"/>
    <mergeCell ref="N9:O9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7E7-DAD5-486D-B455-937EC9556511}">
  <dimension ref="A1:D5"/>
  <sheetViews>
    <sheetView workbookViewId="0">
      <selection activeCell="D6" sqref="D6"/>
    </sheetView>
  </sheetViews>
  <sheetFormatPr defaultRowHeight="15"/>
  <cols>
    <col min="1" max="1" width="11.28515625" customWidth="1"/>
  </cols>
  <sheetData>
    <row r="1" spans="1:4">
      <c r="A1" t="s">
        <v>26</v>
      </c>
    </row>
    <row r="2" spans="1:4">
      <c r="B2" t="s">
        <v>27</v>
      </c>
      <c r="C2" t="s">
        <v>28</v>
      </c>
      <c r="D2" t="s">
        <v>29</v>
      </c>
    </row>
    <row r="3" spans="1:4">
      <c r="A3" t="s">
        <v>30</v>
      </c>
      <c r="B3">
        <v>6</v>
      </c>
      <c r="C3">
        <v>4</v>
      </c>
      <c r="D3">
        <f>B3+C3</f>
        <v>10</v>
      </c>
    </row>
    <row r="4" spans="1:4">
      <c r="A4" t="s">
        <v>31</v>
      </c>
      <c r="B4">
        <v>8</v>
      </c>
      <c r="C4">
        <v>4</v>
      </c>
      <c r="D4">
        <f t="shared" ref="D4:D5" si="0">B4+C4</f>
        <v>12</v>
      </c>
    </row>
    <row r="5" spans="1:4">
      <c r="A5" t="s">
        <v>32</v>
      </c>
      <c r="B5">
        <f>ABS(B3-B4)</f>
        <v>2</v>
      </c>
      <c r="C5">
        <f>ABS(C3-C4)</f>
        <v>0</v>
      </c>
      <c r="D5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BaysTheorm</vt:lpstr>
      <vt:lpstr>ManhattanDistance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Getty</dc:creator>
  <cp:lastModifiedBy>Dan Getty</cp:lastModifiedBy>
  <dcterms:created xsi:type="dcterms:W3CDTF">2024-03-23T13:21:23Z</dcterms:created>
  <dcterms:modified xsi:type="dcterms:W3CDTF">2024-03-28T22:13:41Z</dcterms:modified>
</cp:coreProperties>
</file>