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y Drive\H Drive\Course Work\CERG-Data Science\CSC_587_Advanced_Data_Mining\HW\MidTerm\"/>
    </mc:Choice>
  </mc:AlternateContent>
  <xr:revisionPtr revIDLastSave="0" documentId="13_ncr:1_{2523C534-0C8C-4FE1-B14F-1A8F39CEAF18}" xr6:coauthVersionLast="47" xr6:coauthVersionMax="47" xr10:uidLastSave="{00000000-0000-0000-0000-000000000000}"/>
  <bookViews>
    <workbookView xWindow="-24390" yWindow="4275" windowWidth="21870" windowHeight="15030" xr2:uid="{00000000-000D-0000-FFFF-FFFF00000000}"/>
  </bookViews>
  <sheets>
    <sheet name="BinSmoothing Manhatten" sheetId="5" r:id="rId1"/>
    <sheet name="Expected Value" sheetId="1" r:id="rId2"/>
    <sheet name="Gain Calcs" sheetId="2" r:id="rId3"/>
    <sheet name="pivot" sheetId="3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B23" i="5"/>
  <c r="E25" i="2"/>
  <c r="F22" i="2"/>
  <c r="F25" i="2"/>
  <c r="F23" i="2"/>
  <c r="F24" i="2"/>
  <c r="E24" i="2"/>
  <c r="E23" i="2"/>
  <c r="E22" i="2"/>
  <c r="D22" i="5"/>
  <c r="D21" i="5"/>
  <c r="B16" i="5"/>
  <c r="B13" i="5"/>
  <c r="B10" i="5"/>
  <c r="B4" i="5"/>
  <c r="B7" i="5"/>
  <c r="F17" i="2"/>
  <c r="E18" i="2"/>
  <c r="E17" i="2"/>
  <c r="E16" i="2"/>
  <c r="F16" i="2" s="1"/>
  <c r="F18" i="2" s="1"/>
  <c r="G18" i="2" s="1"/>
  <c r="C12" i="2"/>
  <c r="D5" i="1"/>
  <c r="C5" i="1"/>
  <c r="E4" i="1"/>
  <c r="E3" i="1"/>
  <c r="G25" i="2" l="1"/>
  <c r="D23" i="5"/>
  <c r="E5" i="1"/>
  <c r="D10" i="1" s="1"/>
  <c r="D9" i="1" l="1"/>
  <c r="C10" i="1"/>
  <c r="C9" i="1"/>
</calcChain>
</file>

<file path=xl/sharedStrings.xml><?xml version="1.0" encoding="utf-8"?>
<sst xmlns="http://schemas.openxmlformats.org/spreadsheetml/2006/main" count="74" uniqueCount="32">
  <si>
    <t>Total</t>
  </si>
  <si>
    <t>Expected Value Matrix</t>
  </si>
  <si>
    <t>Value Matrix</t>
  </si>
  <si>
    <t>total</t>
  </si>
  <si>
    <t>Cerial</t>
  </si>
  <si>
    <t>Not Cerial</t>
  </si>
  <si>
    <t>Play BB</t>
  </si>
  <si>
    <t>No BB</t>
  </si>
  <si>
    <t>golf</t>
  </si>
  <si>
    <t>gender</t>
  </si>
  <si>
    <t>m</t>
  </si>
  <si>
    <t>f</t>
  </si>
  <si>
    <t>y</t>
  </si>
  <si>
    <t>n</t>
  </si>
  <si>
    <t>count</t>
  </si>
  <si>
    <t>Row Labels</t>
  </si>
  <si>
    <t>Grand Total</t>
  </si>
  <si>
    <t>Column Labels</t>
  </si>
  <si>
    <t>Sum of count</t>
  </si>
  <si>
    <t>play golf</t>
  </si>
  <si>
    <t>Info(D)</t>
  </si>
  <si>
    <r>
      <t>INFO</t>
    </r>
    <r>
      <rPr>
        <sz val="8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(D)</t>
    </r>
  </si>
  <si>
    <t>gain(gender)</t>
  </si>
  <si>
    <t>x</t>
  </si>
  <si>
    <t>Bin Smoothing</t>
  </si>
  <si>
    <t>Manhatten Distance</t>
  </si>
  <si>
    <t>Gain Calculations</t>
  </si>
  <si>
    <t>l</t>
  </si>
  <si>
    <t>h</t>
  </si>
  <si>
    <t>gain(Income)</t>
  </si>
  <si>
    <t>c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</si>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</sst>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NumberFormat="1" applyBorder="1"/>
    <xf numFmtId="0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Getty" refreshedDate="45343.390036805555" createdVersion="8" refreshedVersion="8" minRefreshableVersion="3" recordCount="9" xr:uid="{D701BF8E-E94A-4CDC-8164-4B1E5FA58793}">
  <cacheSource type="worksheet">
    <worksheetSource ref="A2:C11" sheet="Gain Calcs"/>
  </cacheSource>
  <cacheFields count="3">
    <cacheField name="gender" numFmtId="0">
      <sharedItems count="4">
        <s v="m"/>
        <s v="l"/>
        <s v="h"/>
        <s v="f" u="1"/>
      </sharedItems>
    </cacheField>
    <cacheField name="golf" numFmtId="0">
      <sharedItems count="2">
        <s v="y"/>
        <s v="n"/>
      </sharedItems>
    </cacheField>
    <cacheField name="count" numFmtId="0">
      <sharedItems containsSemiMixedTypes="0" containsString="0" containsNumber="1" containsInteger="1" minValue="4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0"/>
  </r>
  <r>
    <x v="1"/>
    <x v="1"/>
    <n v="20"/>
  </r>
  <r>
    <x v="1"/>
    <x v="1"/>
    <n v="30"/>
  </r>
  <r>
    <x v="0"/>
    <x v="1"/>
    <n v="20"/>
  </r>
  <r>
    <x v="2"/>
    <x v="0"/>
    <n v="15"/>
  </r>
  <r>
    <x v="0"/>
    <x v="1"/>
    <n v="30"/>
  </r>
  <r>
    <x v="2"/>
    <x v="0"/>
    <n v="13"/>
  </r>
  <r>
    <x v="0"/>
    <x v="0"/>
    <n v="10"/>
  </r>
  <r>
    <x v="0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9822A-4978-4777-92C8-F2FEE5D0C961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">
    <pivotField axis="axisRow" showAll="0">
      <items count="5">
        <item m="1"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8F91-0CB0-48CF-94A9-E74FE1F47F5F}">
  <dimension ref="A1:D23"/>
  <sheetViews>
    <sheetView tabSelected="1" workbookViewId="0">
      <selection activeCell="C23" sqref="C23"/>
    </sheetView>
  </sheetViews>
  <sheetFormatPr defaultRowHeight="15" x14ac:dyDescent="0.25"/>
  <sheetData>
    <row r="1" spans="1:2" x14ac:dyDescent="0.25">
      <c r="A1" t="s">
        <v>24</v>
      </c>
    </row>
    <row r="2" spans="1:2" x14ac:dyDescent="0.25">
      <c r="A2">
        <v>4</v>
      </c>
    </row>
    <row r="3" spans="1:2" x14ac:dyDescent="0.25">
      <c r="A3">
        <v>12</v>
      </c>
    </row>
    <row r="4" spans="1:2" x14ac:dyDescent="0.25">
      <c r="A4">
        <v>20</v>
      </c>
      <c r="B4">
        <f>AVERAGE(A2:A4)</f>
        <v>12</v>
      </c>
    </row>
    <row r="5" spans="1:2" x14ac:dyDescent="0.25">
      <c r="A5">
        <v>29</v>
      </c>
    </row>
    <row r="6" spans="1:2" x14ac:dyDescent="0.25">
      <c r="A6">
        <v>31</v>
      </c>
    </row>
    <row r="7" spans="1:2" x14ac:dyDescent="0.25">
      <c r="A7">
        <v>36</v>
      </c>
      <c r="B7">
        <f>AVERAGE(A5:A7)</f>
        <v>32</v>
      </c>
    </row>
    <row r="8" spans="1:2" x14ac:dyDescent="0.25">
      <c r="A8">
        <v>37</v>
      </c>
    </row>
    <row r="9" spans="1:2" x14ac:dyDescent="0.25">
      <c r="A9">
        <v>52</v>
      </c>
    </row>
    <row r="10" spans="1:2" x14ac:dyDescent="0.25">
      <c r="A10">
        <v>75</v>
      </c>
      <c r="B10">
        <f>AVERAGE(A8:A10)</f>
        <v>54.666666666666664</v>
      </c>
    </row>
    <row r="11" spans="1:2" x14ac:dyDescent="0.25">
      <c r="A11">
        <v>111</v>
      </c>
    </row>
    <row r="12" spans="1:2" x14ac:dyDescent="0.25">
      <c r="A12">
        <v>120</v>
      </c>
    </row>
    <row r="13" spans="1:2" x14ac:dyDescent="0.25">
      <c r="A13">
        <v>123</v>
      </c>
      <c r="B13">
        <f>AVERAGE(A11:A13)</f>
        <v>118</v>
      </c>
    </row>
    <row r="14" spans="1:2" x14ac:dyDescent="0.25">
      <c r="A14">
        <v>140</v>
      </c>
    </row>
    <row r="15" spans="1:2" x14ac:dyDescent="0.25">
      <c r="A15">
        <v>163</v>
      </c>
    </row>
    <row r="16" spans="1:2" x14ac:dyDescent="0.25">
      <c r="A16">
        <v>168</v>
      </c>
      <c r="B16">
        <f>AVERAGE(A14:A16)</f>
        <v>157</v>
      </c>
    </row>
    <row r="19" spans="1:4" x14ac:dyDescent="0.25">
      <c r="A19" t="s">
        <v>25</v>
      </c>
    </row>
    <row r="20" spans="1:4" x14ac:dyDescent="0.25">
      <c r="B20" t="s">
        <v>23</v>
      </c>
      <c r="C20" t="s">
        <v>12</v>
      </c>
      <c r="D20" t="s">
        <v>3</v>
      </c>
    </row>
    <row r="21" spans="1:4" x14ac:dyDescent="0.25">
      <c r="A21" t="s">
        <v>11</v>
      </c>
      <c r="B21">
        <v>6</v>
      </c>
      <c r="C21">
        <v>4</v>
      </c>
      <c r="D21">
        <f>B21+C21</f>
        <v>10</v>
      </c>
    </row>
    <row r="22" spans="1:4" x14ac:dyDescent="0.25">
      <c r="A22" t="s">
        <v>30</v>
      </c>
      <c r="B22">
        <v>8</v>
      </c>
      <c r="C22">
        <v>4</v>
      </c>
      <c r="D22">
        <f t="shared" ref="D22:D23" si="0">B22+C22</f>
        <v>12</v>
      </c>
    </row>
    <row r="23" spans="1:4" x14ac:dyDescent="0.25">
      <c r="A23" t="s">
        <v>31</v>
      </c>
      <c r="B23">
        <f>ABS(B21-B22)</f>
        <v>2</v>
      </c>
      <c r="C23">
        <f>ABS(C21-C22)</f>
        <v>0</v>
      </c>
      <c r="D23">
        <f t="shared" si="0"/>
        <v>2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workbookViewId="0">
      <selection activeCell="F19" sqref="F19"/>
    </sheetView>
  </sheetViews>
  <sheetFormatPr defaultRowHeight="15" x14ac:dyDescent="0.25"/>
  <sheetData>
    <row r="1" spans="2:5" x14ac:dyDescent="0.25">
      <c r="B1" s="5" t="s">
        <v>2</v>
      </c>
      <c r="C1" s="5"/>
      <c r="D1" s="5"/>
      <c r="E1" s="5"/>
    </row>
    <row r="2" spans="2:5" x14ac:dyDescent="0.25">
      <c r="B2" s="4"/>
      <c r="C2" s="4" t="s">
        <v>6</v>
      </c>
      <c r="D2" s="4" t="s">
        <v>7</v>
      </c>
      <c r="E2" s="4" t="s">
        <v>0</v>
      </c>
    </row>
    <row r="3" spans="2:5" x14ac:dyDescent="0.25">
      <c r="B3" s="1" t="s">
        <v>4</v>
      </c>
      <c r="C3" s="1">
        <v>213</v>
      </c>
      <c r="D3" s="1">
        <v>203</v>
      </c>
      <c r="E3" s="1">
        <f>SUM(C3:D3)</f>
        <v>416</v>
      </c>
    </row>
    <row r="4" spans="2:5" x14ac:dyDescent="0.25">
      <c r="B4" s="1" t="s">
        <v>5</v>
      </c>
      <c r="C4" s="1">
        <v>138</v>
      </c>
      <c r="D4" s="1">
        <v>110</v>
      </c>
      <c r="E4" s="1">
        <f t="shared" ref="E4:E5" si="0">SUM(C4:D4)</f>
        <v>248</v>
      </c>
    </row>
    <row r="5" spans="2:5" x14ac:dyDescent="0.25">
      <c r="B5" s="1" t="s">
        <v>0</v>
      </c>
      <c r="C5" s="1">
        <f>SUM(C3:C4)</f>
        <v>351</v>
      </c>
      <c r="D5" s="1">
        <f>SUM(D3:D4)</f>
        <v>313</v>
      </c>
      <c r="E5" s="1">
        <f t="shared" si="0"/>
        <v>664</v>
      </c>
    </row>
    <row r="7" spans="2:5" x14ac:dyDescent="0.25">
      <c r="B7" s="5" t="s">
        <v>1</v>
      </c>
      <c r="C7" s="5"/>
      <c r="D7" s="5"/>
      <c r="E7" s="5"/>
    </row>
    <row r="8" spans="2:5" x14ac:dyDescent="0.25">
      <c r="B8" s="4"/>
      <c r="C8" s="4" t="s">
        <v>6</v>
      </c>
      <c r="D8" s="4" t="s">
        <v>7</v>
      </c>
      <c r="E8" s="4" t="s">
        <v>0</v>
      </c>
    </row>
    <row r="9" spans="2:5" x14ac:dyDescent="0.25">
      <c r="B9" s="1" t="s">
        <v>4</v>
      </c>
      <c r="C9" s="2">
        <f>$E3*C$5/$E$5</f>
        <v>219.90361445783134</v>
      </c>
      <c r="D9" s="2">
        <f>$E3*D$5/$E$5</f>
        <v>196.09638554216866</v>
      </c>
      <c r="E9" s="3"/>
    </row>
    <row r="10" spans="2:5" x14ac:dyDescent="0.25">
      <c r="B10" s="1" t="s">
        <v>5</v>
      </c>
      <c r="C10" s="2">
        <f>$E4*C$5/$E$5</f>
        <v>131.09638554216866</v>
      </c>
      <c r="D10" s="2">
        <f>$E4*D$5/$E$5</f>
        <v>116.90361445783132</v>
      </c>
      <c r="E10" s="3"/>
    </row>
    <row r="11" spans="2:5" x14ac:dyDescent="0.25">
      <c r="B11" s="1" t="s">
        <v>0</v>
      </c>
      <c r="C11" s="3"/>
      <c r="D11" s="3"/>
      <c r="E11" s="3"/>
    </row>
  </sheetData>
  <mergeCells count="2">
    <mergeCell ref="B7:E7"/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B361-1499-4102-A569-382575D0C7C5}">
  <dimension ref="A2:G25"/>
  <sheetViews>
    <sheetView workbookViewId="0">
      <selection activeCell="E25" sqref="E25"/>
    </sheetView>
  </sheetViews>
  <sheetFormatPr defaultRowHeight="15" x14ac:dyDescent="0.25"/>
  <cols>
    <col min="7" max="7" width="12.7109375" bestFit="1" customWidth="1"/>
  </cols>
  <sheetData>
    <row r="2" spans="1:7" x14ac:dyDescent="0.25">
      <c r="A2" t="s">
        <v>9</v>
      </c>
      <c r="B2" t="s">
        <v>8</v>
      </c>
      <c r="C2" t="s">
        <v>14</v>
      </c>
    </row>
    <row r="3" spans="1:7" x14ac:dyDescent="0.25">
      <c r="A3" t="s">
        <v>10</v>
      </c>
      <c r="B3" t="s">
        <v>12</v>
      </c>
      <c r="C3">
        <v>30</v>
      </c>
    </row>
    <row r="4" spans="1:7" x14ac:dyDescent="0.25">
      <c r="A4" t="s">
        <v>27</v>
      </c>
      <c r="B4" t="s">
        <v>13</v>
      </c>
      <c r="C4">
        <v>20</v>
      </c>
    </row>
    <row r="5" spans="1:7" x14ac:dyDescent="0.25">
      <c r="A5" t="s">
        <v>27</v>
      </c>
      <c r="B5" t="s">
        <v>13</v>
      </c>
      <c r="C5">
        <v>30</v>
      </c>
    </row>
    <row r="6" spans="1:7" x14ac:dyDescent="0.25">
      <c r="A6" t="s">
        <v>10</v>
      </c>
      <c r="B6" t="s">
        <v>13</v>
      </c>
      <c r="C6">
        <v>20</v>
      </c>
    </row>
    <row r="7" spans="1:7" x14ac:dyDescent="0.25">
      <c r="A7" t="s">
        <v>28</v>
      </c>
      <c r="B7" t="s">
        <v>12</v>
      </c>
      <c r="C7">
        <v>15</v>
      </c>
    </row>
    <row r="8" spans="1:7" x14ac:dyDescent="0.25">
      <c r="A8" t="s">
        <v>10</v>
      </c>
      <c r="B8" t="s">
        <v>13</v>
      </c>
      <c r="C8">
        <v>30</v>
      </c>
    </row>
    <row r="9" spans="1:7" x14ac:dyDescent="0.25">
      <c r="A9" t="s">
        <v>28</v>
      </c>
      <c r="B9" t="s">
        <v>12</v>
      </c>
      <c r="C9">
        <v>13</v>
      </c>
    </row>
    <row r="10" spans="1:7" x14ac:dyDescent="0.25">
      <c r="A10" t="s">
        <v>10</v>
      </c>
      <c r="B10" t="s">
        <v>12</v>
      </c>
      <c r="C10">
        <v>10</v>
      </c>
    </row>
    <row r="11" spans="1:7" x14ac:dyDescent="0.25">
      <c r="A11" t="s">
        <v>10</v>
      </c>
      <c r="B11" t="s">
        <v>12</v>
      </c>
      <c r="C11">
        <v>4</v>
      </c>
    </row>
    <row r="12" spans="1:7" x14ac:dyDescent="0.25">
      <c r="C12">
        <f>SUM(C3:C11)</f>
        <v>172</v>
      </c>
    </row>
    <row r="13" spans="1:7" x14ac:dyDescent="0.25">
      <c r="A13" t="s">
        <v>26</v>
      </c>
    </row>
    <row r="14" spans="1:7" x14ac:dyDescent="0.25">
      <c r="A14" s="10" t="s">
        <v>19</v>
      </c>
      <c r="B14" s="10"/>
      <c r="C14" s="10"/>
      <c r="D14" s="10"/>
      <c r="E14" s="10"/>
      <c r="F14" s="10"/>
      <c r="G14" s="1"/>
    </row>
    <row r="15" spans="1:7" x14ac:dyDescent="0.25">
      <c r="A15" s="1"/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1" t="s">
        <v>22</v>
      </c>
    </row>
    <row r="16" spans="1:7" x14ac:dyDescent="0.25">
      <c r="A16" s="1" t="s">
        <v>11</v>
      </c>
      <c r="B16" s="12">
        <v>19</v>
      </c>
      <c r="C16" s="12">
        <v>80</v>
      </c>
      <c r="D16" s="12">
        <v>99</v>
      </c>
      <c r="E16" s="1">
        <f>-(B16/D16)*LOG((B16/D16),2)-(C16/D16)*LOG((C16/D16),2)</f>
        <v>0.70546904082287121</v>
      </c>
      <c r="F16" s="1">
        <f>(D16/D$18)*E16</f>
        <v>0.40138755770956469</v>
      </c>
      <c r="G16" s="1"/>
    </row>
    <row r="17" spans="1:7" x14ac:dyDescent="0.25">
      <c r="A17" s="1" t="s">
        <v>10</v>
      </c>
      <c r="B17" s="12">
        <v>55</v>
      </c>
      <c r="C17" s="12">
        <v>20</v>
      </c>
      <c r="D17" s="12">
        <v>75</v>
      </c>
      <c r="E17" s="1">
        <f t="shared" ref="E17" si="0">-(B17/D17)*LOG((B17/D17),2)-(C17/D17)*LOG((C17/D17),2)</f>
        <v>0.83664074194116733</v>
      </c>
      <c r="F17" s="1">
        <f>(D17/D$18)*E17</f>
        <v>0.36062100945739967</v>
      </c>
      <c r="G17" s="1"/>
    </row>
    <row r="18" spans="1:7" x14ac:dyDescent="0.25">
      <c r="A18" s="1" t="s">
        <v>16</v>
      </c>
      <c r="B18" s="13">
        <v>74</v>
      </c>
      <c r="C18" s="13">
        <v>100</v>
      </c>
      <c r="D18" s="13">
        <v>174</v>
      </c>
      <c r="E18" s="1">
        <f>-(B18/D18)*LOG((B18/D18),2)-(C18/D18)*LOG((C18/D18),2)</f>
        <v>0.98383333473370116</v>
      </c>
      <c r="F18" s="1">
        <f>SUM(F16:F17)</f>
        <v>0.7620085671669643</v>
      </c>
      <c r="G18" s="9">
        <f>E18-F18</f>
        <v>0.22182476756673686</v>
      </c>
    </row>
    <row r="21" spans="1:7" x14ac:dyDescent="0.25"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1" t="s">
        <v>29</v>
      </c>
    </row>
    <row r="22" spans="1:7" x14ac:dyDescent="0.25">
      <c r="A22" t="s">
        <v>10</v>
      </c>
      <c r="B22">
        <v>44</v>
      </c>
      <c r="C22">
        <v>50</v>
      </c>
      <c r="D22">
        <v>94</v>
      </c>
      <c r="E22" s="1">
        <f>-(B22/D22)*LOG((B22/D22),2)-(C22/D22)*LOG((C22/D22),2)</f>
        <v>0.99705905690341068</v>
      </c>
      <c r="F22" s="1">
        <f>(D22/D$25)*E22</f>
        <v>0.54490436830767786</v>
      </c>
    </row>
    <row r="23" spans="1:7" x14ac:dyDescent="0.25">
      <c r="A23" t="s">
        <v>27</v>
      </c>
      <c r="B23">
        <v>0</v>
      </c>
      <c r="C23">
        <v>50</v>
      </c>
      <c r="D23">
        <v>50</v>
      </c>
      <c r="E23" s="1">
        <f>-(C23/D23)*LOG((C23/D23),2)</f>
        <v>0</v>
      </c>
      <c r="F23" s="1">
        <f t="shared" ref="F23:F25" si="1">(D23/D$18)*E23</f>
        <v>0</v>
      </c>
    </row>
    <row r="24" spans="1:7" x14ac:dyDescent="0.25">
      <c r="A24" t="s">
        <v>28</v>
      </c>
      <c r="B24">
        <v>28</v>
      </c>
      <c r="C24">
        <v>0</v>
      </c>
      <c r="D24">
        <v>28</v>
      </c>
      <c r="E24" s="1">
        <f>-(B24/D24)*LOG((B24/D24),2)</f>
        <v>0</v>
      </c>
      <c r="F24" s="1">
        <f t="shared" si="1"/>
        <v>0</v>
      </c>
    </row>
    <row r="25" spans="1:7" x14ac:dyDescent="0.25">
      <c r="A25" t="s">
        <v>16</v>
      </c>
      <c r="B25">
        <v>72</v>
      </c>
      <c r="C25">
        <v>100</v>
      </c>
      <c r="D25">
        <v>172</v>
      </c>
      <c r="E25" s="1">
        <f>-(B25/D25)*LOG((B25/D25),2)-(C25/D25)*LOG((C25/D25),2)</f>
        <v>0.9807983646944296</v>
      </c>
      <c r="F25" s="1">
        <f>SUM(F22:F24)</f>
        <v>0.54490436830767786</v>
      </c>
      <c r="G25" s="9">
        <f>E25-F25</f>
        <v>0.43589399638675175</v>
      </c>
    </row>
  </sheetData>
  <mergeCells count="1"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FC78-6647-42EA-BEB8-70BCC89BAC12}">
  <dimension ref="A3:D8"/>
  <sheetViews>
    <sheetView workbookViewId="0">
      <selection activeCell="A5" sqref="A5:D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6" t="s">
        <v>18</v>
      </c>
      <c r="B3" s="6" t="s">
        <v>17</v>
      </c>
    </row>
    <row r="4" spans="1:4" x14ac:dyDescent="0.25">
      <c r="A4" s="6" t="s">
        <v>15</v>
      </c>
      <c r="B4" t="s">
        <v>12</v>
      </c>
      <c r="C4" t="s">
        <v>13</v>
      </c>
      <c r="D4" t="s">
        <v>16</v>
      </c>
    </row>
    <row r="5" spans="1:4" x14ac:dyDescent="0.25">
      <c r="A5" s="7" t="s">
        <v>10</v>
      </c>
      <c r="B5" s="8">
        <v>44</v>
      </c>
      <c r="C5" s="8">
        <v>50</v>
      </c>
      <c r="D5" s="8">
        <v>94</v>
      </c>
    </row>
    <row r="6" spans="1:4" x14ac:dyDescent="0.25">
      <c r="A6" s="7" t="s">
        <v>27</v>
      </c>
      <c r="B6" s="8"/>
      <c r="C6" s="8">
        <v>50</v>
      </c>
      <c r="D6" s="8">
        <v>50</v>
      </c>
    </row>
    <row r="7" spans="1:4" x14ac:dyDescent="0.25">
      <c r="A7" s="7" t="s">
        <v>28</v>
      </c>
      <c r="B7" s="8">
        <v>28</v>
      </c>
      <c r="C7" s="8"/>
      <c r="D7" s="8">
        <v>28</v>
      </c>
    </row>
    <row r="8" spans="1:4" x14ac:dyDescent="0.25">
      <c r="A8" s="7" t="s">
        <v>16</v>
      </c>
      <c r="B8" s="8">
        <v>72</v>
      </c>
      <c r="C8" s="8">
        <v>100</v>
      </c>
      <c r="D8" s="8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BinSmoothing Manhatten</vt:lpstr>
      <vt:lpstr>Expected Value</vt:lpstr>
      <vt:lpstr>Gain Calcs</vt:lpstr>
      <vt:lpstr>pivot</vt:lpstr>
    </vt:vector>
  </TitlesOfParts>
  <Company>University of Michigan - Flint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Getty, Dan</dc:creator>
  <cp:lastModifiedBy>Dan Getty</cp:lastModifiedBy>
  <dcterms:created xsi:type="dcterms:W3CDTF">2024-02-02T21:37:38Z</dcterms:created>
  <dcterms:modified xsi:type="dcterms:W3CDTF">2024-02-21T14:40:55Z</dcterms:modified>
</cp:coreProperties>
</file>