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81806\0_doctor_reserch\1_nitroxide\paper\sentence\github\result\AD\"/>
    </mc:Choice>
  </mc:AlternateContent>
  <xr:revisionPtr revIDLastSave="0" documentId="13_ncr:1_{461B336A-6CC6-42C8-9B39-8771023F0A85}" xr6:coauthVersionLast="47" xr6:coauthVersionMax="47" xr10:uidLastSave="{00000000-0000-0000-0000-000000000000}"/>
  <bookViews>
    <workbookView xWindow="3255" yWindow="270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K21" i="1"/>
  <c r="J21" i="1"/>
  <c r="I21" i="1"/>
  <c r="H21" i="1"/>
  <c r="G21" i="1"/>
  <c r="F21" i="1"/>
  <c r="E21" i="1"/>
  <c r="D21" i="1"/>
  <c r="D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<sst xmlns="http://schemas.openxmlformats.org/spreadsheetml/2006/main" count="107" uniqueCount="56">
  <si>
    <t>Bounding_box_All</t>
  </si>
  <si>
    <t>Bounding_box_Sel</t>
  </si>
  <si>
    <t>3sigma_All</t>
  </si>
  <si>
    <t>3sigma_Sel</t>
  </si>
  <si>
    <t>T2_value_All</t>
  </si>
  <si>
    <t>T2_value_Sel</t>
  </si>
  <si>
    <t>3-NN_All</t>
  </si>
  <si>
    <t>3-NN_Sel</t>
  </si>
  <si>
    <t>24</t>
  </si>
  <si>
    <t>Index(['LUMO_dormant', 'Sterimol_B1_catalyst', 'LUMO_catalyst',
       'HOMO_LUMO_GAP_catalyst', 'Diff_LUMO', 'Diff_HOMO_LUMO_GAP'],
      dtype='object')</t>
  </si>
  <si>
    <t>Index([], dtype='object')</t>
  </si>
  <si>
    <t>25</t>
  </si>
  <si>
    <t>Index(['Distance_C_N_dormant', 'CNC_angle_dormant', 'HOMO_dormant',
       'CNC_angle_catalyst', 'Buried_volume_N_catalyst', 'HOMO_catalyst',
       'Diff_Buried_volume_N'],
      dtype='object')</t>
  </si>
  <si>
    <t>Index(['CNC_angle_dormant'], dtype='object')</t>
  </si>
  <si>
    <t>26</t>
  </si>
  <si>
    <t>Index(['Mulliken_charge_N_catalyst'], dtype='object')</t>
  </si>
  <si>
    <t>27</t>
  </si>
  <si>
    <t>Index(['Mulliken_charge_N_dormant', 'Distance_C_O_dormant',
       'Buried_volume_N_dormant', 'Mulliken_charge_N_catalyst',
       'Buried_volume_N_catalyst', 'Buried_volume_O_catalyst',
       'Sterimol_L_catalyst', 'Diff_Buried_volume_O', 'Diff_Distance_N_O',
       'Diff_HOMO'],
      dtype='object')</t>
  </si>
  <si>
    <t>Index(['Buried_volume_N_dormant', 'Sterimol_L_catalyst', 'Diff_HOMO'], dtype='object')</t>
  </si>
  <si>
    <t>28</t>
  </si>
  <si>
    <t>29</t>
  </si>
  <si>
    <t>30a</t>
  </si>
  <si>
    <t>Index(['Mulliken_charge_N_dormant', 'Mulliken_charge_O_dormant',
       'Distance_N_O_dormant', 'Distance_C_N_dormant', 'CON_angle_dormant',
       'Buried_volume_O_dormant', 'Sterimol_L_catalyst', 'Diff_CNC_angle'],
      dtype='object')</t>
  </si>
  <si>
    <t>30b</t>
  </si>
  <si>
    <t>Index(['Mulliken_charge_O_catalyst', 'Distance_N_O_catalyst'], dtype='object')</t>
  </si>
  <si>
    <t>Index(['Mulliken_charge_O_catalyst'], dtype='object')</t>
  </si>
  <si>
    <t>31</t>
  </si>
  <si>
    <t>Index(['ΔH'], dtype='object')</t>
  </si>
  <si>
    <t>32</t>
  </si>
  <si>
    <t>Index(['CNC_angle_dormant', 'CNC_angle_catalyst', 'Diff_Mulliken_charge_N'], dtype='object')</t>
  </si>
  <si>
    <t>33</t>
  </si>
  <si>
    <t>Index(['Mulliken_charge_O_dormant', 'Buried_volume_O_dormant',
       'Mulliken_charge_O_catalyst', 'Distance_N_O_catalyst', 'HOMO_catalyst',
       'Diff_Buried_volume_N'],
      dtype='object')</t>
  </si>
  <si>
    <t>Index(['Mulliken_charge_O_dormant', 'Mulliken_charge_O_catalyst'], dtype='object')</t>
  </si>
  <si>
    <t>35</t>
  </si>
  <si>
    <t>Index(['Sterimol_B1_catalyst'], dtype='object')</t>
  </si>
  <si>
    <t>36</t>
  </si>
  <si>
    <t>Index(['CON_angle_dormant', 'HOMO_dormant', 'LUMO_dormant',
       'HOMO_LUMO_GAP_dormant', 'HOMO_LUMO_GAP_catalyst',
       'Diff_Mulliken_charge_O', 'Diff_HOMO_LUMO_GAP'],
      dtype='object')</t>
  </si>
  <si>
    <t>Index(['LUMO_dormant', 'HOMO_LUMO_GAP_dormant'], dtype='object')</t>
  </si>
  <si>
    <t>37</t>
  </si>
  <si>
    <t>Index(['LUMO_catalyst', 'Diff_LUMO'], dtype='object')</t>
  </si>
  <si>
    <t>Index(['LUMO_dormant'], dtype='object')</t>
  </si>
  <si>
    <t>38</t>
  </si>
  <si>
    <t>Index(['Diff_Mulliken_charge_N', 'Diff_HOMO'], dtype='object')</t>
  </si>
  <si>
    <t>39</t>
  </si>
  <si>
    <t>Index(['Sterimol_B5_catalyst', 'ΔH'], dtype='object')</t>
  </si>
  <si>
    <t>40</t>
  </si>
  <si>
    <t>Index(['Buried_volume_O_catalyst', 'Sterimol_B5_catalyst',
       'Diff_Buried_volume_O'],
      dtype='object')</t>
  </si>
  <si>
    <t>41</t>
  </si>
  <si>
    <t>Index(['Distance_N_O_dormant', 'Distance_C_O_dormant',
       'Buried_volume_N_dormant', 'HOMO_LUMO_GAP_dormant',
       'Dihedral_angle_catalyst', 'Diff_Distance_N_O'],
      dtype='object')</t>
  </si>
  <si>
    <t>Index(['Buried_volume_N_dormant', 'Dihedral_angle_catalyst'], dtype='object')</t>
  </si>
  <si>
    <t>42</t>
  </si>
  <si>
    <t>Index(['Diff_CNC_angle', 'Diff_Mulliken_charge_O'], dtype='object')</t>
  </si>
  <si>
    <t>observed_PDI</t>
    <phoneticPr fontId="3"/>
  </si>
  <si>
    <t>predicted_PDI</t>
    <phoneticPr fontId="3"/>
  </si>
  <si>
    <t>Error</t>
    <phoneticPr fontId="3"/>
  </si>
  <si>
    <t>MAE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</si>
</sst>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2" fontId="4" fillId="0" borderId="0" xfId="0" applyNumberFormat="1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B1" sqref="B1:D1"/>
    </sheetView>
  </sheetViews>
  <sheetFormatPr defaultRowHeight="13.5" x14ac:dyDescent="0.15"/>
  <sheetData>
    <row r="1" spans="1:12" x14ac:dyDescent="0.15">
      <c r="B1" s="2" t="s">
        <v>52</v>
      </c>
      <c r="C1" s="2" t="s">
        <v>53</v>
      </c>
      <c r="D1" s="2" t="s">
        <v>54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15">
      <c r="A2" s="1" t="s">
        <v>8</v>
      </c>
      <c r="B2" s="3">
        <v>1.1599999999999999</v>
      </c>
      <c r="C2" s="3">
        <v>1.186289773871539</v>
      </c>
      <c r="D2" s="4">
        <f>ABS(B2-C2)</f>
        <v>2.6289773871539079E-2</v>
      </c>
      <c r="E2" t="s">
        <v>9</v>
      </c>
      <c r="F2" t="s">
        <v>10</v>
      </c>
      <c r="G2" t="s">
        <v>10</v>
      </c>
      <c r="H2" t="s">
        <v>10</v>
      </c>
      <c r="I2" t="b">
        <v>1</v>
      </c>
      <c r="J2" t="b">
        <v>1</v>
      </c>
      <c r="K2" t="b">
        <v>1</v>
      </c>
      <c r="L2" t="b">
        <v>1</v>
      </c>
    </row>
    <row r="3" spans="1:12" x14ac:dyDescent="0.15">
      <c r="A3" s="1" t="s">
        <v>11</v>
      </c>
      <c r="B3" s="3">
        <v>1.18</v>
      </c>
      <c r="C3" s="3">
        <v>1.128045316222436</v>
      </c>
      <c r="D3" s="4">
        <f t="shared" ref="D3:D20" si="0">ABS(B3-C3)</f>
        <v>5.1954683777563959E-2</v>
      </c>
      <c r="E3" t="s">
        <v>12</v>
      </c>
      <c r="F3" t="s">
        <v>13</v>
      </c>
      <c r="G3" t="s">
        <v>10</v>
      </c>
      <c r="H3" t="s">
        <v>10</v>
      </c>
      <c r="I3" t="b">
        <v>1</v>
      </c>
      <c r="J3" t="b">
        <v>1</v>
      </c>
      <c r="K3" t="b">
        <v>1</v>
      </c>
      <c r="L3" t="b">
        <v>1</v>
      </c>
    </row>
    <row r="4" spans="1:12" x14ac:dyDescent="0.15">
      <c r="A4" s="1" t="s">
        <v>14</v>
      </c>
      <c r="B4" s="3">
        <v>1.17</v>
      </c>
      <c r="C4" s="3">
        <v>1.40877621584373</v>
      </c>
      <c r="D4" s="4">
        <f t="shared" si="0"/>
        <v>0.2387762158437301</v>
      </c>
      <c r="E4" t="s">
        <v>15</v>
      </c>
      <c r="F4" t="s">
        <v>10</v>
      </c>
      <c r="G4" t="s">
        <v>10</v>
      </c>
      <c r="H4" t="s">
        <v>10</v>
      </c>
      <c r="I4" t="b">
        <v>1</v>
      </c>
      <c r="J4" t="b">
        <v>1</v>
      </c>
      <c r="K4" t="b">
        <v>1</v>
      </c>
      <c r="L4" t="b">
        <v>1</v>
      </c>
    </row>
    <row r="5" spans="1:12" x14ac:dyDescent="0.15">
      <c r="A5" s="1" t="s">
        <v>16</v>
      </c>
      <c r="B5" s="3">
        <v>1.21</v>
      </c>
      <c r="C5" s="3">
        <v>1.185610654984816</v>
      </c>
      <c r="D5" s="4">
        <f t="shared" si="0"/>
        <v>2.4389345015183972E-2</v>
      </c>
      <c r="E5" t="s">
        <v>17</v>
      </c>
      <c r="F5" t="s">
        <v>10</v>
      </c>
      <c r="G5" t="s">
        <v>18</v>
      </c>
      <c r="H5" t="s">
        <v>10</v>
      </c>
      <c r="I5" t="b">
        <v>0</v>
      </c>
      <c r="J5" t="b">
        <v>1</v>
      </c>
      <c r="K5" t="b">
        <v>0</v>
      </c>
      <c r="L5" t="b">
        <v>1</v>
      </c>
    </row>
    <row r="6" spans="1:12" x14ac:dyDescent="0.15">
      <c r="A6" s="1" t="s">
        <v>19</v>
      </c>
      <c r="B6" s="3">
        <v>1.2</v>
      </c>
      <c r="C6" s="3">
        <v>1.187555075550458</v>
      </c>
      <c r="D6" s="4">
        <f t="shared" si="0"/>
        <v>1.2444924449541928E-2</v>
      </c>
      <c r="E6" t="s">
        <v>10</v>
      </c>
      <c r="F6" t="s">
        <v>10</v>
      </c>
      <c r="G6" t="s">
        <v>10</v>
      </c>
      <c r="H6" t="s">
        <v>10</v>
      </c>
      <c r="I6" t="b">
        <v>1</v>
      </c>
      <c r="J6" t="b">
        <v>1</v>
      </c>
      <c r="K6" t="b">
        <v>1</v>
      </c>
      <c r="L6" t="b">
        <v>1</v>
      </c>
    </row>
    <row r="7" spans="1:12" x14ac:dyDescent="0.15">
      <c r="A7" s="1" t="s">
        <v>20</v>
      </c>
      <c r="B7" s="3">
        <v>1.1399999999999999</v>
      </c>
      <c r="C7" s="3">
        <v>1.180240482055148</v>
      </c>
      <c r="D7" s="4">
        <f t="shared" si="0"/>
        <v>4.0240482055148075E-2</v>
      </c>
      <c r="E7" t="s">
        <v>10</v>
      </c>
      <c r="F7" t="s">
        <v>10</v>
      </c>
      <c r="G7" t="s">
        <v>10</v>
      </c>
      <c r="H7" t="s">
        <v>10</v>
      </c>
      <c r="I7" t="b">
        <v>1</v>
      </c>
      <c r="J7" t="b">
        <v>1</v>
      </c>
      <c r="K7" t="b">
        <v>1</v>
      </c>
      <c r="L7" t="b">
        <v>1</v>
      </c>
    </row>
    <row r="8" spans="1:12" x14ac:dyDescent="0.15">
      <c r="A8" s="1" t="s">
        <v>21</v>
      </c>
      <c r="B8" s="3">
        <v>1.71</v>
      </c>
      <c r="C8" s="3">
        <v>1.319512301780748</v>
      </c>
      <c r="D8" s="4">
        <f t="shared" si="0"/>
        <v>0.390487698219252</v>
      </c>
      <c r="E8" t="s">
        <v>22</v>
      </c>
      <c r="F8" t="s">
        <v>10</v>
      </c>
      <c r="G8" t="s">
        <v>10</v>
      </c>
      <c r="H8" t="s">
        <v>10</v>
      </c>
      <c r="I8" t="b">
        <v>1</v>
      </c>
      <c r="J8" t="b">
        <v>1</v>
      </c>
      <c r="K8" t="b">
        <v>1</v>
      </c>
      <c r="L8" t="b">
        <v>1</v>
      </c>
    </row>
    <row r="9" spans="1:12" x14ac:dyDescent="0.15">
      <c r="A9" s="1" t="s">
        <v>23</v>
      </c>
      <c r="B9" s="3">
        <v>1.49</v>
      </c>
      <c r="C9" s="3">
        <v>1.520477591261358</v>
      </c>
      <c r="D9" s="4">
        <f t="shared" si="0"/>
        <v>3.0477591261357961E-2</v>
      </c>
      <c r="E9" t="s">
        <v>24</v>
      </c>
      <c r="F9" t="s">
        <v>25</v>
      </c>
      <c r="G9" t="s">
        <v>10</v>
      </c>
      <c r="H9" t="s">
        <v>10</v>
      </c>
      <c r="I9" t="b">
        <v>1</v>
      </c>
      <c r="J9" t="b">
        <v>1</v>
      </c>
      <c r="K9" t="b">
        <v>1</v>
      </c>
      <c r="L9" t="b">
        <v>1</v>
      </c>
    </row>
    <row r="10" spans="1:12" x14ac:dyDescent="0.15">
      <c r="A10" s="1" t="s">
        <v>26</v>
      </c>
      <c r="B10" s="3">
        <v>1.39</v>
      </c>
      <c r="C10" s="3">
        <v>1.1894154065529969</v>
      </c>
      <c r="D10" s="4">
        <f t="shared" si="0"/>
        <v>0.20058459344700297</v>
      </c>
      <c r="E10" t="s">
        <v>27</v>
      </c>
      <c r="F10" t="s">
        <v>27</v>
      </c>
      <c r="G10" t="s">
        <v>10</v>
      </c>
      <c r="H10" t="s">
        <v>10</v>
      </c>
      <c r="I10" t="b">
        <v>1</v>
      </c>
      <c r="J10" t="b">
        <v>1</v>
      </c>
      <c r="K10" t="b">
        <v>1</v>
      </c>
      <c r="L10" t="b">
        <v>1</v>
      </c>
    </row>
    <row r="11" spans="1:12" x14ac:dyDescent="0.15">
      <c r="A11" s="1" t="s">
        <v>28</v>
      </c>
      <c r="B11" s="3">
        <v>1.72</v>
      </c>
      <c r="C11" s="3">
        <v>1.5222128646217781</v>
      </c>
      <c r="D11" s="4">
        <f t="shared" si="0"/>
        <v>0.1977871353782219</v>
      </c>
      <c r="E11" t="s">
        <v>29</v>
      </c>
      <c r="F11" t="s">
        <v>13</v>
      </c>
      <c r="G11" t="s">
        <v>10</v>
      </c>
      <c r="H11" t="s">
        <v>10</v>
      </c>
      <c r="I11" t="b">
        <v>1</v>
      </c>
      <c r="J11" t="b">
        <v>0</v>
      </c>
      <c r="K11" t="b">
        <v>1</v>
      </c>
      <c r="L11" t="b">
        <v>0</v>
      </c>
    </row>
    <row r="12" spans="1:12" x14ac:dyDescent="0.15">
      <c r="A12" s="1" t="s">
        <v>30</v>
      </c>
      <c r="B12" s="3">
        <v>1.1399999999999999</v>
      </c>
      <c r="C12" s="3">
        <v>1.1285785905344801</v>
      </c>
      <c r="D12" s="4">
        <f t="shared" si="0"/>
        <v>1.1421409465519838E-2</v>
      </c>
      <c r="E12" t="s">
        <v>31</v>
      </c>
      <c r="F12" t="s">
        <v>25</v>
      </c>
      <c r="G12" t="s">
        <v>32</v>
      </c>
      <c r="H12" t="s">
        <v>25</v>
      </c>
      <c r="I12" t="b">
        <v>1</v>
      </c>
      <c r="J12" t="b">
        <v>0</v>
      </c>
      <c r="K12" t="b">
        <v>1</v>
      </c>
      <c r="L12" t="b">
        <v>0</v>
      </c>
    </row>
    <row r="13" spans="1:12" x14ac:dyDescent="0.15">
      <c r="A13" s="1" t="s">
        <v>33</v>
      </c>
      <c r="B13" s="3">
        <v>1.1499999999999999</v>
      </c>
      <c r="C13" s="3">
        <v>1.1811715279578181</v>
      </c>
      <c r="D13" s="4">
        <f t="shared" si="0"/>
        <v>3.117152795781819E-2</v>
      </c>
      <c r="E13" t="s">
        <v>34</v>
      </c>
      <c r="F13" t="s">
        <v>10</v>
      </c>
      <c r="G13" t="s">
        <v>10</v>
      </c>
      <c r="H13" t="s">
        <v>10</v>
      </c>
      <c r="I13" t="b">
        <v>1</v>
      </c>
      <c r="J13" t="b">
        <v>1</v>
      </c>
      <c r="K13" t="b">
        <v>1</v>
      </c>
      <c r="L13" t="b">
        <v>1</v>
      </c>
    </row>
    <row r="14" spans="1:12" x14ac:dyDescent="0.15">
      <c r="A14" s="1" t="s">
        <v>35</v>
      </c>
      <c r="B14" s="3">
        <v>1.19</v>
      </c>
      <c r="C14" s="3">
        <v>1.25869694924222</v>
      </c>
      <c r="D14" s="4">
        <f t="shared" si="0"/>
        <v>6.8696949242220029E-2</v>
      </c>
      <c r="E14" t="s">
        <v>36</v>
      </c>
      <c r="F14" t="s">
        <v>10</v>
      </c>
      <c r="G14" t="s">
        <v>37</v>
      </c>
      <c r="H14" t="s">
        <v>10</v>
      </c>
      <c r="I14" t="b">
        <v>1</v>
      </c>
      <c r="J14" t="b">
        <v>1</v>
      </c>
      <c r="K14" t="b">
        <v>1</v>
      </c>
      <c r="L14" t="b">
        <v>1</v>
      </c>
    </row>
    <row r="15" spans="1:12" x14ac:dyDescent="0.15">
      <c r="A15" s="1" t="s">
        <v>38</v>
      </c>
      <c r="B15" s="3">
        <v>1.1599999999999999</v>
      </c>
      <c r="C15" s="3">
        <v>1.1846252283274361</v>
      </c>
      <c r="D15" s="4">
        <f t="shared" si="0"/>
        <v>2.4625228327436188E-2</v>
      </c>
      <c r="E15" t="s">
        <v>39</v>
      </c>
      <c r="F15" t="s">
        <v>10</v>
      </c>
      <c r="G15" t="s">
        <v>40</v>
      </c>
      <c r="H15" t="s">
        <v>10</v>
      </c>
      <c r="I15" t="b">
        <v>1</v>
      </c>
      <c r="J15" t="b">
        <v>1</v>
      </c>
      <c r="K15" t="b">
        <v>1</v>
      </c>
      <c r="L15" t="b">
        <v>1</v>
      </c>
    </row>
    <row r="16" spans="1:12" x14ac:dyDescent="0.15">
      <c r="A16" s="1" t="s">
        <v>41</v>
      </c>
      <c r="B16" s="3">
        <v>1.1499999999999999</v>
      </c>
      <c r="C16" s="3">
        <v>1.293810659987725</v>
      </c>
      <c r="D16" s="4">
        <f t="shared" si="0"/>
        <v>0.14381065998772513</v>
      </c>
      <c r="E16" t="s">
        <v>42</v>
      </c>
      <c r="F16" t="s">
        <v>10</v>
      </c>
      <c r="G16" t="s">
        <v>10</v>
      </c>
      <c r="H16" t="s">
        <v>10</v>
      </c>
      <c r="I16" t="b">
        <v>1</v>
      </c>
      <c r="J16" t="b">
        <v>1</v>
      </c>
      <c r="K16" t="b">
        <v>1</v>
      </c>
      <c r="L16" t="b">
        <v>1</v>
      </c>
    </row>
    <row r="17" spans="1:12" x14ac:dyDescent="0.15">
      <c r="A17" s="1" t="s">
        <v>43</v>
      </c>
      <c r="B17" s="3">
        <v>1.65</v>
      </c>
      <c r="C17" s="3">
        <v>1.4700019094252119</v>
      </c>
      <c r="D17" s="4">
        <f t="shared" si="0"/>
        <v>0.17999809057478799</v>
      </c>
      <c r="E17" t="s">
        <v>44</v>
      </c>
      <c r="F17" t="s">
        <v>27</v>
      </c>
      <c r="G17" t="s">
        <v>10</v>
      </c>
      <c r="H17" t="s">
        <v>10</v>
      </c>
      <c r="I17" t="b">
        <v>1</v>
      </c>
      <c r="J17" t="b">
        <v>1</v>
      </c>
      <c r="K17" t="b">
        <v>1</v>
      </c>
      <c r="L17" t="b">
        <v>1</v>
      </c>
    </row>
    <row r="18" spans="1:12" x14ac:dyDescent="0.15">
      <c r="A18" s="1" t="s">
        <v>45</v>
      </c>
      <c r="B18" s="3">
        <v>1.25</v>
      </c>
      <c r="C18" s="3">
        <v>1.4084317188907589</v>
      </c>
      <c r="D18" s="4">
        <f t="shared" si="0"/>
        <v>0.15843171889075891</v>
      </c>
      <c r="E18" t="s">
        <v>46</v>
      </c>
      <c r="F18" t="s">
        <v>10</v>
      </c>
      <c r="G18" t="s">
        <v>10</v>
      </c>
      <c r="H18" t="s">
        <v>10</v>
      </c>
      <c r="I18" t="b">
        <v>1</v>
      </c>
      <c r="J18" t="b">
        <v>1</v>
      </c>
      <c r="K18" t="b">
        <v>1</v>
      </c>
      <c r="L18" t="b">
        <v>1</v>
      </c>
    </row>
    <row r="19" spans="1:12" x14ac:dyDescent="0.15">
      <c r="A19" s="1" t="s">
        <v>47</v>
      </c>
      <c r="B19" s="3">
        <v>1.68</v>
      </c>
      <c r="C19" s="3">
        <v>1.268447854060311</v>
      </c>
      <c r="D19" s="4">
        <f t="shared" si="0"/>
        <v>0.41155214593968892</v>
      </c>
      <c r="E19" t="s">
        <v>48</v>
      </c>
      <c r="F19" t="s">
        <v>10</v>
      </c>
      <c r="G19" t="s">
        <v>49</v>
      </c>
      <c r="H19" t="s">
        <v>10</v>
      </c>
      <c r="I19" t="b">
        <v>1</v>
      </c>
      <c r="J19" t="b">
        <v>1</v>
      </c>
      <c r="K19" t="b">
        <v>1</v>
      </c>
      <c r="L19" t="b">
        <v>1</v>
      </c>
    </row>
    <row r="20" spans="1:12" x14ac:dyDescent="0.15">
      <c r="A20" s="1" t="s">
        <v>50</v>
      </c>
      <c r="B20" s="3">
        <v>1.3</v>
      </c>
      <c r="C20" s="3">
        <v>1.295425424104518</v>
      </c>
      <c r="D20" s="4">
        <f t="shared" si="0"/>
        <v>4.574575895482047E-3</v>
      </c>
      <c r="E20" t="s">
        <v>51</v>
      </c>
      <c r="F20" t="s">
        <v>10</v>
      </c>
      <c r="G20" t="s">
        <v>10</v>
      </c>
      <c r="H20" t="s">
        <v>10</v>
      </c>
      <c r="I20" t="b">
        <v>1</v>
      </c>
      <c r="J20" t="b">
        <v>1</v>
      </c>
      <c r="K20" t="b">
        <v>1</v>
      </c>
      <c r="L20" t="b">
        <v>1</v>
      </c>
    </row>
    <row r="21" spans="1:12" x14ac:dyDescent="0.15">
      <c r="A21" s="5" t="s">
        <v>55</v>
      </c>
      <c r="D21" s="6">
        <f>AVERAGE(D2:D20)</f>
        <v>0.11830077629473577</v>
      </c>
      <c r="E21" s="6">
        <f>AVERAGE(D6:D7)</f>
        <v>2.6342703252345001E-2</v>
      </c>
      <c r="F21" s="6">
        <f>AVERAGE(D2,D4:D8,D13:D16,D18:D20)</f>
        <v>0.12119163428427113</v>
      </c>
      <c r="G21" s="6">
        <f>AVERAGE(D2:D4,D6:D11,D13,D16:D18,D20)</f>
        <v>0.12193069082928074</v>
      </c>
      <c r="H21" s="6">
        <f>AVERAGE(D2:D11,D13:D20)</f>
        <v>0.12423851889635884</v>
      </c>
      <c r="I21" s="6">
        <f>AVERAGE(D2:D4,D6:D20)</f>
        <v>0.12351807803248861</v>
      </c>
      <c r="J21" s="6">
        <f>AVERAGE(D2:D10,D13:D20)</f>
        <v>0.1199121296915434</v>
      </c>
      <c r="K21" s="6">
        <f>AVERAGE(D2:D4,D6:D20)</f>
        <v>0.12351807803248861</v>
      </c>
      <c r="L21" s="6">
        <f>AVERAGE(D2:D10,D13:D20)</f>
        <v>0.1199121296915434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 Tatsuya</cp:lastModifiedBy>
  <dcterms:created xsi:type="dcterms:W3CDTF">2024-08-06T11:31:36Z</dcterms:created>
  <dcterms:modified xsi:type="dcterms:W3CDTF">2024-08-18T03:33:37Z</dcterms:modified>
</cp:coreProperties>
</file>