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asuk\Documents\enpit-ta\yoshiharu\"/>
    </mc:Choice>
  </mc:AlternateContent>
  <xr:revisionPtr revIDLastSave="0" documentId="13_ncr:1_{C2B6F7C6-F886-4493-B00C-4F5211E42858}" xr6:coauthVersionLast="47" xr6:coauthVersionMax="47" xr10:uidLastSave="{00000000-0000-0000-0000-000000000000}"/>
  <bookViews>
    <workbookView xWindow="11190" yWindow="0" windowWidth="11460" windowHeight="14410" tabRatio="876" activeTab="3" xr2:uid="{00000000-000D-0000-FFFF-FFFF00000000}"/>
  </bookViews>
  <sheets>
    <sheet name="人文１" sheetId="2" r:id="rId1"/>
    <sheet name="人文2" sheetId="3" r:id="rId2"/>
    <sheet name="比文2・日日" sheetId="5" r:id="rId3"/>
    <sheet name="編入生" sheetId="52" r:id="rId4"/>
  </sheets>
  <definedNames>
    <definedName name="_xlnm._FilterDatabase" localSheetId="0" hidden="1">人文１!$B$5:$I$69</definedName>
    <definedName name="_xlnm._FilterDatabase" localSheetId="1" hidden="1">人文2!$B$5:$I$69</definedName>
    <definedName name="_xlnm._FilterDatabase" localSheetId="2" hidden="1">比文2・日日!$B$5:$I$84</definedName>
    <definedName name="_xlnm._FilterDatabase" localSheetId="3" hidden="1">編入生!$B$5:$I$105</definedName>
    <definedName name="_xlnm.Print_Area" localSheetId="0">人文１!$A$1:$H$71</definedName>
    <definedName name="_xlnm.Print_Area" localSheetId="1">人文2!$A$1:$H$58</definedName>
    <definedName name="_xlnm.Print_Area" localSheetId="2">比文2・日日!$A$1:$H$85</definedName>
    <definedName name="_xlnm.Print_Area" localSheetId="3">編入生!$A$1:$H$105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52" l="1"/>
  <c r="I27" i="52"/>
  <c r="H28" i="52"/>
  <c r="I28" i="52"/>
  <c r="H29" i="52"/>
  <c r="I29" i="52"/>
  <c r="H30" i="52"/>
  <c r="I30" i="52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19" i="52"/>
  <c r="I19" i="52"/>
  <c r="B58" i="2"/>
  <c r="H7" i="52" l="1"/>
  <c r="H8" i="52"/>
  <c r="H9" i="52"/>
  <c r="H10" i="52"/>
  <c r="H11" i="52"/>
  <c r="H12" i="52"/>
  <c r="H13" i="52"/>
  <c r="H14" i="52"/>
  <c r="H15" i="52"/>
  <c r="H16" i="52"/>
  <c r="H17" i="52"/>
  <c r="H18" i="52"/>
  <c r="H20" i="52"/>
  <c r="H21" i="52"/>
  <c r="H22" i="52"/>
  <c r="H23" i="52"/>
  <c r="H24" i="52"/>
  <c r="H25" i="52"/>
  <c r="H26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6" i="3"/>
  <c r="H6" i="5"/>
  <c r="H6" i="52"/>
  <c r="H6" i="2"/>
  <c r="B59" i="5" l="1"/>
  <c r="B82" i="5"/>
  <c r="B83" i="5"/>
  <c r="B84" i="5"/>
  <c r="B80" i="5"/>
  <c r="B81" i="5"/>
  <c r="I7" i="52" l="1"/>
  <c r="I8" i="52"/>
  <c r="I9" i="52"/>
  <c r="I10" i="52"/>
  <c r="I11" i="52"/>
  <c r="I12" i="52"/>
  <c r="I13" i="52"/>
  <c r="I14" i="52"/>
  <c r="I15" i="52"/>
  <c r="I16" i="52"/>
  <c r="I17" i="52"/>
  <c r="I18" i="52"/>
  <c r="I20" i="52"/>
  <c r="I21" i="52"/>
  <c r="I22" i="52"/>
  <c r="I23" i="52"/>
  <c r="I24" i="52"/>
  <c r="I25" i="52"/>
  <c r="I26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6" i="52"/>
  <c r="I6" i="5"/>
  <c r="I6" i="3" l="1"/>
  <c r="I6" i="2"/>
  <c r="H70" i="52" l="1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93" i="52"/>
  <c r="H94" i="52"/>
  <c r="H95" i="52"/>
  <c r="H96" i="52"/>
  <c r="H97" i="52"/>
  <c r="H98" i="52"/>
  <c r="H99" i="52"/>
  <c r="H100" i="52"/>
  <c r="H101" i="52"/>
  <c r="H102" i="52"/>
  <c r="H103" i="52"/>
  <c r="H104" i="52"/>
  <c r="H105" i="52"/>
  <c r="B103" i="52"/>
  <c r="B104" i="52"/>
  <c r="B105" i="52"/>
  <c r="B95" i="52"/>
  <c r="B96" i="52"/>
  <c r="B97" i="52"/>
  <c r="B98" i="52"/>
  <c r="B99" i="52"/>
  <c r="B100" i="52"/>
  <c r="B101" i="52"/>
  <c r="B102" i="52"/>
  <c r="B69" i="2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6" i="52"/>
  <c r="B6" i="5"/>
  <c r="F3" i="5"/>
  <c r="B6" i="3"/>
  <c r="F3" i="3"/>
  <c r="F3" i="52"/>
  <c r="B59" i="2" l="1"/>
  <c r="B60" i="2"/>
  <c r="B61" i="2"/>
  <c r="B62" i="2"/>
  <c r="B63" i="2"/>
  <c r="B64" i="2"/>
  <c r="B65" i="2"/>
  <c r="B66" i="2"/>
  <c r="B67" i="2"/>
  <c r="B68" i="2"/>
  <c r="F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加藤　愛緯</author>
  </authors>
  <commentList>
    <comment ref="H5" authorId="0" shapeId="0" xr:uid="{EF9B1C4D-3BC8-4553-B473-851A5A898E6D}">
      <text>
        <r>
          <rPr>
            <sz val="9"/>
            <color indexed="81"/>
            <rFont val="MS P ゴシック"/>
            <family val="3"/>
            <charset val="128"/>
          </rPr>
          <t>〇→正しい科目番号でTWINSに履修登録済み
（科目番号）→誤った科目番号で履修登録
#N/A→履修登録なし</t>
        </r>
      </text>
    </comment>
  </commentList>
</comments>
</file>

<file path=xl/sharedStrings.xml><?xml version="1.0" encoding="utf-8"?>
<sst xmlns="http://schemas.openxmlformats.org/spreadsheetml/2006/main" count="259" uniqueCount="52">
  <si>
    <t>[機密性2、関係者限り]</t>
  </si>
  <si>
    <t>　科目番号：</t>
    <rPh sb="1" eb="3">
      <t>カモク</t>
    </rPh>
    <rPh sb="3" eb="5">
      <t>バンゴウ</t>
    </rPh>
    <phoneticPr fontId="8"/>
  </si>
  <si>
    <t>人数合計</t>
    <rPh sb="0" eb="2">
      <t>ニンズウ</t>
    </rPh>
    <rPh sb="2" eb="4">
      <t>ゴウケイ</t>
    </rPh>
    <phoneticPr fontId="4"/>
  </si>
  <si>
    <t>　科目名：</t>
    <rPh sb="1" eb="3">
      <t>カモク</t>
    </rPh>
    <rPh sb="3" eb="4">
      <t>メイ</t>
    </rPh>
    <phoneticPr fontId="8"/>
  </si>
  <si>
    <t>データサイエンス</t>
    <phoneticPr fontId="8"/>
  </si>
  <si>
    <t>No.</t>
    <phoneticPr fontId="8"/>
  </si>
  <si>
    <t>学籍番号</t>
    <rPh sb="0" eb="2">
      <t>ガクセキ</t>
    </rPh>
    <rPh sb="2" eb="4">
      <t>バンゴウ</t>
    </rPh>
    <phoneticPr fontId="8"/>
  </si>
  <si>
    <t>学生氏名</t>
    <rPh sb="0" eb="2">
      <t>ガクセイ</t>
    </rPh>
    <rPh sb="2" eb="4">
      <t>シメイ</t>
    </rPh>
    <phoneticPr fontId="8"/>
  </si>
  <si>
    <t>学生氏名カナ</t>
    <rPh sb="0" eb="2">
      <t>ガクセイ</t>
    </rPh>
    <rPh sb="2" eb="4">
      <t>シメイ</t>
    </rPh>
    <phoneticPr fontId="8"/>
  </si>
  <si>
    <t>割当班</t>
    <rPh sb="0" eb="2">
      <t>ワリアテ</t>
    </rPh>
    <rPh sb="2" eb="3">
      <t>ハン</t>
    </rPh>
    <phoneticPr fontId="8"/>
  </si>
  <si>
    <t>備考（追加日・担当支援室）</t>
    <rPh sb="0" eb="2">
      <t>ビコウ</t>
    </rPh>
    <rPh sb="3" eb="6">
      <t>ツイカビ</t>
    </rPh>
    <rPh sb="7" eb="12">
      <t>タントウシエンシツ</t>
    </rPh>
    <phoneticPr fontId="8"/>
  </si>
  <si>
    <t>履修登録</t>
    <rPh sb="0" eb="4">
      <t>リシュウトウロク</t>
    </rPh>
    <phoneticPr fontId="4"/>
  </si>
  <si>
    <t>重複確認</t>
    <rPh sb="0" eb="4">
      <t>チョウフクカクニン</t>
    </rPh>
    <phoneticPr fontId="4"/>
  </si>
  <si>
    <t>人文1班</t>
    <rPh sb="0" eb="2">
      <t>ジンブン</t>
    </rPh>
    <rPh sb="3" eb="4">
      <t>ハン</t>
    </rPh>
    <phoneticPr fontId="8"/>
  </si>
  <si>
    <t>人数計</t>
    <rPh sb="0" eb="2">
      <t>ニンズウ</t>
    </rPh>
    <rPh sb="2" eb="3">
      <t>ケイ</t>
    </rPh>
    <phoneticPr fontId="4"/>
  </si>
  <si>
    <t>人文2班</t>
    <rPh sb="0" eb="2">
      <t>ジンブン</t>
    </rPh>
    <rPh sb="3" eb="4">
      <t>ハン</t>
    </rPh>
    <phoneticPr fontId="8"/>
  </si>
  <si>
    <t>日日</t>
    <rPh sb="0" eb="2">
      <t>ニチニチ</t>
    </rPh>
    <phoneticPr fontId="4"/>
  </si>
  <si>
    <t>再履修</t>
    <rPh sb="0" eb="3">
      <t>サイリシュウ</t>
    </rPh>
    <phoneticPr fontId="4"/>
  </si>
  <si>
    <t>比文2班</t>
    <rPh sb="0" eb="1">
      <t>ヒ</t>
    </rPh>
    <rPh sb="1" eb="2">
      <t>ブン</t>
    </rPh>
    <rPh sb="3" eb="4">
      <t>ハン</t>
    </rPh>
    <phoneticPr fontId="8"/>
  </si>
  <si>
    <t>体育6班</t>
    <phoneticPr fontId="8"/>
  </si>
  <si>
    <t>編入生</t>
    <rPh sb="0" eb="3">
      <t>ヘンニュウセイ</t>
    </rPh>
    <phoneticPr fontId="8"/>
  </si>
  <si>
    <t>編入生</t>
  </si>
  <si>
    <t>高専 来人</t>
  </si>
  <si>
    <t>コウセン ライト</t>
    <phoneticPr fontId="4"/>
  </si>
  <si>
    <t>編入 入子</t>
    <rPh sb="0" eb="2">
      <t>ヘンニュウ</t>
    </rPh>
    <rPh sb="3" eb="5">
      <t>イリコ</t>
    </rPh>
    <phoneticPr fontId="4"/>
  </si>
  <si>
    <t>ヘンニュウ イリコ</t>
    <phoneticPr fontId="4"/>
  </si>
  <si>
    <t>去年 編</t>
    <rPh sb="0" eb="2">
      <t>キョネン</t>
    </rPh>
    <rPh sb="3" eb="4">
      <t>アミ</t>
    </rPh>
    <phoneticPr fontId="4"/>
  </si>
  <si>
    <t>サリドシ アミ</t>
    <phoneticPr fontId="4"/>
  </si>
  <si>
    <t>編入 留太</t>
    <rPh sb="0" eb="2">
      <t>ヘンニュウ</t>
    </rPh>
    <rPh sb="3" eb="4">
      <t>リュウ</t>
    </rPh>
    <rPh sb="4" eb="5">
      <t>タ</t>
    </rPh>
    <phoneticPr fontId="4"/>
  </si>
  <si>
    <t>ヘンニュウ リュウタ</t>
    <phoneticPr fontId="4"/>
  </si>
  <si>
    <t>新入 初</t>
    <rPh sb="0" eb="2">
      <t>シンイ</t>
    </rPh>
    <rPh sb="3" eb="4">
      <t>ハジ</t>
    </rPh>
    <phoneticPr fontId="4"/>
  </si>
  <si>
    <t>アライリ ハジメ</t>
    <phoneticPr fontId="4"/>
  </si>
  <si>
    <t>若々 和香</t>
    <rPh sb="0" eb="1">
      <t>ワカ</t>
    </rPh>
    <rPh sb="3" eb="5">
      <t>ワカ</t>
    </rPh>
    <phoneticPr fontId="4"/>
  </si>
  <si>
    <t>ワカワカ ワカ</t>
    <phoneticPr fontId="4"/>
  </si>
  <si>
    <t>一年 坊主</t>
    <rPh sb="0" eb="2">
      <t>イチネン</t>
    </rPh>
    <rPh sb="3" eb="5">
      <t>ボウズ</t>
    </rPh>
    <phoneticPr fontId="4"/>
  </si>
  <si>
    <t>日日</t>
    <phoneticPr fontId="4"/>
  </si>
  <si>
    <t>イチネン ボウズ</t>
    <phoneticPr fontId="4"/>
  </si>
  <si>
    <t>金髪 デビュ男</t>
    <rPh sb="0" eb="2">
      <t>キンパツ</t>
    </rPh>
    <rPh sb="6" eb="7">
      <t>オトコ</t>
    </rPh>
    <phoneticPr fontId="4"/>
  </si>
  <si>
    <t>キンパツ デビュオ</t>
    <phoneticPr fontId="4"/>
  </si>
  <si>
    <t>Serge Bouter</t>
    <phoneticPr fontId="4"/>
  </si>
  <si>
    <t>再履 はく</t>
    <phoneticPr fontId="4"/>
  </si>
  <si>
    <t>サイリ ハク</t>
    <phoneticPr fontId="4"/>
  </si>
  <si>
    <t>又々 取男</t>
    <phoneticPr fontId="4"/>
  </si>
  <si>
    <t>マタマタ トルオ</t>
    <phoneticPr fontId="4"/>
  </si>
  <si>
    <t>二年 ギリ丸</t>
    <phoneticPr fontId="4"/>
  </si>
  <si>
    <t>フタトシ ギリマル</t>
    <phoneticPr fontId="4"/>
  </si>
  <si>
    <t>Bruno Mery</t>
  </si>
  <si>
    <t>Bruno Mery</t>
    <phoneticPr fontId="4"/>
  </si>
  <si>
    <t>留年 万死</t>
    <phoneticPr fontId="4"/>
  </si>
  <si>
    <t>トメドシ バンシ</t>
    <phoneticPr fontId="4"/>
  </si>
  <si>
    <t>何度 非諦</t>
    <phoneticPr fontId="4"/>
  </si>
  <si>
    <t>ネバー ギブアップ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</si>
</sst>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1"/>
      <color theme="1"/>
      <name val="MS UI Gothic"/>
      <family val="2"/>
      <charset val="128"/>
    </font>
    <font>
      <sz val="10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10.5"/>
      <color indexed="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5" fillId="0" borderId="0" xfId="1"/>
    <xf numFmtId="0" fontId="6" fillId="0" borderId="0" xfId="1" applyFont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vertical="center"/>
    </xf>
    <xf numFmtId="0" fontId="9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49" fontId="6" fillId="0" borderId="2" xfId="2" applyNumberFormat="1" applyFont="1" applyBorder="1">
      <alignment vertical="center"/>
    </xf>
    <xf numFmtId="0" fontId="6" fillId="0" borderId="2" xfId="1" applyFont="1" applyBorder="1" applyAlignment="1">
      <alignment horizontal="left" vertical="center"/>
    </xf>
    <xf numFmtId="0" fontId="6" fillId="2" borderId="3" xfId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 shrinkToFit="1"/>
    </xf>
    <xf numFmtId="49" fontId="12" fillId="0" borderId="2" xfId="2" applyNumberFormat="1" applyFont="1" applyBorder="1">
      <alignment vertical="center"/>
    </xf>
    <xf numFmtId="0" fontId="6" fillId="0" borderId="2" xfId="2" applyFont="1" applyBorder="1" applyAlignment="1">
      <alignment horizontal="left" vertical="center"/>
    </xf>
    <xf numFmtId="49" fontId="6" fillId="0" borderId="2" xfId="2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 shrinkToFit="1"/>
    </xf>
    <xf numFmtId="49" fontId="6" fillId="0" borderId="0" xfId="1" applyNumberFormat="1" applyFont="1" applyAlignment="1">
      <alignment horizontal="left" vertical="center"/>
    </xf>
    <xf numFmtId="0" fontId="6" fillId="0" borderId="5" xfId="1" applyFont="1" applyBorder="1" applyAlignment="1">
      <alignment horizontal="right" vertical="center"/>
    </xf>
    <xf numFmtId="0" fontId="6" fillId="2" borderId="6" xfId="1" applyFont="1" applyFill="1" applyBorder="1" applyAlignment="1">
      <alignment vertical="center"/>
    </xf>
    <xf numFmtId="0" fontId="5" fillId="0" borderId="5" xfId="1" applyBorder="1"/>
    <xf numFmtId="0" fontId="5" fillId="0" borderId="7" xfId="1" applyBorder="1"/>
    <xf numFmtId="0" fontId="11" fillId="2" borderId="8" xfId="1" applyFont="1" applyFill="1" applyBorder="1" applyAlignment="1">
      <alignment horizontal="right" vertical="center"/>
    </xf>
    <xf numFmtId="0" fontId="11" fillId="0" borderId="0" xfId="1" applyFont="1" applyAlignment="1">
      <alignment vertical="center"/>
    </xf>
    <xf numFmtId="0" fontId="14" fillId="0" borderId="0" xfId="0" applyFont="1" applyAlignment="1">
      <alignment vertical="center" shrinkToFit="1"/>
    </xf>
    <xf numFmtId="0" fontId="6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3" borderId="2" xfId="2" applyFont="1" applyFill="1" applyBorder="1" applyAlignment="1">
      <alignment horizontal="left" vertical="center"/>
    </xf>
    <xf numFmtId="49" fontId="6" fillId="3" borderId="2" xfId="2" applyNumberFormat="1" applyFont="1" applyFill="1" applyBorder="1">
      <alignment vertical="center"/>
    </xf>
    <xf numFmtId="0" fontId="6" fillId="3" borderId="2" xfId="3" applyFont="1" applyFill="1" applyBorder="1">
      <alignment vertical="center"/>
    </xf>
    <xf numFmtId="49" fontId="6" fillId="3" borderId="2" xfId="2" applyNumberFormat="1" applyFont="1" applyFill="1" applyBorder="1" applyAlignment="1">
      <alignment horizontal="left" vertical="center"/>
    </xf>
    <xf numFmtId="49" fontId="6" fillId="3" borderId="2" xfId="1" applyNumberFormat="1" applyFont="1" applyFill="1" applyBorder="1" applyAlignment="1">
      <alignment vertical="center"/>
    </xf>
    <xf numFmtId="49" fontId="6" fillId="3" borderId="2" xfId="1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2" xfId="0" applyNumberFormat="1" applyFont="1" applyFill="1" applyBorder="1" applyAlignment="1">
      <alignment horizontal="left" vertical="center" shrinkToFit="1"/>
    </xf>
    <xf numFmtId="0" fontId="12" fillId="3" borderId="2" xfId="2" applyFont="1" applyFill="1" applyBorder="1" applyAlignment="1">
      <alignment horizontal="left" vertical="center"/>
    </xf>
    <xf numFmtId="49" fontId="12" fillId="3" borderId="2" xfId="2" applyNumberFormat="1" applyFont="1" applyFill="1" applyBorder="1">
      <alignment vertical="center"/>
    </xf>
    <xf numFmtId="49" fontId="0" fillId="3" borderId="2" xfId="0" applyNumberFormat="1" applyFill="1" applyBorder="1">
      <alignment vertical="center"/>
    </xf>
    <xf numFmtId="0" fontId="5" fillId="3" borderId="2" xfId="1" applyFill="1" applyBorder="1" applyAlignment="1">
      <alignment horizontal="left" vertical="center"/>
    </xf>
    <xf numFmtId="49" fontId="5" fillId="3" borderId="2" xfId="1" applyNumberFormat="1" applyFill="1" applyBorder="1" applyAlignment="1">
      <alignment vertical="center"/>
    </xf>
    <xf numFmtId="0" fontId="12" fillId="3" borderId="2" xfId="1" applyFont="1" applyFill="1" applyBorder="1" applyAlignment="1">
      <alignment horizontal="left" vertical="center"/>
    </xf>
    <xf numFmtId="49" fontId="11" fillId="3" borderId="2" xfId="1" applyNumberFormat="1" applyFont="1" applyFill="1" applyBorder="1" applyAlignment="1">
      <alignment vertical="center"/>
    </xf>
  </cellXfs>
  <cellStyles count="6">
    <cellStyle name="標準" xfId="0" builtinId="0"/>
    <cellStyle name="標準 2" xfId="1" xr:uid="{F9E24BE9-0FB2-445F-8A90-91FAB5F242F7}"/>
    <cellStyle name="標準 2 3" xfId="4" xr:uid="{4970A84A-1D5B-486A-8B61-45DD076841F9}"/>
    <cellStyle name="標準 2 3 2" xfId="3" xr:uid="{C63F69A7-BF87-450F-82D4-A91356226D6A}"/>
    <cellStyle name="標準 3" xfId="5" xr:uid="{D67BEE90-9DF3-4F28-BAD8-5E6C8299E062}"/>
    <cellStyle name="標準 9" xfId="2" xr:uid="{0606A567-0543-408D-8888-FFA7AC97C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0312-5B19-41E1-8FAD-997787840137}">
  <sheetPr>
    <pageSetUpPr fitToPage="1"/>
  </sheetPr>
  <dimension ref="B1:I69"/>
  <sheetViews>
    <sheetView view="pageBreakPreview" zoomScale="120" zoomScaleNormal="120" zoomScaleSheetLayoutView="120" workbookViewId="0">
      <selection activeCell="E10" sqref="E10"/>
    </sheetView>
  </sheetViews>
  <sheetFormatPr defaultColWidth="10" defaultRowHeight="14.25" customHeight="1"/>
  <cols>
    <col min="1" max="1" width="1.08203125" style="2" customWidth="1"/>
    <col min="2" max="2" width="8.08203125" style="2" bestFit="1" customWidth="1"/>
    <col min="3" max="3" width="11.33203125" style="2" bestFit="1" customWidth="1"/>
    <col min="4" max="5" width="19" style="2" customWidth="1"/>
    <col min="6" max="6" width="10.33203125" style="2" bestFit="1" customWidth="1"/>
    <col min="7" max="7" width="20.58203125" style="2" customWidth="1"/>
    <col min="8" max="8" width="13.5" style="2" customWidth="1"/>
    <col min="9" max="9" width="8.08203125" style="2" bestFit="1" customWidth="1"/>
    <col min="10" max="16384" width="10" style="2"/>
  </cols>
  <sheetData>
    <row r="1" spans="2:9" s="1" customFormat="1" ht="17.25" customHeight="1" thickBot="1">
      <c r="F1" s="22"/>
      <c r="H1" s="25" t="s">
        <v>0</v>
      </c>
    </row>
    <row r="2" spans="2:9" s="1" customFormat="1" ht="14.25" customHeight="1">
      <c r="B2" s="3" t="s">
        <v>1</v>
      </c>
      <c r="C2" s="4">
        <v>6501102</v>
      </c>
      <c r="E2" s="21"/>
      <c r="F2" s="23" t="s">
        <v>2</v>
      </c>
      <c r="H2" s="24"/>
    </row>
    <row r="3" spans="2:9" s="1" customFormat="1" ht="14.25" customHeight="1" thickBot="1">
      <c r="B3" s="3" t="s">
        <v>3</v>
      </c>
      <c r="C3" s="5" t="s">
        <v>4</v>
      </c>
      <c r="E3" s="19"/>
      <c r="F3" s="20">
        <f>COUNTA(D:D)-1</f>
        <v>4</v>
      </c>
      <c r="H3" s="24"/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17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34">
        <v>202710025</v>
      </c>
      <c r="D6" s="35" t="s">
        <v>30</v>
      </c>
      <c r="E6" s="35" t="s">
        <v>31</v>
      </c>
      <c r="F6" s="10" t="s">
        <v>13</v>
      </c>
      <c r="G6" s="10"/>
      <c r="H6" s="10" t="e">
        <f>IF(VLOOKUP($C6,#REF!,3,FALSE)=$C$2,"〇",VLOOKUP($C6,#REF!,3,FALSE))</f>
        <v>#REF!</v>
      </c>
      <c r="I6" s="18" t="e">
        <f>COUNTIF($C$6:$C$105,C6)+COUNTIF(人文2!$C$6:$C$105,C6)+COUNTIF(#REF!,C6)+COUNTIF(比文2・日日!$C$6:$C$97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編入生!$C$6:$C$103,C6)</f>
        <v>#REF!</v>
      </c>
    </row>
    <row r="7" spans="2:9" ht="14.25" customHeight="1">
      <c r="B7" s="7">
        <f t="shared" ref="B7:B69" si="0">ROW()-5</f>
        <v>2</v>
      </c>
      <c r="C7" s="34">
        <v>202710010</v>
      </c>
      <c r="D7" s="35" t="s">
        <v>37</v>
      </c>
      <c r="E7" s="35" t="s">
        <v>38</v>
      </c>
      <c r="F7" s="10" t="s">
        <v>13</v>
      </c>
      <c r="G7" s="10"/>
      <c r="H7" s="10" t="e">
        <f>IF(VLOOKUP($C7,#REF!,3,FALSE)=$C$2,"〇",VLOOKUP($C7,#REF!,3,FALSE))</f>
        <v>#REF!</v>
      </c>
      <c r="I7" s="18" t="e">
        <f>COUNTIF($C$6:$C$105,C7)+COUNTIF(人文2!$C$6:$C$105,C7)+COUNTIF(#REF!,C7)+COUNTIF(比文2・日日!$C$6:$C$97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編入生!$C$6:$C$103,C7)</f>
        <v>#REF!</v>
      </c>
    </row>
    <row r="8" spans="2:9" ht="14.25" customHeight="1">
      <c r="B8" s="7">
        <f t="shared" si="0"/>
        <v>3</v>
      </c>
      <c r="C8" s="34">
        <v>202610024</v>
      </c>
      <c r="D8" s="28" t="s">
        <v>42</v>
      </c>
      <c r="E8" s="28" t="s">
        <v>43</v>
      </c>
      <c r="F8" s="10" t="s">
        <v>13</v>
      </c>
      <c r="G8" s="10"/>
      <c r="H8" s="10" t="e">
        <f>IF(VLOOKUP($C8,#REF!,3,FALSE)=$C$2,"〇",VLOOKUP($C8,#REF!,3,FALSE))</f>
        <v>#REF!</v>
      </c>
      <c r="I8" s="18" t="e">
        <f>COUNTIF($C$6:$C$105,C8)+COUNTIF(人文2!$C$6:$C$105,C8)+COUNTIF(#REF!,C8)+COUNTIF(比文2・日日!$C$6:$C$97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編入生!$C$6:$C$103,C8)</f>
        <v>#REF!</v>
      </c>
    </row>
    <row r="9" spans="2:9" ht="14.25" customHeight="1">
      <c r="B9" s="7">
        <f t="shared" si="0"/>
        <v>4</v>
      </c>
      <c r="C9" s="34">
        <v>202110098</v>
      </c>
      <c r="D9" s="28" t="s">
        <v>48</v>
      </c>
      <c r="E9" s="28" t="s">
        <v>49</v>
      </c>
      <c r="F9" s="10" t="s">
        <v>13</v>
      </c>
      <c r="G9" s="10"/>
      <c r="H9" s="10" t="e">
        <f>IF(VLOOKUP($C9,#REF!,3,FALSE)=$C$2,"〇",VLOOKUP($C9,#REF!,3,FALSE))</f>
        <v>#REF!</v>
      </c>
      <c r="I9" s="18" t="e">
        <f>COUNTIF($C$6:$C$105,C9)+COUNTIF(人文2!$C$6:$C$105,C9)+COUNTIF(#REF!,C9)+COUNTIF(比文2・日日!$C$6:$C$97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編入生!$C$6:$C$103,C9)</f>
        <v>#REF!</v>
      </c>
    </row>
    <row r="10" spans="2:9" ht="14.25" customHeight="1">
      <c r="B10" s="7">
        <f t="shared" si="0"/>
        <v>5</v>
      </c>
      <c r="C10" s="34"/>
      <c r="D10" s="28"/>
      <c r="E10" s="28"/>
      <c r="F10" s="10" t="s">
        <v>13</v>
      </c>
      <c r="G10" s="10"/>
      <c r="H10" s="10" t="e">
        <f>IF(VLOOKUP($C10,#REF!,3,FALSE)=$C$2,"〇",VLOOKUP($C10,#REF!,3,FALSE))</f>
        <v>#REF!</v>
      </c>
      <c r="I10" s="18" t="e">
        <f>COUNTIF($C$6:$C$105,C10)+COUNTIF(人文2!$C$6:$C$105,C10)+COUNTIF(#REF!,C10)+COUNTIF(比文2・日日!$C$6:$C$97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編入生!$C$6:$C$103,C10)</f>
        <v>#REF!</v>
      </c>
    </row>
    <row r="11" spans="2:9" ht="14.25" customHeight="1">
      <c r="B11" s="7">
        <f t="shared" si="0"/>
        <v>6</v>
      </c>
      <c r="C11" s="34"/>
      <c r="D11" s="35"/>
      <c r="E11" s="35"/>
      <c r="F11" s="10" t="s">
        <v>13</v>
      </c>
      <c r="G11" s="10"/>
      <c r="H11" s="10" t="e">
        <f>IF(VLOOKUP($C11,#REF!,3,FALSE)=$C$2,"〇",VLOOKUP($C11,#REF!,3,FALSE))</f>
        <v>#REF!</v>
      </c>
      <c r="I11" s="18" t="e">
        <f>COUNTIF($C$6:$C$105,C11)+COUNTIF(人文2!$C$6:$C$105,C11)+COUNTIF(#REF!,C11)+COUNTIF(比文2・日日!$C$6:$C$97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編入生!$C$6:$C$103,C11)</f>
        <v>#REF!</v>
      </c>
    </row>
    <row r="12" spans="2:9" ht="14.25" customHeight="1">
      <c r="B12" s="7">
        <f t="shared" si="0"/>
        <v>7</v>
      </c>
      <c r="C12" s="34"/>
      <c r="D12" s="36"/>
      <c r="E12" s="36"/>
      <c r="F12" s="10" t="s">
        <v>13</v>
      </c>
      <c r="G12" s="10"/>
      <c r="H12" s="10" t="e">
        <f>IF(VLOOKUP($C12,#REF!,3,FALSE)=$C$2,"〇",VLOOKUP($C12,#REF!,3,FALSE))</f>
        <v>#REF!</v>
      </c>
      <c r="I12" s="18" t="e">
        <f>COUNTIF($C$6:$C$105,C12)+COUNTIF(人文2!$C$6:$C$105,C12)+COUNTIF(#REF!,C12)+COUNTIF(比文2・日日!$C$6:$C$97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編入生!$C$6:$C$103,C12)</f>
        <v>#REF!</v>
      </c>
    </row>
    <row r="13" spans="2:9" ht="14.25" customHeight="1">
      <c r="B13" s="7">
        <f t="shared" si="0"/>
        <v>8</v>
      </c>
      <c r="C13" s="34"/>
      <c r="D13" s="28"/>
      <c r="E13" s="28"/>
      <c r="F13" s="10" t="s">
        <v>13</v>
      </c>
      <c r="G13" s="10"/>
      <c r="H13" s="10" t="e">
        <f>IF(VLOOKUP($C13,#REF!,3,FALSE)=$C$2,"〇",VLOOKUP($C13,#REF!,3,FALSE))</f>
        <v>#REF!</v>
      </c>
      <c r="I13" s="18" t="e">
        <f>COUNTIF($C$6:$C$105,C13)+COUNTIF(人文2!$C$6:$C$105,C13)+COUNTIF(#REF!,C13)+COUNTIF(比文2・日日!$C$6:$C$97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編入生!$C$6:$C$103,C13)</f>
        <v>#REF!</v>
      </c>
    </row>
    <row r="14" spans="2:9" ht="14.25" customHeight="1">
      <c r="B14" s="7">
        <f t="shared" si="0"/>
        <v>9</v>
      </c>
      <c r="C14" s="34"/>
      <c r="D14" s="28"/>
      <c r="E14" s="28"/>
      <c r="F14" s="10" t="s">
        <v>13</v>
      </c>
      <c r="G14" s="10"/>
      <c r="H14" s="10" t="e">
        <f>IF(VLOOKUP($C14,#REF!,3,FALSE)=$C$2,"〇",VLOOKUP($C14,#REF!,3,FALSE))</f>
        <v>#REF!</v>
      </c>
      <c r="I14" s="18" t="e">
        <f>COUNTIF($C$6:$C$105,C14)+COUNTIF(人文2!$C$6:$C$105,C14)+COUNTIF(#REF!,C14)+COUNTIF(比文2・日日!$C$6:$C$97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編入生!$C$6:$C$103,C14)</f>
        <v>#REF!</v>
      </c>
    </row>
    <row r="15" spans="2:9" ht="14.25" customHeight="1">
      <c r="B15" s="7">
        <f t="shared" si="0"/>
        <v>10</v>
      </c>
      <c r="C15" s="34"/>
      <c r="D15" s="28"/>
      <c r="E15" s="28"/>
      <c r="F15" s="10" t="s">
        <v>13</v>
      </c>
      <c r="G15" s="10"/>
      <c r="H15" s="10" t="e">
        <f>IF(VLOOKUP($C15,#REF!,3,FALSE)=$C$2,"〇",VLOOKUP($C15,#REF!,3,FALSE))</f>
        <v>#REF!</v>
      </c>
      <c r="I15" s="18" t="e">
        <f>COUNTIF($C$6:$C$105,C15)+COUNTIF(人文2!$C$6:$C$105,C15)+COUNTIF(#REF!,C15)+COUNTIF(比文2・日日!$C$6:$C$97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編入生!$C$6:$C$103,C15)</f>
        <v>#REF!</v>
      </c>
    </row>
    <row r="16" spans="2:9" ht="14.25" customHeight="1">
      <c r="B16" s="7">
        <f t="shared" si="0"/>
        <v>11</v>
      </c>
      <c r="C16" s="34"/>
      <c r="D16" s="35"/>
      <c r="E16" s="35"/>
      <c r="F16" s="10" t="s">
        <v>13</v>
      </c>
      <c r="G16" s="10"/>
      <c r="H16" s="10" t="e">
        <f>IF(VLOOKUP($C16,#REF!,3,FALSE)=$C$2,"〇",VLOOKUP($C16,#REF!,3,FALSE))</f>
        <v>#REF!</v>
      </c>
      <c r="I16" s="18" t="e">
        <f>COUNTIF($C$6:$C$105,C16)+COUNTIF(人文2!$C$6:$C$105,C16)+COUNTIF(#REF!,C16)+COUNTIF(比文2・日日!$C$6:$C$97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編入生!$C$6:$C$103,C16)</f>
        <v>#REF!</v>
      </c>
    </row>
    <row r="17" spans="2:9" ht="14.25" customHeight="1">
      <c r="B17" s="7">
        <f t="shared" si="0"/>
        <v>12</v>
      </c>
      <c r="C17" s="34"/>
      <c r="D17" s="35"/>
      <c r="E17" s="35"/>
      <c r="F17" s="10" t="s">
        <v>13</v>
      </c>
      <c r="G17" s="10"/>
      <c r="H17" s="10" t="e">
        <f>IF(VLOOKUP($C17,#REF!,3,FALSE)=$C$2,"〇",VLOOKUP($C17,#REF!,3,FALSE))</f>
        <v>#REF!</v>
      </c>
      <c r="I17" s="18" t="e">
        <f>COUNTIF($C$6:$C$105,C17)+COUNTIF(人文2!$C$6:$C$105,C17)+COUNTIF(#REF!,C17)+COUNTIF(比文2・日日!$C$6:$C$97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編入生!$C$6:$C$103,C17)</f>
        <v>#REF!</v>
      </c>
    </row>
    <row r="18" spans="2:9" ht="14.25" customHeight="1">
      <c r="B18" s="7">
        <f t="shared" si="0"/>
        <v>13</v>
      </c>
      <c r="C18" s="34"/>
      <c r="D18" s="28"/>
      <c r="E18" s="28"/>
      <c r="F18" s="10" t="s">
        <v>13</v>
      </c>
      <c r="G18" s="10"/>
      <c r="H18" s="10" t="e">
        <f>IF(VLOOKUP($C18,#REF!,3,FALSE)=$C$2,"〇",VLOOKUP($C18,#REF!,3,FALSE))</f>
        <v>#REF!</v>
      </c>
      <c r="I18" s="18" t="e">
        <f>COUNTIF($C$6:$C$105,C18)+COUNTIF(人文2!$C$6:$C$105,C18)+COUNTIF(#REF!,C18)+COUNTIF(比文2・日日!$C$6:$C$97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編入生!$C$6:$C$103,C18)</f>
        <v>#REF!</v>
      </c>
    </row>
    <row r="19" spans="2:9" ht="14.25" customHeight="1">
      <c r="B19" s="7">
        <f t="shared" si="0"/>
        <v>14</v>
      </c>
      <c r="C19" s="34"/>
      <c r="D19" s="28"/>
      <c r="E19" s="28"/>
      <c r="F19" s="10" t="s">
        <v>13</v>
      </c>
      <c r="G19" s="10"/>
      <c r="H19" s="10" t="e">
        <f>IF(VLOOKUP($C19,#REF!,3,FALSE)=$C$2,"〇",VLOOKUP($C19,#REF!,3,FALSE))</f>
        <v>#REF!</v>
      </c>
      <c r="I19" s="18" t="e">
        <f>COUNTIF($C$6:$C$105,C19)+COUNTIF(人文2!$C$6:$C$105,C19)+COUNTIF(#REF!,C19)+COUNTIF(比文2・日日!$C$6:$C$97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編入生!$C$6:$C$103,C19)</f>
        <v>#REF!</v>
      </c>
    </row>
    <row r="20" spans="2:9" ht="14.25" customHeight="1">
      <c r="B20" s="7">
        <f t="shared" si="0"/>
        <v>15</v>
      </c>
      <c r="C20" s="34"/>
      <c r="D20" s="28"/>
      <c r="E20" s="28"/>
      <c r="F20" s="10" t="s">
        <v>13</v>
      </c>
      <c r="G20" s="10"/>
      <c r="H20" s="10" t="e">
        <f>IF(VLOOKUP($C20,#REF!,3,FALSE)=$C$2,"〇",VLOOKUP($C20,#REF!,3,FALSE))</f>
        <v>#REF!</v>
      </c>
      <c r="I20" s="18" t="e">
        <f>COUNTIF($C$6:$C$105,C20)+COUNTIF(人文2!$C$6:$C$105,C20)+COUNTIF(#REF!,C20)+COUNTIF(比文2・日日!$C$6:$C$97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編入生!$C$6:$C$103,C20)</f>
        <v>#REF!</v>
      </c>
    </row>
    <row r="21" spans="2:9" ht="14.25" customHeight="1">
      <c r="B21" s="7">
        <f t="shared" si="0"/>
        <v>16</v>
      </c>
      <c r="C21" s="34"/>
      <c r="D21" s="35"/>
      <c r="E21" s="35"/>
      <c r="F21" s="10" t="s">
        <v>13</v>
      </c>
      <c r="G21" s="10"/>
      <c r="H21" s="10" t="e">
        <f>IF(VLOOKUP($C21,#REF!,3,FALSE)=$C$2,"〇",VLOOKUP($C21,#REF!,3,FALSE))</f>
        <v>#REF!</v>
      </c>
      <c r="I21" s="18" t="e">
        <f>COUNTIF($C$6:$C$105,C21)+COUNTIF(人文2!$C$6:$C$105,C21)+COUNTIF(#REF!,C21)+COUNTIF(比文2・日日!$C$6:$C$97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編入生!$C$6:$C$103,C21)</f>
        <v>#REF!</v>
      </c>
    </row>
    <row r="22" spans="2:9" ht="14.25" customHeight="1">
      <c r="B22" s="7">
        <f t="shared" si="0"/>
        <v>17</v>
      </c>
      <c r="C22" s="34"/>
      <c r="D22" s="35"/>
      <c r="E22" s="35"/>
      <c r="F22" s="10" t="s">
        <v>13</v>
      </c>
      <c r="G22" s="10"/>
      <c r="H22" s="10" t="e">
        <f>IF(VLOOKUP($C22,#REF!,3,FALSE)=$C$2,"〇",VLOOKUP($C22,#REF!,3,FALSE))</f>
        <v>#REF!</v>
      </c>
      <c r="I22" s="18" t="e">
        <f>COUNTIF($C$6:$C$105,C22)+COUNTIF(人文2!$C$6:$C$105,C22)+COUNTIF(#REF!,C22)+COUNTIF(比文2・日日!$C$6:$C$97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編入生!$C$6:$C$103,C22)</f>
        <v>#REF!</v>
      </c>
    </row>
    <row r="23" spans="2:9" ht="14.25" customHeight="1">
      <c r="B23" s="7">
        <f t="shared" si="0"/>
        <v>18</v>
      </c>
      <c r="C23" s="34"/>
      <c r="D23" s="28"/>
      <c r="E23" s="28"/>
      <c r="F23" s="10" t="s">
        <v>13</v>
      </c>
      <c r="G23" s="10"/>
      <c r="H23" s="10" t="e">
        <f>IF(VLOOKUP($C23,#REF!,3,FALSE)=$C$2,"〇",VLOOKUP($C23,#REF!,3,FALSE))</f>
        <v>#REF!</v>
      </c>
      <c r="I23" s="18" t="e">
        <f>COUNTIF($C$6:$C$105,C23)+COUNTIF(人文2!$C$6:$C$105,C23)+COUNTIF(#REF!,C23)+COUNTIF(比文2・日日!$C$6:$C$97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編入生!$C$6:$C$103,C23)</f>
        <v>#REF!</v>
      </c>
    </row>
    <row r="24" spans="2:9" ht="14.25" customHeight="1">
      <c r="B24" s="7">
        <f t="shared" si="0"/>
        <v>19</v>
      </c>
      <c r="C24" s="34"/>
      <c r="D24" s="28"/>
      <c r="E24" s="28"/>
      <c r="F24" s="10" t="s">
        <v>13</v>
      </c>
      <c r="G24" s="10"/>
      <c r="H24" s="10" t="e">
        <f>IF(VLOOKUP($C24,#REF!,3,FALSE)=$C$2,"〇",VLOOKUP($C24,#REF!,3,FALSE))</f>
        <v>#REF!</v>
      </c>
      <c r="I24" s="18" t="e">
        <f>COUNTIF($C$6:$C$105,C24)+COUNTIF(人文2!$C$6:$C$105,C24)+COUNTIF(#REF!,C24)+COUNTIF(比文2・日日!$C$6:$C$97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編入生!$C$6:$C$103,C24)</f>
        <v>#REF!</v>
      </c>
    </row>
    <row r="25" spans="2:9" ht="14.25" customHeight="1">
      <c r="B25" s="7">
        <f t="shared" si="0"/>
        <v>20</v>
      </c>
      <c r="C25" s="28"/>
      <c r="D25" s="28"/>
      <c r="E25" s="28"/>
      <c r="F25" s="10" t="s">
        <v>13</v>
      </c>
      <c r="G25" s="10"/>
      <c r="H25" s="10" t="e">
        <f>IF(VLOOKUP($C25,#REF!,3,FALSE)=$C$2,"〇",VLOOKUP($C25,#REF!,3,FALSE))</f>
        <v>#REF!</v>
      </c>
      <c r="I25" s="18" t="e">
        <f>COUNTIF($C$6:$C$105,C25)+COUNTIF(人文2!$C$6:$C$105,C25)+COUNTIF(#REF!,C25)+COUNTIF(比文2・日日!$C$6:$C$97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編入生!$C$6:$C$103,C25)</f>
        <v>#REF!</v>
      </c>
    </row>
    <row r="26" spans="2:9" ht="14.25" customHeight="1">
      <c r="B26" s="7">
        <f t="shared" si="0"/>
        <v>21</v>
      </c>
      <c r="C26" s="34"/>
      <c r="D26" s="35"/>
      <c r="E26" s="35"/>
      <c r="F26" s="10" t="s">
        <v>13</v>
      </c>
      <c r="G26" s="10"/>
      <c r="H26" s="10" t="e">
        <f>IF(VLOOKUP($C26,#REF!,3,FALSE)=$C$2,"〇",VLOOKUP($C26,#REF!,3,FALSE))</f>
        <v>#REF!</v>
      </c>
      <c r="I26" s="18" t="e">
        <f>COUNTIF($C$6:$C$105,C26)+COUNTIF(人文2!$C$6:$C$105,C26)+COUNTIF(#REF!,C26)+COUNTIF(比文2・日日!$C$6:$C$97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編入生!$C$6:$C$103,C26)</f>
        <v>#REF!</v>
      </c>
    </row>
    <row r="27" spans="2:9" ht="14.25" customHeight="1">
      <c r="B27" s="7">
        <f t="shared" si="0"/>
        <v>22</v>
      </c>
      <c r="C27" s="34"/>
      <c r="D27" s="35"/>
      <c r="E27" s="35"/>
      <c r="F27" s="10" t="s">
        <v>13</v>
      </c>
      <c r="G27" s="10"/>
      <c r="H27" s="10" t="e">
        <f>IF(VLOOKUP($C27,#REF!,3,FALSE)=$C$2,"〇",VLOOKUP($C27,#REF!,3,FALSE))</f>
        <v>#REF!</v>
      </c>
      <c r="I27" s="18" t="e">
        <f>COUNTIF($C$6:$C$105,C27)+COUNTIF(人文2!$C$6:$C$105,C27)+COUNTIF(#REF!,C27)+COUNTIF(比文2・日日!$C$6:$C$97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編入生!$C$6:$C$103,C27)</f>
        <v>#REF!</v>
      </c>
    </row>
    <row r="28" spans="2:9" ht="14.25" customHeight="1">
      <c r="B28" s="7">
        <f t="shared" si="0"/>
        <v>23</v>
      </c>
      <c r="C28" s="28"/>
      <c r="D28" s="28"/>
      <c r="E28" s="28"/>
      <c r="F28" s="10" t="s">
        <v>13</v>
      </c>
      <c r="G28" s="10"/>
      <c r="H28" s="10" t="e">
        <f>IF(VLOOKUP($C28,#REF!,3,FALSE)=$C$2,"〇",VLOOKUP($C28,#REF!,3,FALSE))</f>
        <v>#REF!</v>
      </c>
      <c r="I28" s="18" t="e">
        <f>COUNTIF($C$6:$C$105,C28)+COUNTIF(人文2!$C$6:$C$105,C28)+COUNTIF(#REF!,C28)+COUNTIF(比文2・日日!$C$6:$C$97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編入生!$C$6:$C$103,C28)</f>
        <v>#REF!</v>
      </c>
    </row>
    <row r="29" spans="2:9" ht="14.25" customHeight="1">
      <c r="B29" s="7">
        <f t="shared" si="0"/>
        <v>24</v>
      </c>
      <c r="C29" s="28"/>
      <c r="D29" s="28"/>
      <c r="E29" s="28"/>
      <c r="F29" s="10" t="s">
        <v>13</v>
      </c>
      <c r="G29" s="10"/>
      <c r="H29" s="10" t="e">
        <f>IF(VLOOKUP($C29,#REF!,3,FALSE)=$C$2,"〇",VLOOKUP($C29,#REF!,3,FALSE))</f>
        <v>#REF!</v>
      </c>
      <c r="I29" s="18" t="e">
        <f>COUNTIF($C$6:$C$105,C29)+COUNTIF(人文2!$C$6:$C$105,C29)+COUNTIF(#REF!,C29)+COUNTIF(比文2・日日!$C$6:$C$97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編入生!$C$6:$C$103,C29)</f>
        <v>#REF!</v>
      </c>
    </row>
    <row r="30" spans="2:9" ht="14.25" customHeight="1">
      <c r="B30" s="7">
        <f t="shared" si="0"/>
        <v>25</v>
      </c>
      <c r="C30" s="28"/>
      <c r="D30" s="28"/>
      <c r="E30" s="28"/>
      <c r="F30" s="10" t="s">
        <v>13</v>
      </c>
      <c r="G30" s="10"/>
      <c r="H30" s="10" t="e">
        <f>IF(VLOOKUP($C30,#REF!,3,FALSE)=$C$2,"〇",VLOOKUP($C30,#REF!,3,FALSE))</f>
        <v>#REF!</v>
      </c>
      <c r="I30" s="18" t="e">
        <f>COUNTIF($C$6:$C$105,C30)+COUNTIF(人文2!$C$6:$C$105,C30)+COUNTIF(#REF!,C30)+COUNTIF(比文2・日日!$C$6:$C$97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編入生!$C$6:$C$103,C30)</f>
        <v>#REF!</v>
      </c>
    </row>
    <row r="31" spans="2:9" ht="14.25" customHeight="1">
      <c r="B31" s="7">
        <f t="shared" si="0"/>
        <v>26</v>
      </c>
      <c r="C31" s="34"/>
      <c r="D31" s="35"/>
      <c r="E31" s="35"/>
      <c r="F31" s="10" t="s">
        <v>13</v>
      </c>
      <c r="G31" s="10"/>
      <c r="H31" s="10" t="e">
        <f>IF(VLOOKUP($C31,#REF!,3,FALSE)=$C$2,"〇",VLOOKUP($C31,#REF!,3,FALSE))</f>
        <v>#REF!</v>
      </c>
      <c r="I31" s="18" t="e">
        <f>COUNTIF($C$6:$C$105,C31)+COUNTIF(人文2!$C$6:$C$105,C31)+COUNTIF(#REF!,C31)+COUNTIF(比文2・日日!$C$6:$C$97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編入生!$C$6:$C$103,C31)</f>
        <v>#REF!</v>
      </c>
    </row>
    <row r="32" spans="2:9" ht="14.25" customHeight="1">
      <c r="B32" s="7">
        <f t="shared" si="0"/>
        <v>27</v>
      </c>
      <c r="C32" s="34"/>
      <c r="D32" s="35"/>
      <c r="E32" s="35"/>
      <c r="F32" s="10" t="s">
        <v>13</v>
      </c>
      <c r="G32" s="10"/>
      <c r="H32" s="10" t="e">
        <f>IF(VLOOKUP($C32,#REF!,3,FALSE)=$C$2,"〇",VLOOKUP($C32,#REF!,3,FALSE))</f>
        <v>#REF!</v>
      </c>
      <c r="I32" s="18" t="e">
        <f>COUNTIF($C$6:$C$105,C32)+COUNTIF(人文2!$C$6:$C$105,C32)+COUNTIF(#REF!,C32)+COUNTIF(比文2・日日!$C$6:$C$97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編入生!$C$6:$C$103,C32)</f>
        <v>#REF!</v>
      </c>
    </row>
    <row r="33" spans="2:9" ht="14.25" customHeight="1">
      <c r="B33" s="7">
        <f t="shared" si="0"/>
        <v>28</v>
      </c>
      <c r="C33" s="28"/>
      <c r="D33" s="28"/>
      <c r="E33" s="28"/>
      <c r="F33" s="10" t="s">
        <v>13</v>
      </c>
      <c r="G33" s="10"/>
      <c r="H33" s="10" t="e">
        <f>IF(VLOOKUP($C33,#REF!,3,FALSE)=$C$2,"〇",VLOOKUP($C33,#REF!,3,FALSE))</f>
        <v>#REF!</v>
      </c>
      <c r="I33" s="18" t="e">
        <f>COUNTIF($C$6:$C$105,C33)+COUNTIF(人文2!$C$6:$C$105,C33)+COUNTIF(#REF!,C33)+COUNTIF(比文2・日日!$C$6:$C$97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編入生!$C$6:$C$103,C33)</f>
        <v>#REF!</v>
      </c>
    </row>
    <row r="34" spans="2:9" ht="14.25" customHeight="1">
      <c r="B34" s="7">
        <f t="shared" si="0"/>
        <v>29</v>
      </c>
      <c r="C34" s="28"/>
      <c r="D34" s="28"/>
      <c r="E34" s="28"/>
      <c r="F34" s="10" t="s">
        <v>13</v>
      </c>
      <c r="G34" s="10"/>
      <c r="H34" s="10" t="e">
        <f>IF(VLOOKUP($C34,#REF!,3,FALSE)=$C$2,"〇",VLOOKUP($C34,#REF!,3,FALSE))</f>
        <v>#REF!</v>
      </c>
      <c r="I34" s="18" t="e">
        <f>COUNTIF($C$6:$C$105,C34)+COUNTIF(人文2!$C$6:$C$105,C34)+COUNTIF(#REF!,C34)+COUNTIF(比文2・日日!$C$6:$C$97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編入生!$C$6:$C$103,C34)</f>
        <v>#REF!</v>
      </c>
    </row>
    <row r="35" spans="2:9" ht="14.25" customHeight="1">
      <c r="B35" s="7">
        <f t="shared" si="0"/>
        <v>30</v>
      </c>
      <c r="C35" s="28"/>
      <c r="D35" s="28"/>
      <c r="E35" s="28"/>
      <c r="F35" s="10" t="s">
        <v>13</v>
      </c>
      <c r="G35" s="10"/>
      <c r="H35" s="10" t="e">
        <f>IF(VLOOKUP($C35,#REF!,3,FALSE)=$C$2,"〇",VLOOKUP($C35,#REF!,3,FALSE))</f>
        <v>#REF!</v>
      </c>
      <c r="I35" s="18" t="e">
        <f>COUNTIF($C$6:$C$105,C35)+COUNTIF(人文2!$C$6:$C$105,C35)+COUNTIF(#REF!,C35)+COUNTIF(比文2・日日!$C$6:$C$97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編入生!$C$6:$C$103,C35)</f>
        <v>#REF!</v>
      </c>
    </row>
    <row r="36" spans="2:9" ht="14.25" customHeight="1">
      <c r="B36" s="7">
        <f t="shared" si="0"/>
        <v>31</v>
      </c>
      <c r="C36" s="34"/>
      <c r="D36" s="35"/>
      <c r="E36" s="35"/>
      <c r="F36" s="10" t="s">
        <v>13</v>
      </c>
      <c r="G36" s="10"/>
      <c r="H36" s="10" t="e">
        <f>IF(VLOOKUP($C36,#REF!,3,FALSE)=$C$2,"〇",VLOOKUP($C36,#REF!,3,FALSE))</f>
        <v>#REF!</v>
      </c>
      <c r="I36" s="18" t="e">
        <f>COUNTIF($C$6:$C$105,C36)+COUNTIF(人文2!$C$6:$C$105,C36)+COUNTIF(#REF!,C36)+COUNTIF(比文2・日日!$C$6:$C$97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編入生!$C$6:$C$103,C36)</f>
        <v>#REF!</v>
      </c>
    </row>
    <row r="37" spans="2:9" ht="14.25" customHeight="1">
      <c r="B37" s="7">
        <f t="shared" si="0"/>
        <v>32</v>
      </c>
      <c r="C37" s="34"/>
      <c r="D37" s="35"/>
      <c r="E37" s="35"/>
      <c r="F37" s="10" t="s">
        <v>13</v>
      </c>
      <c r="G37" s="10"/>
      <c r="H37" s="10" t="e">
        <f>IF(VLOOKUP($C37,#REF!,3,FALSE)=$C$2,"〇",VLOOKUP($C37,#REF!,3,FALSE))</f>
        <v>#REF!</v>
      </c>
      <c r="I37" s="18" t="e">
        <f>COUNTIF($C$6:$C$105,C37)+COUNTIF(人文2!$C$6:$C$105,C37)+COUNTIF(#REF!,C37)+COUNTIF(比文2・日日!$C$6:$C$97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編入生!$C$6:$C$103,C37)</f>
        <v>#REF!</v>
      </c>
    </row>
    <row r="38" spans="2:9" ht="14.25" customHeight="1">
      <c r="B38" s="7">
        <f t="shared" si="0"/>
        <v>33</v>
      </c>
      <c r="C38" s="28"/>
      <c r="D38" s="28"/>
      <c r="E38" s="28"/>
      <c r="F38" s="10" t="s">
        <v>13</v>
      </c>
      <c r="G38" s="10"/>
      <c r="H38" s="10" t="e">
        <f>IF(VLOOKUP($C38,#REF!,3,FALSE)=$C$2,"〇",VLOOKUP($C38,#REF!,3,FALSE))</f>
        <v>#REF!</v>
      </c>
      <c r="I38" s="18" t="e">
        <f>COUNTIF($C$6:$C$105,C38)+COUNTIF(人文2!$C$6:$C$105,C38)+COUNTIF(#REF!,C38)+COUNTIF(比文2・日日!$C$6:$C$97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編入生!$C$6:$C$103,C38)</f>
        <v>#REF!</v>
      </c>
    </row>
    <row r="39" spans="2:9" ht="14.25" customHeight="1">
      <c r="B39" s="7">
        <f t="shared" si="0"/>
        <v>34</v>
      </c>
      <c r="C39" s="28"/>
      <c r="D39" s="28"/>
      <c r="E39" s="28"/>
      <c r="F39" s="10" t="s">
        <v>13</v>
      </c>
      <c r="G39" s="10"/>
      <c r="H39" s="10" t="e">
        <f>IF(VLOOKUP($C39,#REF!,3,FALSE)=$C$2,"〇",VLOOKUP($C39,#REF!,3,FALSE))</f>
        <v>#REF!</v>
      </c>
      <c r="I39" s="18" t="e">
        <f>COUNTIF($C$6:$C$105,C39)+COUNTIF(人文2!$C$6:$C$105,C39)+COUNTIF(#REF!,C39)+COUNTIF(比文2・日日!$C$6:$C$97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編入生!$C$6:$C$103,C39)</f>
        <v>#REF!</v>
      </c>
    </row>
    <row r="40" spans="2:9" ht="14.25" customHeight="1">
      <c r="B40" s="7">
        <f t="shared" si="0"/>
        <v>35</v>
      </c>
      <c r="C40" s="28"/>
      <c r="D40" s="28"/>
      <c r="E40" s="28"/>
      <c r="F40" s="10" t="s">
        <v>13</v>
      </c>
      <c r="G40" s="10"/>
      <c r="H40" s="10" t="e">
        <f>IF(VLOOKUP($C40,#REF!,3,FALSE)=$C$2,"〇",VLOOKUP($C40,#REF!,3,FALSE))</f>
        <v>#REF!</v>
      </c>
      <c r="I40" s="18" t="e">
        <f>COUNTIF($C$6:$C$105,C40)+COUNTIF(人文2!$C$6:$C$105,C40)+COUNTIF(#REF!,C40)+COUNTIF(比文2・日日!$C$6:$C$97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編入生!$C$6:$C$103,C40)</f>
        <v>#REF!</v>
      </c>
    </row>
    <row r="41" spans="2:9" ht="14.25" customHeight="1">
      <c r="B41" s="7">
        <f t="shared" si="0"/>
        <v>36</v>
      </c>
      <c r="C41" s="34"/>
      <c r="D41" s="35"/>
      <c r="E41" s="35"/>
      <c r="F41" s="10" t="s">
        <v>13</v>
      </c>
      <c r="G41" s="10"/>
      <c r="H41" s="10" t="e">
        <f>IF(VLOOKUP($C41,#REF!,3,FALSE)=$C$2,"〇",VLOOKUP($C41,#REF!,3,FALSE))</f>
        <v>#REF!</v>
      </c>
      <c r="I41" s="18" t="e">
        <f>COUNTIF($C$6:$C$105,C41)+COUNTIF(人文2!$C$6:$C$105,C41)+COUNTIF(#REF!,C41)+COUNTIF(比文2・日日!$C$6:$C$97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編入生!$C$6:$C$103,C41)</f>
        <v>#REF!</v>
      </c>
    </row>
    <row r="42" spans="2:9" ht="14.25" customHeight="1">
      <c r="B42" s="7">
        <f t="shared" si="0"/>
        <v>37</v>
      </c>
      <c r="C42" s="34"/>
      <c r="D42" s="35"/>
      <c r="E42" s="35"/>
      <c r="F42" s="10" t="s">
        <v>13</v>
      </c>
      <c r="G42" s="10"/>
      <c r="H42" s="10" t="e">
        <f>IF(VLOOKUP($C42,#REF!,3,FALSE)=$C$2,"〇",VLOOKUP($C42,#REF!,3,FALSE))</f>
        <v>#REF!</v>
      </c>
      <c r="I42" s="18" t="e">
        <f>COUNTIF($C$6:$C$105,C42)+COUNTIF(人文2!$C$6:$C$105,C42)+COUNTIF(#REF!,C42)+COUNTIF(比文2・日日!$C$6:$C$97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編入生!$C$6:$C$103,C42)</f>
        <v>#REF!</v>
      </c>
    </row>
    <row r="43" spans="2:9" ht="14.25" customHeight="1">
      <c r="B43" s="7">
        <f t="shared" si="0"/>
        <v>38</v>
      </c>
      <c r="C43" s="28"/>
      <c r="D43" s="28"/>
      <c r="E43" s="28"/>
      <c r="F43" s="10" t="s">
        <v>13</v>
      </c>
      <c r="G43" s="10"/>
      <c r="H43" s="10" t="e">
        <f>IF(VLOOKUP($C43,#REF!,3,FALSE)=$C$2,"〇",VLOOKUP($C43,#REF!,3,FALSE))</f>
        <v>#REF!</v>
      </c>
      <c r="I43" s="18" t="e">
        <f>COUNTIF($C$6:$C$105,C43)+COUNTIF(人文2!$C$6:$C$105,C43)+COUNTIF(#REF!,C43)+COUNTIF(比文2・日日!$C$6:$C$97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編入生!$C$6:$C$103,C43)</f>
        <v>#REF!</v>
      </c>
    </row>
    <row r="44" spans="2:9" ht="14.25" customHeight="1">
      <c r="B44" s="7">
        <f t="shared" si="0"/>
        <v>39</v>
      </c>
      <c r="C44" s="28"/>
      <c r="D44" s="28"/>
      <c r="E44" s="28"/>
      <c r="F44" s="10" t="s">
        <v>13</v>
      </c>
      <c r="G44" s="10"/>
      <c r="H44" s="10" t="e">
        <f>IF(VLOOKUP($C44,#REF!,3,FALSE)=$C$2,"〇",VLOOKUP($C44,#REF!,3,FALSE))</f>
        <v>#REF!</v>
      </c>
      <c r="I44" s="18" t="e">
        <f>COUNTIF($C$6:$C$105,C44)+COUNTIF(人文2!$C$6:$C$105,C44)+COUNTIF(#REF!,C44)+COUNTIF(比文2・日日!$C$6:$C$97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編入生!$C$6:$C$103,C44)</f>
        <v>#REF!</v>
      </c>
    </row>
    <row r="45" spans="2:9" ht="14.25" customHeight="1">
      <c r="B45" s="7">
        <f t="shared" si="0"/>
        <v>40</v>
      </c>
      <c r="C45" s="28"/>
      <c r="D45" s="28"/>
      <c r="E45" s="28"/>
      <c r="F45" s="10" t="s">
        <v>13</v>
      </c>
      <c r="G45" s="10"/>
      <c r="H45" s="10" t="e">
        <f>IF(VLOOKUP($C45,#REF!,3,FALSE)=$C$2,"〇",VLOOKUP($C45,#REF!,3,FALSE))</f>
        <v>#REF!</v>
      </c>
      <c r="I45" s="18" t="e">
        <f>COUNTIF($C$6:$C$105,C45)+COUNTIF(人文2!$C$6:$C$105,C45)+COUNTIF(#REF!,C45)+COUNTIF(比文2・日日!$C$6:$C$97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編入生!$C$6:$C$103,C45)</f>
        <v>#REF!</v>
      </c>
    </row>
    <row r="46" spans="2:9" ht="14.25" customHeight="1">
      <c r="B46" s="7">
        <f t="shared" si="0"/>
        <v>41</v>
      </c>
      <c r="C46" s="34"/>
      <c r="D46" s="35"/>
      <c r="E46" s="35"/>
      <c r="F46" s="10" t="s">
        <v>13</v>
      </c>
      <c r="G46" s="10"/>
      <c r="H46" s="10" t="e">
        <f>IF(VLOOKUP($C46,#REF!,3,FALSE)=$C$2,"〇",VLOOKUP($C46,#REF!,3,FALSE))</f>
        <v>#REF!</v>
      </c>
      <c r="I46" s="18" t="e">
        <f>COUNTIF($C$6:$C$105,C46)+COUNTIF(人文2!$C$6:$C$105,C46)+COUNTIF(#REF!,C46)+COUNTIF(比文2・日日!$C$6:$C$97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編入生!$C$6:$C$103,C46)</f>
        <v>#REF!</v>
      </c>
    </row>
    <row r="47" spans="2:9" ht="14.25" customHeight="1">
      <c r="B47" s="7">
        <f t="shared" si="0"/>
        <v>42</v>
      </c>
      <c r="C47" s="34"/>
      <c r="D47" s="35"/>
      <c r="E47" s="35"/>
      <c r="F47" s="10" t="s">
        <v>13</v>
      </c>
      <c r="G47" s="10"/>
      <c r="H47" s="10" t="e">
        <f>IF(VLOOKUP($C47,#REF!,3,FALSE)=$C$2,"〇",VLOOKUP($C47,#REF!,3,FALSE))</f>
        <v>#REF!</v>
      </c>
      <c r="I47" s="18" t="e">
        <f>COUNTIF($C$6:$C$105,C47)+COUNTIF(人文2!$C$6:$C$105,C47)+COUNTIF(#REF!,C47)+COUNTIF(比文2・日日!$C$6:$C$97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編入生!$C$6:$C$103,C47)</f>
        <v>#REF!</v>
      </c>
    </row>
    <row r="48" spans="2:9" ht="14.25" customHeight="1">
      <c r="B48" s="7">
        <f t="shared" si="0"/>
        <v>43</v>
      </c>
      <c r="C48" s="28"/>
      <c r="D48" s="28"/>
      <c r="E48" s="28"/>
      <c r="F48" s="10" t="s">
        <v>13</v>
      </c>
      <c r="G48" s="10"/>
      <c r="H48" s="10" t="e">
        <f>IF(VLOOKUP($C48,#REF!,3,FALSE)=$C$2,"〇",VLOOKUP($C48,#REF!,3,FALSE))</f>
        <v>#REF!</v>
      </c>
      <c r="I48" s="18" t="e">
        <f>COUNTIF($C$6:$C$105,C48)+COUNTIF(人文2!$C$6:$C$105,C48)+COUNTIF(#REF!,C48)+COUNTIF(比文2・日日!$C$6:$C$97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編入生!$C$6:$C$103,C48)</f>
        <v>#REF!</v>
      </c>
    </row>
    <row r="49" spans="2:9" ht="14.25" customHeight="1">
      <c r="B49" s="7">
        <f t="shared" si="0"/>
        <v>44</v>
      </c>
      <c r="C49" s="28"/>
      <c r="D49" s="28"/>
      <c r="E49" s="28"/>
      <c r="F49" s="10" t="s">
        <v>13</v>
      </c>
      <c r="G49" s="10"/>
      <c r="H49" s="10" t="e">
        <f>IF(VLOOKUP($C49,#REF!,3,FALSE)=$C$2,"〇",VLOOKUP($C49,#REF!,3,FALSE))</f>
        <v>#REF!</v>
      </c>
      <c r="I49" s="18" t="e">
        <f>COUNTIF($C$6:$C$105,C49)+COUNTIF(人文2!$C$6:$C$105,C49)+COUNTIF(#REF!,C49)+COUNTIF(比文2・日日!$C$6:$C$97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編入生!$C$6:$C$103,C49)</f>
        <v>#REF!</v>
      </c>
    </row>
    <row r="50" spans="2:9" ht="14.25" customHeight="1">
      <c r="B50" s="7">
        <f t="shared" si="0"/>
        <v>45</v>
      </c>
      <c r="C50" s="28"/>
      <c r="D50" s="28"/>
      <c r="E50" s="28"/>
      <c r="F50" s="10" t="s">
        <v>13</v>
      </c>
      <c r="G50" s="10"/>
      <c r="H50" s="10" t="e">
        <f>IF(VLOOKUP($C50,#REF!,3,FALSE)=$C$2,"〇",VLOOKUP($C50,#REF!,3,FALSE))</f>
        <v>#REF!</v>
      </c>
      <c r="I50" s="18" t="e">
        <f>COUNTIF($C$6:$C$105,C50)+COUNTIF(人文2!$C$6:$C$105,C50)+COUNTIF(#REF!,C50)+COUNTIF(比文2・日日!$C$6:$C$97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編入生!$C$6:$C$103,C50)</f>
        <v>#REF!</v>
      </c>
    </row>
    <row r="51" spans="2:9" ht="14.25" customHeight="1">
      <c r="B51" s="7">
        <f t="shared" si="0"/>
        <v>46</v>
      </c>
      <c r="C51" s="34"/>
      <c r="D51" s="35"/>
      <c r="E51" s="35"/>
      <c r="F51" s="10" t="s">
        <v>13</v>
      </c>
      <c r="G51" s="10"/>
      <c r="H51" s="10" t="e">
        <f>IF(VLOOKUP($C51,#REF!,3,FALSE)=$C$2,"〇",VLOOKUP($C51,#REF!,3,FALSE))</f>
        <v>#REF!</v>
      </c>
      <c r="I51" s="18" t="e">
        <f>COUNTIF($C$6:$C$105,C51)+COUNTIF(人文2!$C$6:$C$105,C51)+COUNTIF(#REF!,C51)+COUNTIF(比文2・日日!$C$6:$C$97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編入生!$C$6:$C$103,C51)</f>
        <v>#REF!</v>
      </c>
    </row>
    <row r="52" spans="2:9" ht="14.25" customHeight="1">
      <c r="B52" s="7">
        <f t="shared" si="0"/>
        <v>47</v>
      </c>
      <c r="C52" s="34"/>
      <c r="D52" s="35"/>
      <c r="E52" s="35"/>
      <c r="F52" s="10" t="s">
        <v>13</v>
      </c>
      <c r="G52" s="10"/>
      <c r="H52" s="10" t="e">
        <f>IF(VLOOKUP($C52,#REF!,3,FALSE)=$C$2,"〇",VLOOKUP($C52,#REF!,3,FALSE))</f>
        <v>#REF!</v>
      </c>
      <c r="I52" s="18" t="e">
        <f>COUNTIF($C$6:$C$105,C52)+COUNTIF(人文2!$C$6:$C$105,C52)+COUNTIF(#REF!,C52)+COUNTIF(比文2・日日!$C$6:$C$97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編入生!$C$6:$C$103,C52)</f>
        <v>#REF!</v>
      </c>
    </row>
    <row r="53" spans="2:9" ht="14.25" customHeight="1">
      <c r="B53" s="7">
        <f t="shared" si="0"/>
        <v>48</v>
      </c>
      <c r="C53" s="28"/>
      <c r="D53" s="28"/>
      <c r="E53" s="28"/>
      <c r="F53" s="10" t="s">
        <v>13</v>
      </c>
      <c r="G53" s="10"/>
      <c r="H53" s="10" t="e">
        <f>IF(VLOOKUP($C53,#REF!,3,FALSE)=$C$2,"〇",VLOOKUP($C53,#REF!,3,FALSE))</f>
        <v>#REF!</v>
      </c>
      <c r="I53" s="18" t="e">
        <f>COUNTIF($C$6:$C$105,C53)+COUNTIF(人文2!$C$6:$C$105,C53)+COUNTIF(#REF!,C53)+COUNTIF(比文2・日日!$C$6:$C$97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編入生!$C$6:$C$103,C53)</f>
        <v>#REF!</v>
      </c>
    </row>
    <row r="54" spans="2:9" ht="14.25" customHeight="1">
      <c r="B54" s="7">
        <f t="shared" si="0"/>
        <v>49</v>
      </c>
      <c r="C54" s="28"/>
      <c r="D54" s="28"/>
      <c r="E54" s="28"/>
      <c r="F54" s="10" t="s">
        <v>13</v>
      </c>
      <c r="G54" s="10"/>
      <c r="H54" s="10" t="e">
        <f>IF(VLOOKUP($C54,#REF!,3,FALSE)=$C$2,"〇",VLOOKUP($C54,#REF!,3,FALSE))</f>
        <v>#REF!</v>
      </c>
      <c r="I54" s="18" t="e">
        <f>COUNTIF($C$6:$C$105,C54)+COUNTIF(人文2!$C$6:$C$105,C54)+COUNTIF(#REF!,C54)+COUNTIF(比文2・日日!$C$6:$C$97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編入生!$C$6:$C$103,C54)</f>
        <v>#REF!</v>
      </c>
    </row>
    <row r="55" spans="2:9" ht="14.25" customHeight="1">
      <c r="B55" s="7">
        <f t="shared" si="0"/>
        <v>50</v>
      </c>
      <c r="C55" s="37"/>
      <c r="D55" s="35"/>
      <c r="E55" s="35"/>
      <c r="F55" s="10" t="s">
        <v>13</v>
      </c>
      <c r="G55" s="10"/>
      <c r="H55" s="10" t="e">
        <f>IF(VLOOKUP($C55,#REF!,3,FALSE)=$C$2,"〇",VLOOKUP($C55,#REF!,3,FALSE))</f>
        <v>#REF!</v>
      </c>
      <c r="I55" s="18" t="e">
        <f>COUNTIF($C$6:$C$105,C55)+COUNTIF(人文2!$C$6:$C$105,C55)+COUNTIF(#REF!,C55)+COUNTIF(比文2・日日!$C$6:$C$97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編入生!$C$6:$C$103,C55)</f>
        <v>#REF!</v>
      </c>
    </row>
    <row r="56" spans="2:9" ht="14.25" customHeight="1">
      <c r="B56" s="7">
        <f t="shared" si="0"/>
        <v>51</v>
      </c>
      <c r="C56" s="37"/>
      <c r="D56" s="35"/>
      <c r="E56" s="35"/>
      <c r="F56" s="10" t="s">
        <v>13</v>
      </c>
      <c r="G56" s="10"/>
      <c r="H56" s="10" t="e">
        <f>IF(VLOOKUP($C56,#REF!,3,FALSE)=$C$2,"〇",VLOOKUP($C56,#REF!,3,FALSE))</f>
        <v>#REF!</v>
      </c>
      <c r="I56" s="18" t="e">
        <f>COUNTIF($C$6:$C$105,C56)+COUNTIF(人文2!$C$6:$C$105,C56)+COUNTIF(#REF!,C56)+COUNTIF(比文2・日日!$C$6:$C$97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編入生!$C$6:$C$103,C56)</f>
        <v>#REF!</v>
      </c>
    </row>
    <row r="57" spans="2:9" ht="14.25" customHeight="1">
      <c r="B57" s="7">
        <f t="shared" si="0"/>
        <v>52</v>
      </c>
      <c r="C57" s="16"/>
      <c r="D57" s="9"/>
      <c r="E57" s="9"/>
      <c r="F57" s="10"/>
      <c r="G57" s="10"/>
      <c r="H57" s="10" t="e">
        <f>IF(VLOOKUP($C57,#REF!,3,FALSE)=$C$2,"〇",VLOOKUP($C57,#REF!,3,FALSE))</f>
        <v>#REF!</v>
      </c>
      <c r="I57" s="18" t="e">
        <f>COUNTIF($C$6:$C$105,C57)+COUNTIF(人文2!$C$6:$C$105,C57)+COUNTIF(#REF!,C57)+COUNTIF(比文2・日日!$C$6:$C$97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編入生!$C$6:$C$103,C57)</f>
        <v>#REF!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IF(VLOOKUP($C58,#REF!,3,FALSE)=$C$2,"〇",VLOOKUP($C58,#REF!,3,FALSE))</f>
        <v>#REF!</v>
      </c>
      <c r="I58" s="18" t="e">
        <f>COUNTIF($C$6:$C$105,C58)+COUNTIF(人文2!$C$6:$C$105,C58)+COUNTIF(#REF!,C58)+COUNTIF(比文2・日日!$C$6:$C$97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編入生!$C$6:$C$103,C58)</f>
        <v>#REF!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18" t="e">
        <f>COUNTIF($C$6:$C$105,C59)+COUNTIF(人文2!$C$6:$C$105,C59)+COUNTIF(#REF!,C59)+COUNTIF(比文2・日日!$C$6:$C$97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編入生!$C$6:$C$103,C59)</f>
        <v>#REF!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IF(VLOOKUP($C60,#REF!,3,FALSE)=$C$2,"〇",VLOOKUP($C60,#REF!,3,FALSE))</f>
        <v>#REF!</v>
      </c>
      <c r="I60" s="18" t="e">
        <f>COUNTIF($C$6:$C$105,C60)+COUNTIF(人文2!$C$6:$C$105,C60)+COUNTIF(#REF!,C60)+COUNTIF(比文2・日日!$C$6:$C$97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編入生!$C$6:$C$103,C60)</f>
        <v>#REF!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IF(VLOOKUP($C61,#REF!,3,FALSE)=$C$2,"〇",VLOOKUP($C61,#REF!,3,FALSE))</f>
        <v>#REF!</v>
      </c>
      <c r="I61" s="18" t="e">
        <f>COUNTIF($C$6:$C$105,C61)+COUNTIF(人文2!$C$6:$C$105,C61)+COUNTIF(#REF!,C61)+COUNTIF(比文2・日日!$C$6:$C$97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編入生!$C$6:$C$103,C61)</f>
        <v>#REF!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IF(VLOOKUP($C62,#REF!,3,FALSE)=$C$2,"〇",VLOOKUP($C62,#REF!,3,FALSE))</f>
        <v>#REF!</v>
      </c>
      <c r="I62" s="18" t="e">
        <f>COUNTIF($C$6:$C$105,C62)+COUNTIF(人文2!$C$6:$C$105,C62)+COUNTIF(#REF!,C62)+COUNTIF(比文2・日日!$C$6:$C$97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編入生!$C$6:$C$103,C62)</f>
        <v>#REF!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IF(VLOOKUP($C63,#REF!,3,FALSE)=$C$2,"〇",VLOOKUP($C63,#REF!,3,FALSE))</f>
        <v>#REF!</v>
      </c>
      <c r="I63" s="18" t="e">
        <f>COUNTIF($C$6:$C$105,C63)+COUNTIF(人文2!$C$6:$C$105,C63)+COUNTIF(#REF!,C63)+COUNTIF(比文2・日日!$C$6:$C$97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編入生!$C$6:$C$103,C63)</f>
        <v>#REF!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IF(VLOOKUP($C64,#REF!,3,FALSE)=$C$2,"〇",VLOOKUP($C64,#REF!,3,FALSE))</f>
        <v>#REF!</v>
      </c>
      <c r="I64" s="18" t="e">
        <f>COUNTIF($C$6:$C$105,C64)+COUNTIF(人文2!$C$6:$C$105,C64)+COUNTIF(#REF!,C64)+COUNTIF(比文2・日日!$C$6:$C$97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編入生!$C$6:$C$103,C64)</f>
        <v>#REF!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IF(VLOOKUP($C65,#REF!,3,FALSE)=$C$2,"〇",VLOOKUP($C65,#REF!,3,FALSE))</f>
        <v>#REF!</v>
      </c>
      <c r="I65" s="18" t="e">
        <f>COUNTIF($C$6:$C$105,C65)+COUNTIF(人文2!$C$6:$C$105,C65)+COUNTIF(#REF!,C65)+COUNTIF(比文2・日日!$C$6:$C$97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編入生!$C$6:$C$103,C65)</f>
        <v>#REF!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IF(VLOOKUP($C66,#REF!,3,FALSE)=$C$2,"〇",VLOOKUP($C66,#REF!,3,FALSE))</f>
        <v>#REF!</v>
      </c>
      <c r="I66" s="18" t="e">
        <f>COUNTIF($C$6:$C$105,C66)+COUNTIF(人文2!$C$6:$C$105,C66)+COUNTIF(#REF!,C66)+COUNTIF(比文2・日日!$C$6:$C$97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編入生!$C$6:$C$103,C66)</f>
        <v>#REF!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IF(VLOOKUP($C67,#REF!,3,FALSE)=$C$2,"〇",VLOOKUP($C67,#REF!,3,FALSE))</f>
        <v>#REF!</v>
      </c>
      <c r="I67" s="18" t="e">
        <f>COUNTIF($C$6:$C$105,C67)+COUNTIF(人文2!$C$6:$C$105,C67)+COUNTIF(#REF!,C67)+COUNTIF(比文2・日日!$C$6:$C$97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編入生!$C$6:$C$103,C67)</f>
        <v>#REF!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IF(VLOOKUP($C68,#REF!,3,FALSE)=$C$2,"〇",VLOOKUP($C68,#REF!,3,FALSE))</f>
        <v>#REF!</v>
      </c>
      <c r="I68" s="18" t="e">
        <f>COUNTIF($C$6:$C$105,C68)+COUNTIF(人文2!$C$6:$C$105,C68)+COUNTIF(#REF!,C68)+COUNTIF(比文2・日日!$C$6:$C$97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編入生!$C$6:$C$103,C68)</f>
        <v>#REF!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IF(VLOOKUP($C69,#REF!,3,FALSE)=$C$2,"〇",VLOOKUP($C69,#REF!,3,FALSE))</f>
        <v>#REF!</v>
      </c>
      <c r="I69" s="18" t="e">
        <f>COUNTIF($C$6:$C$105,C69)+COUNTIF(人文2!$C$6:$C$105,C69)+COUNTIF(#REF!,C69)+COUNTIF(比文2・日日!$C$6:$C$97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編入生!$C$6:$C$103,C69)</f>
        <v>#REF!</v>
      </c>
    </row>
  </sheetData>
  <autoFilter ref="B5:I69" xr:uid="{EF1A5688-BB03-4164-AE1C-7321A46DB5EA}"/>
  <phoneticPr fontId="4"/>
  <printOptions horizontalCentered="1"/>
  <pageMargins left="0.25" right="0.25" top="0.75" bottom="0.75" header="0.3" footer="0.3"/>
  <pageSetup paperSize="9" scale="86" fitToHeight="0" orientation="portrait" cellComments="asDisplayed" r:id="rId1"/>
  <colBreaks count="1" manualBreakCount="1">
    <brk id="8" max="17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DB8C-9EB4-45F6-AA23-0C37E68B5168}">
  <sheetPr>
    <pageSetUpPr fitToPage="1"/>
  </sheetPr>
  <dimension ref="B1:I57"/>
  <sheetViews>
    <sheetView view="pageBreakPreview" zoomScale="120" zoomScaleNormal="120" zoomScaleSheetLayoutView="120" workbookViewId="0">
      <selection activeCell="E10" sqref="E10"/>
    </sheetView>
  </sheetViews>
  <sheetFormatPr defaultColWidth="10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10" style="2"/>
  </cols>
  <sheetData>
    <row r="1" spans="2:9" s="1" customFormat="1" ht="17.25" customHeight="1">
      <c r="H1" s="25" t="s">
        <v>0</v>
      </c>
    </row>
    <row r="2" spans="2:9" s="1" customFormat="1" ht="14.25" customHeight="1" thickBot="1">
      <c r="B2" s="3" t="s">
        <v>1</v>
      </c>
      <c r="C2" s="4">
        <v>6501202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4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17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28">
        <v>202710054</v>
      </c>
      <c r="D6" s="28" t="s">
        <v>32</v>
      </c>
      <c r="E6" s="28" t="s">
        <v>33</v>
      </c>
      <c r="F6" s="10" t="s">
        <v>15</v>
      </c>
      <c r="G6" s="10"/>
      <c r="H6" s="10" t="e">
        <f>IF(VLOOKUP($C6,#REF!,3,FALSE)=$C$2,"〇",VLOOKUP($C6,#REF!,3,FALSE))</f>
        <v>#REF!</v>
      </c>
      <c r="I6" s="18" t="e">
        <f>COUNTIF($C$6:$C$105,C6)+COUNTIF(人文１!$C$6:$C$105,C6)+COUNTIF(#REF!,C6)+COUNTIF(比文2・日日!$C$6:$C$97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編入生!$C$6:$C$103,C6)</f>
        <v>#REF!</v>
      </c>
    </row>
    <row r="7" spans="2:9" ht="14.25" customHeight="1">
      <c r="B7" s="7">
        <f t="shared" ref="B7:B57" si="0">ROW()-5</f>
        <v>2</v>
      </c>
      <c r="C7" s="28">
        <v>202713036</v>
      </c>
      <c r="D7" s="28" t="s">
        <v>39</v>
      </c>
      <c r="E7" s="28" t="s">
        <v>39</v>
      </c>
      <c r="F7" s="10" t="s">
        <v>15</v>
      </c>
      <c r="G7" s="10"/>
      <c r="H7" s="10" t="e">
        <f>IF(VLOOKUP($C7,#REF!,3,FALSE)=$C$2,"〇",VLOOKUP($C7,#REF!,3,FALSE))</f>
        <v>#REF!</v>
      </c>
      <c r="I7" s="18" t="e">
        <f>COUNTIF($C$6:$C$105,C7)+COUNTIF(人文１!$C$6:$C$105,C7)+COUNTIF(#REF!,C7)+COUNTIF(比文2・日日!$C$6:$C$97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編入生!$C$6:$C$103,C7)</f>
        <v>#REF!</v>
      </c>
    </row>
    <row r="8" spans="2:9" ht="14.25" customHeight="1">
      <c r="B8" s="7">
        <f t="shared" si="0"/>
        <v>3</v>
      </c>
      <c r="C8" s="34">
        <v>202610029</v>
      </c>
      <c r="D8" s="35" t="s">
        <v>44</v>
      </c>
      <c r="E8" s="35" t="s">
        <v>45</v>
      </c>
      <c r="F8" s="10" t="s">
        <v>15</v>
      </c>
      <c r="G8" s="10"/>
      <c r="H8" s="10" t="e">
        <f>IF(VLOOKUP($C8,#REF!,3,FALSE)=$C$2,"〇",VLOOKUP($C8,#REF!,3,FALSE))</f>
        <v>#REF!</v>
      </c>
      <c r="I8" s="18" t="e">
        <f>COUNTIF($C$6:$C$105,C8)+COUNTIF(人文１!$C$6:$C$105,C8)+COUNTIF(#REF!,C8)+COUNTIF(比文2・日日!$C$6:$C$97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編入生!$C$6:$C$103,C8)</f>
        <v>#REF!</v>
      </c>
    </row>
    <row r="9" spans="2:9" ht="14.25" customHeight="1">
      <c r="B9" s="7">
        <f t="shared" si="0"/>
        <v>4</v>
      </c>
      <c r="C9" s="34">
        <v>202510049</v>
      </c>
      <c r="D9" s="35" t="s">
        <v>50</v>
      </c>
      <c r="E9" s="35" t="s">
        <v>51</v>
      </c>
      <c r="F9" s="10" t="s">
        <v>15</v>
      </c>
      <c r="G9" s="10"/>
      <c r="H9" s="10" t="e">
        <f>IF(VLOOKUP($C9,#REF!,3,FALSE)=$C$2,"〇",VLOOKUP($C9,#REF!,3,FALSE))</f>
        <v>#REF!</v>
      </c>
      <c r="I9" s="18" t="e">
        <f>COUNTIF($C$6:$C$105,C9)+COUNTIF(人文１!$C$6:$C$105,C9)+COUNTIF(#REF!,C9)+COUNTIF(比文2・日日!$C$6:$C$97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編入生!$C$6:$C$103,C9)</f>
        <v>#REF!</v>
      </c>
    </row>
    <row r="10" spans="2:9" ht="14.25" customHeight="1">
      <c r="B10" s="7">
        <f t="shared" si="0"/>
        <v>5</v>
      </c>
      <c r="C10" s="28"/>
      <c r="D10" s="28"/>
      <c r="E10" s="28"/>
      <c r="F10" s="10" t="s">
        <v>15</v>
      </c>
      <c r="G10" s="10"/>
      <c r="H10" s="10" t="e">
        <f>IF(VLOOKUP($C10,#REF!,3,FALSE)=$C$2,"〇",VLOOKUP($C10,#REF!,3,FALSE))</f>
        <v>#REF!</v>
      </c>
      <c r="I10" s="18" t="e">
        <f>COUNTIF($C$6:$C$105,C10)+COUNTIF(人文１!$C$6:$C$105,C10)+COUNTIF(#REF!,C10)+COUNTIF(比文2・日日!$C$6:$C$97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編入生!$C$6:$C$103,C10)</f>
        <v>#REF!</v>
      </c>
    </row>
    <row r="11" spans="2:9" ht="14.25" customHeight="1">
      <c r="B11" s="7">
        <f t="shared" si="0"/>
        <v>6</v>
      </c>
      <c r="C11" s="28"/>
      <c r="D11" s="28"/>
      <c r="E11" s="28"/>
      <c r="F11" s="10" t="s">
        <v>15</v>
      </c>
      <c r="G11" s="10"/>
      <c r="H11" s="10" t="e">
        <f>IF(VLOOKUP($C11,#REF!,3,FALSE)=$C$2,"〇",VLOOKUP($C11,#REF!,3,FALSE))</f>
        <v>#REF!</v>
      </c>
      <c r="I11" s="18" t="e">
        <f>COUNTIF($C$6:$C$105,C11)+COUNTIF(人文１!$C$6:$C$105,C11)+COUNTIF(#REF!,C11)+COUNTIF(比文2・日日!$C$6:$C$97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編入生!$C$6:$C$103,C11)</f>
        <v>#REF!</v>
      </c>
    </row>
    <row r="12" spans="2:9" ht="14.25" customHeight="1">
      <c r="B12" s="7">
        <f t="shared" si="0"/>
        <v>7</v>
      </c>
      <c r="C12" s="28"/>
      <c r="D12" s="28"/>
      <c r="E12" s="28"/>
      <c r="F12" s="10" t="s">
        <v>15</v>
      </c>
      <c r="G12" s="10"/>
      <c r="H12" s="10" t="e">
        <f>IF(VLOOKUP($C12,#REF!,3,FALSE)=$C$2,"〇",VLOOKUP($C12,#REF!,3,FALSE))</f>
        <v>#REF!</v>
      </c>
      <c r="I12" s="18" t="e">
        <f>COUNTIF($C$6:$C$105,C12)+COUNTIF(人文１!$C$6:$C$105,C12)+COUNTIF(#REF!,C12)+COUNTIF(比文2・日日!$C$6:$C$97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編入生!$C$6:$C$103,C12)</f>
        <v>#REF!</v>
      </c>
    </row>
    <row r="13" spans="2:9" ht="14.25" customHeight="1">
      <c r="B13" s="7">
        <f t="shared" si="0"/>
        <v>8</v>
      </c>
      <c r="C13" s="34"/>
      <c r="D13" s="35"/>
      <c r="E13" s="35"/>
      <c r="F13" s="10" t="s">
        <v>15</v>
      </c>
      <c r="G13" s="10"/>
      <c r="H13" s="10" t="e">
        <f>IF(VLOOKUP($C13,#REF!,3,FALSE)=$C$2,"〇",VLOOKUP($C13,#REF!,3,FALSE))</f>
        <v>#REF!</v>
      </c>
      <c r="I13" s="18" t="e">
        <f>COUNTIF($C$6:$C$105,C13)+COUNTIF(人文１!$C$6:$C$105,C13)+COUNTIF(#REF!,C13)+COUNTIF(比文2・日日!$C$6:$C$97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編入生!$C$6:$C$103,C13)</f>
        <v>#REF!</v>
      </c>
    </row>
    <row r="14" spans="2:9" ht="14.25" customHeight="1">
      <c r="B14" s="7">
        <f t="shared" si="0"/>
        <v>9</v>
      </c>
      <c r="C14" s="34"/>
      <c r="D14" s="35"/>
      <c r="E14" s="35"/>
      <c r="F14" s="10" t="s">
        <v>15</v>
      </c>
      <c r="G14" s="10"/>
      <c r="H14" s="10" t="e">
        <f>IF(VLOOKUP($C14,#REF!,3,FALSE)=$C$2,"〇",VLOOKUP($C14,#REF!,3,FALSE))</f>
        <v>#REF!</v>
      </c>
      <c r="I14" s="18" t="e">
        <f>COUNTIF($C$6:$C$105,C14)+COUNTIF(人文１!$C$6:$C$105,C14)+COUNTIF(#REF!,C14)+COUNTIF(比文2・日日!$C$6:$C$97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編入生!$C$6:$C$103,C14)</f>
        <v>#REF!</v>
      </c>
    </row>
    <row r="15" spans="2:9" ht="14.25" customHeight="1">
      <c r="B15" s="7">
        <f t="shared" si="0"/>
        <v>10</v>
      </c>
      <c r="C15" s="28"/>
      <c r="D15" s="28"/>
      <c r="E15" s="28"/>
      <c r="F15" s="10" t="s">
        <v>15</v>
      </c>
      <c r="G15" s="10"/>
      <c r="H15" s="10" t="e">
        <f>IF(VLOOKUP($C15,#REF!,3,FALSE)=$C$2,"〇",VLOOKUP($C15,#REF!,3,FALSE))</f>
        <v>#REF!</v>
      </c>
      <c r="I15" s="18" t="e">
        <f>COUNTIF($C$6:$C$105,C15)+COUNTIF(人文１!$C$6:$C$105,C15)+COUNTIF(#REF!,C15)+COUNTIF(比文2・日日!$C$6:$C$97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編入生!$C$6:$C$103,C15)</f>
        <v>#REF!</v>
      </c>
    </row>
    <row r="16" spans="2:9" ht="14.25" customHeight="1">
      <c r="B16" s="7">
        <f t="shared" si="0"/>
        <v>11</v>
      </c>
      <c r="C16" s="28"/>
      <c r="D16" s="28"/>
      <c r="E16" s="28"/>
      <c r="F16" s="10" t="s">
        <v>15</v>
      </c>
      <c r="G16" s="10"/>
      <c r="H16" s="10" t="e">
        <f>IF(VLOOKUP($C16,#REF!,3,FALSE)=$C$2,"〇",VLOOKUP($C16,#REF!,3,FALSE))</f>
        <v>#REF!</v>
      </c>
      <c r="I16" s="18" t="e">
        <f>COUNTIF($C$6:$C$105,C16)+COUNTIF(人文１!$C$6:$C$105,C16)+COUNTIF(#REF!,C16)+COUNTIF(比文2・日日!$C$6:$C$97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編入生!$C$6:$C$103,C16)</f>
        <v>#REF!</v>
      </c>
    </row>
    <row r="17" spans="2:9" ht="14.25" customHeight="1">
      <c r="B17" s="7">
        <f t="shared" si="0"/>
        <v>12</v>
      </c>
      <c r="C17" s="28"/>
      <c r="D17" s="28"/>
      <c r="E17" s="28"/>
      <c r="F17" s="10" t="s">
        <v>15</v>
      </c>
      <c r="G17" s="10"/>
      <c r="H17" s="10" t="e">
        <f>IF(VLOOKUP($C17,#REF!,3,FALSE)=$C$2,"〇",VLOOKUP($C17,#REF!,3,FALSE))</f>
        <v>#REF!</v>
      </c>
      <c r="I17" s="18" t="e">
        <f>COUNTIF($C$6:$C$105,C17)+COUNTIF(人文１!$C$6:$C$105,C17)+COUNTIF(#REF!,C17)+COUNTIF(比文2・日日!$C$6:$C$97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編入生!$C$6:$C$103,C17)</f>
        <v>#REF!</v>
      </c>
    </row>
    <row r="18" spans="2:9" ht="14.25" customHeight="1">
      <c r="B18" s="7">
        <f t="shared" si="0"/>
        <v>13</v>
      </c>
      <c r="C18" s="34"/>
      <c r="D18" s="35"/>
      <c r="E18" s="35"/>
      <c r="F18" s="10" t="s">
        <v>15</v>
      </c>
      <c r="G18" s="10"/>
      <c r="H18" s="10" t="e">
        <f>IF(VLOOKUP($C18,#REF!,3,FALSE)=$C$2,"〇",VLOOKUP($C18,#REF!,3,FALSE))</f>
        <v>#REF!</v>
      </c>
      <c r="I18" s="18" t="e">
        <f>COUNTIF($C$6:$C$105,C18)+COUNTIF(人文１!$C$6:$C$105,C18)+COUNTIF(#REF!,C18)+COUNTIF(比文2・日日!$C$6:$C$97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編入生!$C$6:$C$103,C18)</f>
        <v>#REF!</v>
      </c>
    </row>
    <row r="19" spans="2:9" ht="14.25" customHeight="1">
      <c r="B19" s="7">
        <f t="shared" si="0"/>
        <v>14</v>
      </c>
      <c r="C19" s="34"/>
      <c r="D19" s="35"/>
      <c r="E19" s="35"/>
      <c r="F19" s="10" t="s">
        <v>15</v>
      </c>
      <c r="G19" s="10"/>
      <c r="H19" s="10" t="e">
        <f>IF(VLOOKUP($C19,#REF!,3,FALSE)=$C$2,"〇",VLOOKUP($C19,#REF!,3,FALSE))</f>
        <v>#REF!</v>
      </c>
      <c r="I19" s="18" t="e">
        <f>COUNTIF($C$6:$C$105,C19)+COUNTIF(人文１!$C$6:$C$105,C19)+COUNTIF(#REF!,C19)+COUNTIF(比文2・日日!$C$6:$C$97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編入生!$C$6:$C$103,C19)</f>
        <v>#REF!</v>
      </c>
    </row>
    <row r="20" spans="2:9" ht="14.25" customHeight="1">
      <c r="B20" s="7">
        <f t="shared" si="0"/>
        <v>15</v>
      </c>
      <c r="C20" s="28"/>
      <c r="D20" s="28"/>
      <c r="E20" s="28"/>
      <c r="F20" s="10" t="s">
        <v>15</v>
      </c>
      <c r="G20" s="10"/>
      <c r="H20" s="10" t="e">
        <f>IF(VLOOKUP($C20,#REF!,3,FALSE)=$C$2,"〇",VLOOKUP($C20,#REF!,3,FALSE))</f>
        <v>#REF!</v>
      </c>
      <c r="I20" s="18" t="e">
        <f>COUNTIF($C$6:$C$105,C20)+COUNTIF(人文１!$C$6:$C$105,C20)+COUNTIF(#REF!,C20)+COUNTIF(比文2・日日!$C$6:$C$97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編入生!$C$6:$C$103,C20)</f>
        <v>#REF!</v>
      </c>
    </row>
    <row r="21" spans="2:9" ht="14.25" customHeight="1">
      <c r="B21" s="7">
        <f t="shared" si="0"/>
        <v>16</v>
      </c>
      <c r="C21" s="28"/>
      <c r="D21" s="28"/>
      <c r="E21" s="28"/>
      <c r="F21" s="10" t="s">
        <v>15</v>
      </c>
      <c r="G21" s="10"/>
      <c r="H21" s="10" t="e">
        <f>IF(VLOOKUP($C21,#REF!,3,FALSE)=$C$2,"〇",VLOOKUP($C21,#REF!,3,FALSE))</f>
        <v>#REF!</v>
      </c>
      <c r="I21" s="18" t="e">
        <f>COUNTIF($C$6:$C$105,C21)+COUNTIF(人文１!$C$6:$C$105,C21)+COUNTIF(#REF!,C21)+COUNTIF(比文2・日日!$C$6:$C$97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編入生!$C$6:$C$103,C21)</f>
        <v>#REF!</v>
      </c>
    </row>
    <row r="22" spans="2:9" ht="14.25" customHeight="1">
      <c r="B22" s="7">
        <f t="shared" si="0"/>
        <v>17</v>
      </c>
      <c r="C22" s="28"/>
      <c r="D22" s="28"/>
      <c r="E22" s="28"/>
      <c r="F22" s="10" t="s">
        <v>15</v>
      </c>
      <c r="G22" s="10"/>
      <c r="H22" s="10" t="e">
        <f>IF(VLOOKUP($C22,#REF!,3,FALSE)=$C$2,"〇",VLOOKUP($C22,#REF!,3,FALSE))</f>
        <v>#REF!</v>
      </c>
      <c r="I22" s="18" t="e">
        <f>COUNTIF($C$6:$C$105,C22)+COUNTIF(人文１!$C$6:$C$105,C22)+COUNTIF(#REF!,C22)+COUNTIF(比文2・日日!$C$6:$C$97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編入生!$C$6:$C$103,C22)</f>
        <v>#REF!</v>
      </c>
    </row>
    <row r="23" spans="2:9" ht="14.25" customHeight="1">
      <c r="B23" s="7">
        <f t="shared" si="0"/>
        <v>18</v>
      </c>
      <c r="C23" s="34"/>
      <c r="D23" s="35"/>
      <c r="E23" s="35"/>
      <c r="F23" s="10" t="s">
        <v>15</v>
      </c>
      <c r="G23" s="10"/>
      <c r="H23" s="10" t="e">
        <f>IF(VLOOKUP($C23,#REF!,3,FALSE)=$C$2,"〇",VLOOKUP($C23,#REF!,3,FALSE))</f>
        <v>#REF!</v>
      </c>
      <c r="I23" s="18" t="e">
        <f>COUNTIF($C$6:$C$105,C23)+COUNTIF(人文１!$C$6:$C$105,C23)+COUNTIF(#REF!,C23)+COUNTIF(比文2・日日!$C$6:$C$97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編入生!$C$6:$C$103,C23)</f>
        <v>#REF!</v>
      </c>
    </row>
    <row r="24" spans="2:9" ht="14.25" customHeight="1">
      <c r="B24" s="7">
        <f t="shared" si="0"/>
        <v>19</v>
      </c>
      <c r="C24" s="34"/>
      <c r="D24" s="35"/>
      <c r="E24" s="35"/>
      <c r="F24" s="10" t="s">
        <v>15</v>
      </c>
      <c r="G24" s="10"/>
      <c r="H24" s="10" t="e">
        <f>IF(VLOOKUP($C24,#REF!,3,FALSE)=$C$2,"〇",VLOOKUP($C24,#REF!,3,FALSE))</f>
        <v>#REF!</v>
      </c>
      <c r="I24" s="18" t="e">
        <f>COUNTIF($C$6:$C$105,C24)+COUNTIF(人文１!$C$6:$C$105,C24)+COUNTIF(#REF!,C24)+COUNTIF(比文2・日日!$C$6:$C$97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編入生!$C$6:$C$103,C24)</f>
        <v>#REF!</v>
      </c>
    </row>
    <row r="25" spans="2:9" ht="14.25" customHeight="1">
      <c r="B25" s="7">
        <f t="shared" si="0"/>
        <v>20</v>
      </c>
      <c r="C25" s="28"/>
      <c r="D25" s="28"/>
      <c r="E25" s="28"/>
      <c r="F25" s="10" t="s">
        <v>15</v>
      </c>
      <c r="G25" s="10"/>
      <c r="H25" s="10" t="e">
        <f>IF(VLOOKUP($C25,#REF!,3,FALSE)=$C$2,"〇",VLOOKUP($C25,#REF!,3,FALSE))</f>
        <v>#REF!</v>
      </c>
      <c r="I25" s="18" t="e">
        <f>COUNTIF($C$6:$C$105,C25)+COUNTIF(人文１!$C$6:$C$105,C25)+COUNTIF(#REF!,C25)+COUNTIF(比文2・日日!$C$6:$C$97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編入生!$C$6:$C$103,C25)</f>
        <v>#REF!</v>
      </c>
    </row>
    <row r="26" spans="2:9" ht="14.25" customHeight="1">
      <c r="B26" s="7">
        <f t="shared" si="0"/>
        <v>21</v>
      </c>
      <c r="C26" s="28"/>
      <c r="D26" s="28"/>
      <c r="E26" s="28"/>
      <c r="F26" s="10" t="s">
        <v>15</v>
      </c>
      <c r="G26" s="10"/>
      <c r="H26" s="10" t="e">
        <f>IF(VLOOKUP($C26,#REF!,3,FALSE)=$C$2,"〇",VLOOKUP($C26,#REF!,3,FALSE))</f>
        <v>#REF!</v>
      </c>
      <c r="I26" s="18" t="e">
        <f>COUNTIF($C$6:$C$105,C26)+COUNTIF(人文１!$C$6:$C$105,C26)+COUNTIF(#REF!,C26)+COUNTIF(比文2・日日!$C$6:$C$97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編入生!$C$6:$C$103,C26)</f>
        <v>#REF!</v>
      </c>
    </row>
    <row r="27" spans="2:9" ht="14.25" customHeight="1">
      <c r="B27" s="7">
        <f t="shared" si="0"/>
        <v>22</v>
      </c>
      <c r="C27" s="28"/>
      <c r="D27" s="28"/>
      <c r="E27" s="28"/>
      <c r="F27" s="10" t="s">
        <v>15</v>
      </c>
      <c r="G27" s="10"/>
      <c r="H27" s="10" t="e">
        <f>IF(VLOOKUP($C27,#REF!,3,FALSE)=$C$2,"〇",VLOOKUP($C27,#REF!,3,FALSE))</f>
        <v>#REF!</v>
      </c>
      <c r="I27" s="18" t="e">
        <f>COUNTIF($C$6:$C$105,C27)+COUNTIF(人文１!$C$6:$C$105,C27)+COUNTIF(#REF!,C27)+COUNTIF(比文2・日日!$C$6:$C$97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編入生!$C$6:$C$103,C27)</f>
        <v>#REF!</v>
      </c>
    </row>
    <row r="28" spans="2:9" ht="14.25" customHeight="1">
      <c r="B28" s="7">
        <f t="shared" si="0"/>
        <v>23</v>
      </c>
      <c r="C28" s="34"/>
      <c r="D28" s="35"/>
      <c r="E28" s="35"/>
      <c r="F28" s="10" t="s">
        <v>15</v>
      </c>
      <c r="G28" s="10"/>
      <c r="H28" s="10" t="e">
        <f>IF(VLOOKUP($C28,#REF!,3,FALSE)=$C$2,"〇",VLOOKUP($C28,#REF!,3,FALSE))</f>
        <v>#REF!</v>
      </c>
      <c r="I28" s="18" t="e">
        <f>COUNTIF($C$6:$C$105,C28)+COUNTIF(人文１!$C$6:$C$105,C28)+COUNTIF(#REF!,C28)+COUNTIF(比文2・日日!$C$6:$C$97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編入生!$C$6:$C$103,C28)</f>
        <v>#REF!</v>
      </c>
    </row>
    <row r="29" spans="2:9" ht="14.25" customHeight="1">
      <c r="B29" s="7">
        <f t="shared" si="0"/>
        <v>24</v>
      </c>
      <c r="C29" s="34"/>
      <c r="D29" s="35"/>
      <c r="E29" s="35"/>
      <c r="F29" s="10" t="s">
        <v>15</v>
      </c>
      <c r="G29" s="10"/>
      <c r="H29" s="10" t="e">
        <f>IF(VLOOKUP($C29,#REF!,3,FALSE)=$C$2,"〇",VLOOKUP($C29,#REF!,3,FALSE))</f>
        <v>#REF!</v>
      </c>
      <c r="I29" s="18" t="e">
        <f>COUNTIF($C$6:$C$105,C29)+COUNTIF(人文１!$C$6:$C$105,C29)+COUNTIF(#REF!,C29)+COUNTIF(比文2・日日!$C$6:$C$97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編入生!$C$6:$C$103,C29)</f>
        <v>#REF!</v>
      </c>
    </row>
    <row r="30" spans="2:9" ht="14.25" customHeight="1">
      <c r="B30" s="7">
        <f t="shared" si="0"/>
        <v>25</v>
      </c>
      <c r="C30" s="28"/>
      <c r="D30" s="28"/>
      <c r="E30" s="28"/>
      <c r="F30" s="10" t="s">
        <v>15</v>
      </c>
      <c r="G30" s="10"/>
      <c r="H30" s="10" t="e">
        <f>IF(VLOOKUP($C30,#REF!,3,FALSE)=$C$2,"〇",VLOOKUP($C30,#REF!,3,FALSE))</f>
        <v>#REF!</v>
      </c>
      <c r="I30" s="18" t="e">
        <f>COUNTIF($C$6:$C$105,C30)+COUNTIF(人文１!$C$6:$C$105,C30)+COUNTIF(#REF!,C30)+COUNTIF(比文2・日日!$C$6:$C$97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編入生!$C$6:$C$103,C30)</f>
        <v>#REF!</v>
      </c>
    </row>
    <row r="31" spans="2:9" ht="14.25" customHeight="1">
      <c r="B31" s="7">
        <f t="shared" si="0"/>
        <v>26</v>
      </c>
      <c r="C31" s="28"/>
      <c r="D31" s="28"/>
      <c r="E31" s="28"/>
      <c r="F31" s="10" t="s">
        <v>15</v>
      </c>
      <c r="G31" s="10"/>
      <c r="H31" s="10" t="e">
        <f>IF(VLOOKUP($C31,#REF!,3,FALSE)=$C$2,"〇",VLOOKUP($C31,#REF!,3,FALSE))</f>
        <v>#REF!</v>
      </c>
      <c r="I31" s="18" t="e">
        <f>COUNTIF($C$6:$C$105,C31)+COUNTIF(人文１!$C$6:$C$105,C31)+COUNTIF(#REF!,C31)+COUNTIF(比文2・日日!$C$6:$C$97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編入生!$C$6:$C$103,C31)</f>
        <v>#REF!</v>
      </c>
    </row>
    <row r="32" spans="2:9" ht="14.25" customHeight="1">
      <c r="B32" s="7">
        <f t="shared" si="0"/>
        <v>27</v>
      </c>
      <c r="C32" s="28"/>
      <c r="D32" s="28"/>
      <c r="E32" s="28"/>
      <c r="F32" s="10" t="s">
        <v>15</v>
      </c>
      <c r="G32" s="10"/>
      <c r="H32" s="10" t="e">
        <f>IF(VLOOKUP($C32,#REF!,3,FALSE)=$C$2,"〇",VLOOKUP($C32,#REF!,3,FALSE))</f>
        <v>#REF!</v>
      </c>
      <c r="I32" s="18" t="e">
        <f>COUNTIF($C$6:$C$105,C32)+COUNTIF(人文１!$C$6:$C$105,C32)+COUNTIF(#REF!,C32)+COUNTIF(比文2・日日!$C$6:$C$97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編入生!$C$6:$C$103,C32)</f>
        <v>#REF!</v>
      </c>
    </row>
    <row r="33" spans="2:9" ht="14.25" customHeight="1">
      <c r="B33" s="7">
        <f t="shared" si="0"/>
        <v>28</v>
      </c>
      <c r="C33" s="34"/>
      <c r="D33" s="35"/>
      <c r="E33" s="35"/>
      <c r="F33" s="10" t="s">
        <v>15</v>
      </c>
      <c r="G33" s="10"/>
      <c r="H33" s="10" t="e">
        <f>IF(VLOOKUP($C33,#REF!,3,FALSE)=$C$2,"〇",VLOOKUP($C33,#REF!,3,FALSE))</f>
        <v>#REF!</v>
      </c>
      <c r="I33" s="18" t="e">
        <f>COUNTIF($C$6:$C$105,C33)+COUNTIF(人文１!$C$6:$C$105,C33)+COUNTIF(#REF!,C33)+COUNTIF(比文2・日日!$C$6:$C$97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編入生!$C$6:$C$103,C33)</f>
        <v>#REF!</v>
      </c>
    </row>
    <row r="34" spans="2:9" ht="14.25" customHeight="1">
      <c r="B34" s="7">
        <f t="shared" si="0"/>
        <v>29</v>
      </c>
      <c r="C34" s="34"/>
      <c r="D34" s="35"/>
      <c r="E34" s="35"/>
      <c r="F34" s="10" t="s">
        <v>15</v>
      </c>
      <c r="G34" s="10"/>
      <c r="H34" s="10" t="e">
        <f>IF(VLOOKUP($C34,#REF!,3,FALSE)=$C$2,"〇",VLOOKUP($C34,#REF!,3,FALSE))</f>
        <v>#REF!</v>
      </c>
      <c r="I34" s="18" t="e">
        <f>COUNTIF($C$6:$C$105,C34)+COUNTIF(人文１!$C$6:$C$105,C34)+COUNTIF(#REF!,C34)+COUNTIF(比文2・日日!$C$6:$C$97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編入生!$C$6:$C$103,C34)</f>
        <v>#REF!</v>
      </c>
    </row>
    <row r="35" spans="2:9" ht="14.25" customHeight="1">
      <c r="B35" s="7">
        <f t="shared" si="0"/>
        <v>30</v>
      </c>
      <c r="C35" s="28"/>
      <c r="D35" s="28"/>
      <c r="E35" s="28"/>
      <c r="F35" s="10" t="s">
        <v>15</v>
      </c>
      <c r="G35" s="10"/>
      <c r="H35" s="10" t="e">
        <f>IF(VLOOKUP($C35,#REF!,3,FALSE)=$C$2,"〇",VLOOKUP($C35,#REF!,3,FALSE))</f>
        <v>#REF!</v>
      </c>
      <c r="I35" s="18" t="e">
        <f>COUNTIF($C$6:$C$105,C35)+COUNTIF(人文１!$C$6:$C$105,C35)+COUNTIF(#REF!,C35)+COUNTIF(比文2・日日!$C$6:$C$97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編入生!$C$6:$C$103,C35)</f>
        <v>#REF!</v>
      </c>
    </row>
    <row r="36" spans="2:9" ht="14.25" customHeight="1">
      <c r="B36" s="7">
        <f t="shared" si="0"/>
        <v>31</v>
      </c>
      <c r="C36" s="28"/>
      <c r="D36" s="28"/>
      <c r="E36" s="28"/>
      <c r="F36" s="10" t="s">
        <v>15</v>
      </c>
      <c r="G36" s="10"/>
      <c r="H36" s="10" t="e">
        <f>IF(VLOOKUP($C36,#REF!,3,FALSE)=$C$2,"〇",VLOOKUP($C36,#REF!,3,FALSE))</f>
        <v>#REF!</v>
      </c>
      <c r="I36" s="18" t="e">
        <f>COUNTIF($C$6:$C$105,C36)+COUNTIF(人文１!$C$6:$C$105,C36)+COUNTIF(#REF!,C36)+COUNTIF(比文2・日日!$C$6:$C$97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編入生!$C$6:$C$103,C36)</f>
        <v>#REF!</v>
      </c>
    </row>
    <row r="37" spans="2:9" ht="14.25" customHeight="1">
      <c r="B37" s="7">
        <f t="shared" si="0"/>
        <v>32</v>
      </c>
      <c r="C37" s="28"/>
      <c r="D37" s="28"/>
      <c r="E37" s="28"/>
      <c r="F37" s="10" t="s">
        <v>15</v>
      </c>
      <c r="G37" s="10"/>
      <c r="H37" s="10" t="e">
        <f>IF(VLOOKUP($C37,#REF!,3,FALSE)=$C$2,"〇",VLOOKUP($C37,#REF!,3,FALSE))</f>
        <v>#REF!</v>
      </c>
      <c r="I37" s="18" t="e">
        <f>COUNTIF($C$6:$C$105,C37)+COUNTIF(人文１!$C$6:$C$105,C37)+COUNTIF(#REF!,C37)+COUNTIF(比文2・日日!$C$6:$C$97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編入生!$C$6:$C$103,C37)</f>
        <v>#REF!</v>
      </c>
    </row>
    <row r="38" spans="2:9" ht="14.25" customHeight="1">
      <c r="B38" s="7">
        <f t="shared" si="0"/>
        <v>33</v>
      </c>
      <c r="C38" s="34"/>
      <c r="D38" s="35"/>
      <c r="E38" s="35"/>
      <c r="F38" s="10" t="s">
        <v>15</v>
      </c>
      <c r="G38" s="10"/>
      <c r="H38" s="10" t="e">
        <f>IF(VLOOKUP($C38,#REF!,3,FALSE)=$C$2,"〇",VLOOKUP($C38,#REF!,3,FALSE))</f>
        <v>#REF!</v>
      </c>
      <c r="I38" s="18" t="e">
        <f>COUNTIF($C$6:$C$105,C38)+COUNTIF(人文１!$C$6:$C$105,C38)+COUNTIF(#REF!,C38)+COUNTIF(比文2・日日!$C$6:$C$97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編入生!$C$6:$C$103,C38)</f>
        <v>#REF!</v>
      </c>
    </row>
    <row r="39" spans="2:9" ht="14.25" customHeight="1">
      <c r="B39" s="7">
        <f t="shared" si="0"/>
        <v>34</v>
      </c>
      <c r="C39" s="34"/>
      <c r="D39" s="35"/>
      <c r="E39" s="35"/>
      <c r="F39" s="10" t="s">
        <v>15</v>
      </c>
      <c r="G39" s="10"/>
      <c r="H39" s="10" t="e">
        <f>IF(VLOOKUP($C39,#REF!,3,FALSE)=$C$2,"〇",VLOOKUP($C39,#REF!,3,FALSE))</f>
        <v>#REF!</v>
      </c>
      <c r="I39" s="18" t="e">
        <f>COUNTIF($C$6:$C$105,C39)+COUNTIF(人文１!$C$6:$C$105,C39)+COUNTIF(#REF!,C39)+COUNTIF(比文2・日日!$C$6:$C$97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編入生!$C$6:$C$103,C39)</f>
        <v>#REF!</v>
      </c>
    </row>
    <row r="40" spans="2:9" ht="14.25" customHeight="1">
      <c r="B40" s="7">
        <f t="shared" si="0"/>
        <v>35</v>
      </c>
      <c r="C40" s="28"/>
      <c r="D40" s="28"/>
      <c r="E40" s="28"/>
      <c r="F40" s="10" t="s">
        <v>15</v>
      </c>
      <c r="G40" s="10"/>
      <c r="H40" s="10" t="e">
        <f>IF(VLOOKUP($C40,#REF!,3,FALSE)=$C$2,"〇",VLOOKUP($C40,#REF!,3,FALSE))</f>
        <v>#REF!</v>
      </c>
      <c r="I40" s="18" t="e">
        <f>COUNTIF($C$6:$C$105,C40)+COUNTIF(人文１!$C$6:$C$105,C40)+COUNTIF(#REF!,C40)+COUNTIF(比文2・日日!$C$6:$C$97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編入生!$C$6:$C$103,C40)</f>
        <v>#REF!</v>
      </c>
    </row>
    <row r="41" spans="2:9" ht="14.25" customHeight="1">
      <c r="B41" s="7">
        <f t="shared" si="0"/>
        <v>36</v>
      </c>
      <c r="C41" s="28"/>
      <c r="D41" s="28"/>
      <c r="E41" s="28"/>
      <c r="F41" s="10" t="s">
        <v>15</v>
      </c>
      <c r="G41" s="10"/>
      <c r="H41" s="10" t="e">
        <f>IF(VLOOKUP($C41,#REF!,3,FALSE)=$C$2,"〇",VLOOKUP($C41,#REF!,3,FALSE))</f>
        <v>#REF!</v>
      </c>
      <c r="I41" s="18" t="e">
        <f>COUNTIF($C$6:$C$105,C41)+COUNTIF(人文１!$C$6:$C$105,C41)+COUNTIF(#REF!,C41)+COUNTIF(比文2・日日!$C$6:$C$97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編入生!$C$6:$C$103,C41)</f>
        <v>#REF!</v>
      </c>
    </row>
    <row r="42" spans="2:9" ht="14.25" customHeight="1">
      <c r="B42" s="7">
        <f t="shared" si="0"/>
        <v>37</v>
      </c>
      <c r="C42" s="28"/>
      <c r="D42" s="28"/>
      <c r="E42" s="28"/>
      <c r="F42" s="10" t="s">
        <v>15</v>
      </c>
      <c r="G42" s="10"/>
      <c r="H42" s="10" t="e">
        <f>IF(VLOOKUP($C42,#REF!,3,FALSE)=$C$2,"〇",VLOOKUP($C42,#REF!,3,FALSE))</f>
        <v>#REF!</v>
      </c>
      <c r="I42" s="18" t="e">
        <f>COUNTIF($C$6:$C$105,C42)+COUNTIF(人文１!$C$6:$C$105,C42)+COUNTIF(#REF!,C42)+COUNTIF(比文2・日日!$C$6:$C$97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編入生!$C$6:$C$103,C42)</f>
        <v>#REF!</v>
      </c>
    </row>
    <row r="43" spans="2:9" ht="14.25" customHeight="1">
      <c r="B43" s="7">
        <f t="shared" si="0"/>
        <v>38</v>
      </c>
      <c r="C43" s="34"/>
      <c r="D43" s="35"/>
      <c r="E43" s="35"/>
      <c r="F43" s="10" t="s">
        <v>15</v>
      </c>
      <c r="G43" s="10"/>
      <c r="H43" s="10" t="e">
        <f>IF(VLOOKUP($C43,#REF!,3,FALSE)=$C$2,"〇",VLOOKUP($C43,#REF!,3,FALSE))</f>
        <v>#REF!</v>
      </c>
      <c r="I43" s="18" t="e">
        <f>COUNTIF($C$6:$C$105,C43)+COUNTIF(人文１!$C$6:$C$105,C43)+COUNTIF(#REF!,C43)+COUNTIF(比文2・日日!$C$6:$C$97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編入生!$C$6:$C$103,C43)</f>
        <v>#REF!</v>
      </c>
    </row>
    <row r="44" spans="2:9" ht="14.25" customHeight="1">
      <c r="B44" s="7">
        <f t="shared" si="0"/>
        <v>39</v>
      </c>
      <c r="C44" s="34"/>
      <c r="D44" s="35"/>
      <c r="E44" s="35"/>
      <c r="F44" s="10" t="s">
        <v>15</v>
      </c>
      <c r="G44" s="10"/>
      <c r="H44" s="10" t="e">
        <f>IF(VLOOKUP($C44,#REF!,3,FALSE)=$C$2,"〇",VLOOKUP($C44,#REF!,3,FALSE))</f>
        <v>#REF!</v>
      </c>
      <c r="I44" s="18" t="e">
        <f>COUNTIF($C$6:$C$105,C44)+COUNTIF(人文１!$C$6:$C$105,C44)+COUNTIF(#REF!,C44)+COUNTIF(比文2・日日!$C$6:$C$97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編入生!$C$6:$C$103,C44)</f>
        <v>#REF!</v>
      </c>
    </row>
    <row r="45" spans="2:9" ht="14.25" customHeight="1">
      <c r="B45" s="7">
        <f t="shared" si="0"/>
        <v>40</v>
      </c>
      <c r="C45" s="28"/>
      <c r="D45" s="28"/>
      <c r="E45" s="28"/>
      <c r="F45" s="10" t="s">
        <v>15</v>
      </c>
      <c r="G45" s="10"/>
      <c r="H45" s="10" t="e">
        <f>IF(VLOOKUP($C45,#REF!,3,FALSE)=$C$2,"〇",VLOOKUP($C45,#REF!,3,FALSE))</f>
        <v>#REF!</v>
      </c>
      <c r="I45" s="18" t="e">
        <f>COUNTIF($C$6:$C$105,C45)+COUNTIF(人文１!$C$6:$C$105,C45)+COUNTIF(#REF!,C45)+COUNTIF(比文2・日日!$C$6:$C$97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編入生!$C$6:$C$103,C45)</f>
        <v>#REF!</v>
      </c>
    </row>
    <row r="46" spans="2:9" ht="14.25" customHeight="1">
      <c r="B46" s="7">
        <f t="shared" si="0"/>
        <v>41</v>
      </c>
      <c r="C46" s="28"/>
      <c r="D46" s="28"/>
      <c r="E46" s="28"/>
      <c r="F46" s="10" t="s">
        <v>15</v>
      </c>
      <c r="G46" s="10"/>
      <c r="H46" s="10" t="e">
        <f>IF(VLOOKUP($C46,#REF!,3,FALSE)=$C$2,"〇",VLOOKUP($C46,#REF!,3,FALSE))</f>
        <v>#REF!</v>
      </c>
      <c r="I46" s="18" t="e">
        <f>COUNTIF($C$6:$C$105,C46)+COUNTIF(人文１!$C$6:$C$105,C46)+COUNTIF(#REF!,C46)+COUNTIF(比文2・日日!$C$6:$C$97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編入生!$C$6:$C$103,C46)</f>
        <v>#REF!</v>
      </c>
    </row>
    <row r="47" spans="2:9" ht="14.25" customHeight="1">
      <c r="B47" s="7">
        <f t="shared" si="0"/>
        <v>42</v>
      </c>
      <c r="C47" s="28"/>
      <c r="D47" s="28"/>
      <c r="E47" s="28"/>
      <c r="F47" s="10" t="s">
        <v>15</v>
      </c>
      <c r="G47" s="10"/>
      <c r="H47" s="10" t="e">
        <f>IF(VLOOKUP($C47,#REF!,3,FALSE)=$C$2,"〇",VLOOKUP($C47,#REF!,3,FALSE))</f>
        <v>#REF!</v>
      </c>
      <c r="I47" s="18" t="e">
        <f>COUNTIF($C$6:$C$105,C47)+COUNTIF(人文１!$C$6:$C$105,C47)+COUNTIF(#REF!,C47)+COUNTIF(比文2・日日!$C$6:$C$97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編入生!$C$6:$C$103,C47)</f>
        <v>#REF!</v>
      </c>
    </row>
    <row r="48" spans="2:9" ht="14.25" customHeight="1">
      <c r="B48" s="7">
        <f t="shared" si="0"/>
        <v>43</v>
      </c>
      <c r="C48" s="34"/>
      <c r="D48" s="35"/>
      <c r="E48" s="35"/>
      <c r="F48" s="10" t="s">
        <v>15</v>
      </c>
      <c r="G48" s="10"/>
      <c r="H48" s="10" t="e">
        <f>IF(VLOOKUP($C48,#REF!,3,FALSE)=$C$2,"〇",VLOOKUP($C48,#REF!,3,FALSE))</f>
        <v>#REF!</v>
      </c>
      <c r="I48" s="18" t="e">
        <f>COUNTIF($C$6:$C$105,C48)+COUNTIF(人文１!$C$6:$C$105,C48)+COUNTIF(#REF!,C48)+COUNTIF(比文2・日日!$C$6:$C$97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編入生!$C$6:$C$103,C48)</f>
        <v>#REF!</v>
      </c>
    </row>
    <row r="49" spans="2:9" ht="14.25" customHeight="1">
      <c r="B49" s="7">
        <f t="shared" si="0"/>
        <v>44</v>
      </c>
      <c r="C49" s="28"/>
      <c r="D49" s="28"/>
      <c r="E49" s="28"/>
      <c r="F49" s="10" t="s">
        <v>15</v>
      </c>
      <c r="G49" s="10"/>
      <c r="H49" s="10" t="e">
        <f>IF(VLOOKUP($C49,#REF!,3,FALSE)=$C$2,"〇",VLOOKUP($C49,#REF!,3,FALSE))</f>
        <v>#REF!</v>
      </c>
      <c r="I49" s="18" t="e">
        <f>COUNTIF($C$6:$C$105,C49)+COUNTIF(人文１!$C$6:$C$105,C49)+COUNTIF(#REF!,C49)+COUNTIF(比文2・日日!$C$6:$C$97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編入生!$C$6:$C$103,C49)</f>
        <v>#REF!</v>
      </c>
    </row>
    <row r="50" spans="2:9" ht="14.25" customHeight="1">
      <c r="B50" s="7">
        <f t="shared" si="0"/>
        <v>45</v>
      </c>
      <c r="C50" s="28"/>
      <c r="D50" s="28"/>
      <c r="E50" s="28"/>
      <c r="F50" s="10" t="s">
        <v>15</v>
      </c>
      <c r="G50" s="10"/>
      <c r="H50" s="10" t="e">
        <f>IF(VLOOKUP($C50,#REF!,3,FALSE)=$C$2,"〇",VLOOKUP($C50,#REF!,3,FALSE))</f>
        <v>#REF!</v>
      </c>
      <c r="I50" s="18" t="e">
        <f>COUNTIF($C$6:$C$105,C50)+COUNTIF(人文１!$C$6:$C$105,C50)+COUNTIF(#REF!,C50)+COUNTIF(比文2・日日!$C$6:$C$97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編入生!$C$6:$C$103,C50)</f>
        <v>#REF!</v>
      </c>
    </row>
    <row r="51" spans="2:9" ht="14.25" customHeight="1">
      <c r="B51" s="7">
        <f t="shared" si="0"/>
        <v>46</v>
      </c>
      <c r="C51" s="15"/>
      <c r="D51" s="9"/>
      <c r="E51" s="9"/>
      <c r="F51" s="10"/>
      <c r="G51" s="10"/>
      <c r="H51" s="10" t="e">
        <f>IF(VLOOKUP($C51,#REF!,3,FALSE)=$C$2,"〇",VLOOKUP($C51,#REF!,3,FALSE))</f>
        <v>#REF!</v>
      </c>
      <c r="I51" s="18" t="e">
        <f>COUNTIF($C$6:$C$105,C51)+COUNTIF(人文１!$C$6:$C$105,C51)+COUNTIF(#REF!,C51)+COUNTIF(比文2・日日!$C$6:$C$97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編入生!$C$6:$C$103,C51)</f>
        <v>#REF!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IF(VLOOKUP($C52,#REF!,3,FALSE)=$C$2,"〇",VLOOKUP($C52,#REF!,3,FALSE))</f>
        <v>#REF!</v>
      </c>
      <c r="I52" s="18" t="e">
        <f>COUNTIF($C$6:$C$105,C52)+COUNTIF(人文１!$C$6:$C$105,C52)+COUNTIF(#REF!,C52)+COUNTIF(比文2・日日!$C$6:$C$97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編入生!$C$6:$C$103,C52)</f>
        <v>#REF!</v>
      </c>
    </row>
    <row r="53" spans="2:9" ht="14.25" customHeight="1">
      <c r="B53" s="7">
        <f t="shared" si="0"/>
        <v>48</v>
      </c>
      <c r="C53" s="9"/>
      <c r="D53" s="9"/>
      <c r="E53" s="9"/>
      <c r="F53" s="10"/>
      <c r="G53" s="10"/>
      <c r="H53" s="10" t="e">
        <f>IF(VLOOKUP($C53,#REF!,3,FALSE)=$C$2,"〇",VLOOKUP($C53,#REF!,3,FALSE))</f>
        <v>#REF!</v>
      </c>
      <c r="I53" s="18" t="e">
        <f>COUNTIF($C$6:$C$105,C53)+COUNTIF(人文１!$C$6:$C$105,C53)+COUNTIF(#REF!,C53)+COUNTIF(比文2・日日!$C$6:$C$97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編入生!$C$6:$C$103,C53)</f>
        <v>#REF!</v>
      </c>
    </row>
    <row r="54" spans="2:9" ht="14.25" customHeight="1">
      <c r="B54" s="7">
        <f t="shared" si="0"/>
        <v>49</v>
      </c>
      <c r="C54" s="9"/>
      <c r="D54" s="9"/>
      <c r="E54" s="9"/>
      <c r="F54" s="10"/>
      <c r="G54" s="10"/>
      <c r="H54" s="10" t="e">
        <f>IF(VLOOKUP($C54,#REF!,3,FALSE)=$C$2,"〇",VLOOKUP($C54,#REF!,3,FALSE))</f>
        <v>#REF!</v>
      </c>
      <c r="I54" s="18" t="e">
        <f>COUNTIF($C$6:$C$105,C54)+COUNTIF(人文１!$C$6:$C$105,C54)+COUNTIF(#REF!,C54)+COUNTIF(比文2・日日!$C$6:$C$97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編入生!$C$6:$C$103,C54)</f>
        <v>#REF!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IF(VLOOKUP($C55,#REF!,3,FALSE)=$C$2,"〇",VLOOKUP($C55,#REF!,3,FALSE))</f>
        <v>#REF!</v>
      </c>
      <c r="I55" s="18" t="e">
        <f>COUNTIF($C$6:$C$105,C55)+COUNTIF(人文１!$C$6:$C$105,C55)+COUNTIF(#REF!,C55)+COUNTIF(比文2・日日!$C$6:$C$97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編入生!$C$6:$C$103,C55)</f>
        <v>#REF!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IF(VLOOKUP($C56,#REF!,3,FALSE)=$C$2,"〇",VLOOKUP($C56,#REF!,3,FALSE))</f>
        <v>#REF!</v>
      </c>
      <c r="I56" s="18" t="e">
        <f>COUNTIF($C$6:$C$105,C56)+COUNTIF(人文１!$C$6:$C$105,C56)+COUNTIF(#REF!,C56)+COUNTIF(比文2・日日!$C$6:$C$97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編入生!$C$6:$C$103,C56)</f>
        <v>#REF!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IF(VLOOKUP($C57,#REF!,3,FALSE)=$C$2,"〇",VLOOKUP($C57,#REF!,3,FALSE))</f>
        <v>#REF!</v>
      </c>
      <c r="I57" s="18" t="e">
        <f>COUNTIF($C$6:$C$105,C57)+COUNTIF(人文１!$C$6:$C$105,C57)+COUNTIF(#REF!,C57)+COUNTIF(比文2・日日!$C$6:$C$97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編入生!$C$6:$C$103,C57)</f>
        <v>#REF!</v>
      </c>
    </row>
  </sheetData>
  <autoFilter ref="B5:I69" xr:uid="{02D9DB8C-9EB4-45F6-AA23-0C37E68B5168}"/>
  <phoneticPr fontId="4"/>
  <printOptions horizontalCentered="1"/>
  <pageMargins left="0.25" right="0.25" top="0.75" bottom="0.75" header="0.3" footer="0.3"/>
  <pageSetup paperSize="9" scale="84" fitToHeight="0" orientation="portrait" cellComments="asDisplayed" r:id="rId1"/>
  <colBreaks count="1" manualBreakCount="1">
    <brk id="8" max="1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EAAA-0B31-4F5E-BC70-92BAE758C887}">
  <dimension ref="B1:J84"/>
  <sheetViews>
    <sheetView view="pageBreakPreview" zoomScale="120" zoomScaleNormal="120" zoomScaleSheetLayoutView="120" workbookViewId="0">
      <selection activeCell="C9" sqref="C9"/>
    </sheetView>
  </sheetViews>
  <sheetFormatPr defaultColWidth="9" defaultRowHeight="14.25" customHeight="1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10" s="1" customFormat="1" ht="17.25" customHeight="1">
      <c r="H1" s="25" t="s">
        <v>0</v>
      </c>
    </row>
    <row r="2" spans="2:10" s="1" customFormat="1" ht="14.25" customHeight="1" thickBot="1">
      <c r="B2" s="3" t="s">
        <v>1</v>
      </c>
      <c r="C2" s="4">
        <v>6502202</v>
      </c>
    </row>
    <row r="3" spans="2:10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3</v>
      </c>
    </row>
    <row r="4" spans="2:10" s="1" customFormat="1" ht="8.25" customHeight="1"/>
    <row r="5" spans="2:10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17" t="s">
        <v>10</v>
      </c>
      <c r="H5" s="7" t="s">
        <v>11</v>
      </c>
      <c r="I5" s="8" t="s">
        <v>12</v>
      </c>
    </row>
    <row r="6" spans="2:10" ht="14.25" customHeight="1">
      <c r="B6" s="7">
        <f>ROW()-5</f>
        <v>1</v>
      </c>
      <c r="C6" s="26">
        <v>202710015</v>
      </c>
      <c r="D6" s="38" t="s">
        <v>34</v>
      </c>
      <c r="E6" s="38" t="s">
        <v>36</v>
      </c>
      <c r="F6" s="10" t="s">
        <v>35</v>
      </c>
      <c r="G6" s="10"/>
      <c r="H6" s="10" t="e">
        <f>IF(VLOOKUP($C6,#REF!,3,FALSE)=$C$2,"〇",VLOOKUP($C6,#REF!,3,FALSE))</f>
        <v>#REF!</v>
      </c>
      <c r="I6" s="18" t="e">
        <f>COUNTIF($C$6:$C$97,C6)+COUNTIF(人文１!$C$6:$C$105,C6)+COUNTIF(#REF!,C6)+COUNTIF(人文2!$C$6:$C$105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編入生!$C$6:$C$103,C6)</f>
        <v>#REF!</v>
      </c>
      <c r="J6" s="2" t="str">
        <f>"s"&amp;RIGHT(C6,7)&amp;"@u.tsukuba.ac.jp"</f>
        <v>s2710015@u.tsukuba.ac.jp</v>
      </c>
    </row>
    <row r="7" spans="2:10" ht="14.25" customHeight="1">
      <c r="B7" s="7">
        <f t="shared" ref="B7:B65" si="0">ROW()-5</f>
        <v>2</v>
      </c>
      <c r="C7" s="26">
        <v>202610000</v>
      </c>
      <c r="D7" s="38" t="s">
        <v>40</v>
      </c>
      <c r="E7" s="38" t="s">
        <v>41</v>
      </c>
      <c r="F7" s="10" t="s">
        <v>16</v>
      </c>
      <c r="G7" s="10"/>
      <c r="H7" s="10" t="e">
        <f>IF(VLOOKUP($C7,#REF!,3,FALSE)=$C$2,"〇",VLOOKUP($C7,#REF!,3,FALSE))</f>
        <v>#REF!</v>
      </c>
      <c r="I7" s="18" t="e">
        <f>COUNTIF($C$6:$C$97,C7)+COUNTIF(人文１!$C$6:$C$105,C7)+COUNTIF(#REF!,C7)+COUNTIF(人文2!$C$6:$C$105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編入生!$C$6:$C$103,C7)</f>
        <v>#REF!</v>
      </c>
      <c r="J7" s="2" t="str">
        <f t="shared" ref="J7:J26" si="1">"s"&amp;RIGHT(C7,7)&amp;"@u.tsukuba.ac.jp"</f>
        <v>s2610000@u.tsukuba.ac.jp</v>
      </c>
    </row>
    <row r="8" spans="2:10" ht="14.25" customHeight="1">
      <c r="B8" s="7">
        <f t="shared" si="0"/>
        <v>3</v>
      </c>
      <c r="C8" s="26">
        <v>202613081</v>
      </c>
      <c r="D8" s="38" t="s">
        <v>47</v>
      </c>
      <c r="E8" s="38" t="s">
        <v>46</v>
      </c>
      <c r="F8" s="10" t="s">
        <v>16</v>
      </c>
      <c r="G8" s="10"/>
      <c r="H8" s="10" t="e">
        <f>IF(VLOOKUP($C8,#REF!,3,FALSE)=$C$2,"〇",VLOOKUP($C8,#REF!,3,FALSE))</f>
        <v>#REF!</v>
      </c>
      <c r="I8" s="18" t="e">
        <f>COUNTIF($C$6:$C$97,C8)+COUNTIF(人文１!$C$6:$C$105,C8)+COUNTIF(#REF!,C8)+COUNTIF(人文2!$C$6:$C$105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編入生!$C$6:$C$103,C8)</f>
        <v>#REF!</v>
      </c>
      <c r="J8" s="2" t="str">
        <f t="shared" si="1"/>
        <v>s2613081@u.tsukuba.ac.jp</v>
      </c>
    </row>
    <row r="9" spans="2:10" ht="14.25" customHeight="1">
      <c r="B9" s="7">
        <f t="shared" si="0"/>
        <v>4</v>
      </c>
      <c r="C9" s="26"/>
      <c r="D9" s="38"/>
      <c r="E9" s="38"/>
      <c r="F9" s="10" t="s">
        <v>16</v>
      </c>
      <c r="G9" s="10"/>
      <c r="H9" s="10" t="e">
        <f>IF(VLOOKUP($C9,#REF!,3,FALSE)=$C$2,"〇",VLOOKUP($C9,#REF!,3,FALSE))</f>
        <v>#REF!</v>
      </c>
      <c r="I9" s="18" t="e">
        <f>COUNTIF($C$6:$C$97,C9)+COUNTIF(人文１!$C$6:$C$105,C9)+COUNTIF(#REF!,C9)+COUNTIF(人文2!$C$6:$C$105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編入生!$C$6:$C$103,C9)</f>
        <v>#REF!</v>
      </c>
      <c r="J9" s="2" t="str">
        <f t="shared" si="1"/>
        <v>s@u.tsukuba.ac.jp</v>
      </c>
    </row>
    <row r="10" spans="2:10" ht="14.25" customHeight="1">
      <c r="B10" s="7">
        <f t="shared" si="0"/>
        <v>5</v>
      </c>
      <c r="C10" s="26"/>
      <c r="D10" s="38"/>
      <c r="E10" s="38"/>
      <c r="F10" s="10" t="s">
        <v>16</v>
      </c>
      <c r="G10" s="10"/>
      <c r="H10" s="10" t="e">
        <f>IF(VLOOKUP($C10,#REF!,3,FALSE)=$C$2,"〇",VLOOKUP($C10,#REF!,3,FALSE))</f>
        <v>#REF!</v>
      </c>
      <c r="I10" s="18" t="e">
        <f>COUNTIF($C$6:$C$97,C10)+COUNTIF(人文１!$C$6:$C$105,C10)+COUNTIF(#REF!,C10)+COUNTIF(人文2!$C$6:$C$105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編入生!$C$6:$C$103,C10)</f>
        <v>#REF!</v>
      </c>
      <c r="J10" s="2" t="str">
        <f t="shared" si="1"/>
        <v>s@u.tsukuba.ac.jp</v>
      </c>
    </row>
    <row r="11" spans="2:10" ht="14.25" customHeight="1">
      <c r="B11" s="7">
        <f t="shared" si="0"/>
        <v>6</v>
      </c>
      <c r="C11" s="26"/>
      <c r="D11" s="38"/>
      <c r="E11" s="38"/>
      <c r="F11" s="10" t="s">
        <v>16</v>
      </c>
      <c r="G11" s="10"/>
      <c r="H11" s="10" t="e">
        <f>IF(VLOOKUP($C11,#REF!,3,FALSE)=$C$2,"〇",VLOOKUP($C11,#REF!,3,FALSE))</f>
        <v>#REF!</v>
      </c>
      <c r="I11" s="18" t="e">
        <f>COUNTIF($C$6:$C$97,C11)+COUNTIF(人文１!$C$6:$C$105,C11)+COUNTIF(#REF!,C11)+COUNTIF(人文2!$C$6:$C$105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編入生!$C$6:$C$103,C11)</f>
        <v>#REF!</v>
      </c>
      <c r="J11" s="2" t="str">
        <f t="shared" si="1"/>
        <v>s@u.tsukuba.ac.jp</v>
      </c>
    </row>
    <row r="12" spans="2:10" ht="14.25" customHeight="1">
      <c r="B12" s="7">
        <f t="shared" si="0"/>
        <v>7</v>
      </c>
      <c r="C12" s="26"/>
      <c r="D12" s="38"/>
      <c r="E12" s="38"/>
      <c r="F12" s="10" t="s">
        <v>16</v>
      </c>
      <c r="G12" s="10"/>
      <c r="H12" s="10" t="e">
        <f>IF(VLOOKUP($C12,#REF!,3,FALSE)=$C$2,"〇",VLOOKUP($C12,#REF!,3,FALSE))</f>
        <v>#REF!</v>
      </c>
      <c r="I12" s="18" t="e">
        <f>COUNTIF($C$6:$C$97,C12)+COUNTIF(人文１!$C$6:$C$105,C12)+COUNTIF(#REF!,C12)+COUNTIF(人文2!$C$6:$C$105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編入生!$C$6:$C$103,C12)</f>
        <v>#REF!</v>
      </c>
      <c r="J12" s="2" t="str">
        <f t="shared" si="1"/>
        <v>s@u.tsukuba.ac.jp</v>
      </c>
    </row>
    <row r="13" spans="2:10" ht="14.25" customHeight="1">
      <c r="B13" s="7">
        <f t="shared" si="0"/>
        <v>8</v>
      </c>
      <c r="C13" s="26"/>
      <c r="D13" s="38"/>
      <c r="E13" s="38"/>
      <c r="F13" s="10" t="s">
        <v>16</v>
      </c>
      <c r="G13" s="10"/>
      <c r="H13" s="10" t="e">
        <f>IF(VLOOKUP($C13,#REF!,3,FALSE)=$C$2,"〇",VLOOKUP($C13,#REF!,3,FALSE))</f>
        <v>#REF!</v>
      </c>
      <c r="I13" s="18" t="e">
        <f>COUNTIF($C$6:$C$97,C13)+COUNTIF(人文１!$C$6:$C$105,C13)+COUNTIF(#REF!,C13)+COUNTIF(人文2!$C$6:$C$105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編入生!$C$6:$C$103,C13)</f>
        <v>#REF!</v>
      </c>
      <c r="J13" s="2" t="str">
        <f t="shared" si="1"/>
        <v>s@u.tsukuba.ac.jp</v>
      </c>
    </row>
    <row r="14" spans="2:10" ht="14.25" customHeight="1">
      <c r="B14" s="7">
        <f t="shared" si="0"/>
        <v>9</v>
      </c>
      <c r="C14" s="26"/>
      <c r="D14" s="38"/>
      <c r="E14" s="38"/>
      <c r="F14" s="10" t="s">
        <v>16</v>
      </c>
      <c r="G14" s="10"/>
      <c r="H14" s="10" t="e">
        <f>IF(VLOOKUP($C14,#REF!,3,FALSE)=$C$2,"〇",VLOOKUP($C14,#REF!,3,FALSE))</f>
        <v>#REF!</v>
      </c>
      <c r="I14" s="18" t="e">
        <f>COUNTIF($C$6:$C$97,C14)+COUNTIF(人文１!$C$6:$C$105,C14)+COUNTIF(#REF!,C14)+COUNTIF(人文2!$C$6:$C$105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編入生!$C$6:$C$103,C14)</f>
        <v>#REF!</v>
      </c>
      <c r="J14" s="2" t="str">
        <f t="shared" si="1"/>
        <v>s@u.tsukuba.ac.jp</v>
      </c>
    </row>
    <row r="15" spans="2:10" ht="14.25" customHeight="1">
      <c r="B15" s="7">
        <f t="shared" si="0"/>
        <v>10</v>
      </c>
      <c r="C15" s="26"/>
      <c r="D15" s="38"/>
      <c r="E15" s="38"/>
      <c r="F15" s="10" t="s">
        <v>16</v>
      </c>
      <c r="G15" s="10"/>
      <c r="H15" s="10" t="e">
        <f>IF(VLOOKUP($C15,#REF!,3,FALSE)=$C$2,"〇",VLOOKUP($C15,#REF!,3,FALSE))</f>
        <v>#REF!</v>
      </c>
      <c r="I15" s="18" t="e">
        <f>COUNTIF($C$6:$C$97,C15)+COUNTIF(人文１!$C$6:$C$105,C15)+COUNTIF(#REF!,C15)+COUNTIF(人文2!$C$6:$C$105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編入生!$C$6:$C$103,C15)</f>
        <v>#REF!</v>
      </c>
      <c r="J15" s="2" t="str">
        <f t="shared" si="1"/>
        <v>s@u.tsukuba.ac.jp</v>
      </c>
    </row>
    <row r="16" spans="2:10" ht="14.25" customHeight="1">
      <c r="B16" s="7">
        <f t="shared" si="0"/>
        <v>11</v>
      </c>
      <c r="C16" s="26"/>
      <c r="D16" s="38"/>
      <c r="E16" s="38"/>
      <c r="F16" s="10" t="s">
        <v>16</v>
      </c>
      <c r="G16" s="10"/>
      <c r="H16" s="10" t="e">
        <f>IF(VLOOKUP($C16,#REF!,3,FALSE)=$C$2,"〇",VLOOKUP($C16,#REF!,3,FALSE))</f>
        <v>#REF!</v>
      </c>
      <c r="I16" s="18" t="e">
        <f>COUNTIF($C$6:$C$97,C16)+COUNTIF(人文１!$C$6:$C$105,C16)+COUNTIF(#REF!,C16)+COUNTIF(人文2!$C$6:$C$105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編入生!$C$6:$C$103,C16)</f>
        <v>#REF!</v>
      </c>
      <c r="J16" s="2" t="str">
        <f t="shared" si="1"/>
        <v>s@u.tsukuba.ac.jp</v>
      </c>
    </row>
    <row r="17" spans="2:10" ht="14.25" customHeight="1">
      <c r="B17" s="7">
        <f t="shared" si="0"/>
        <v>12</v>
      </c>
      <c r="C17" s="26"/>
      <c r="D17" s="38"/>
      <c r="E17" s="38"/>
      <c r="F17" s="10" t="s">
        <v>16</v>
      </c>
      <c r="G17" s="10"/>
      <c r="H17" s="10" t="e">
        <f>IF(VLOOKUP($C17,#REF!,3,FALSE)=$C$2,"〇",VLOOKUP($C17,#REF!,3,FALSE))</f>
        <v>#REF!</v>
      </c>
      <c r="I17" s="18" t="e">
        <f>COUNTIF($C$6:$C$97,C17)+COUNTIF(人文１!$C$6:$C$105,C17)+COUNTIF(#REF!,C17)+COUNTIF(人文2!$C$6:$C$105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編入生!$C$6:$C$103,C17)</f>
        <v>#REF!</v>
      </c>
      <c r="J17" s="2" t="str">
        <f t="shared" si="1"/>
        <v>s@u.tsukuba.ac.jp</v>
      </c>
    </row>
    <row r="18" spans="2:10" ht="14.25" customHeight="1">
      <c r="B18" s="7">
        <f t="shared" si="0"/>
        <v>13</v>
      </c>
      <c r="C18" s="26"/>
      <c r="D18" s="38"/>
      <c r="E18" s="38"/>
      <c r="F18" s="10" t="s">
        <v>16</v>
      </c>
      <c r="G18" s="10"/>
      <c r="H18" s="10" t="e">
        <f>IF(VLOOKUP($C18,#REF!,3,FALSE)=$C$2,"〇",VLOOKUP($C18,#REF!,3,FALSE))</f>
        <v>#REF!</v>
      </c>
      <c r="I18" s="18" t="e">
        <f>COUNTIF($C$6:$C$97,C18)+COUNTIF(人文１!$C$6:$C$105,C18)+COUNTIF(#REF!,C18)+COUNTIF(人文2!$C$6:$C$105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編入生!$C$6:$C$103,C18)</f>
        <v>#REF!</v>
      </c>
      <c r="J18" s="2" t="str">
        <f t="shared" si="1"/>
        <v>s@u.tsukuba.ac.jp</v>
      </c>
    </row>
    <row r="19" spans="2:10" ht="14.25" customHeight="1">
      <c r="B19" s="7">
        <f t="shared" si="0"/>
        <v>14</v>
      </c>
      <c r="C19" s="26"/>
      <c r="D19" s="38"/>
      <c r="E19" s="38"/>
      <c r="F19" s="10" t="s">
        <v>16</v>
      </c>
      <c r="G19" s="10"/>
      <c r="H19" s="10" t="e">
        <f>IF(VLOOKUP($C19,#REF!,3,FALSE)=$C$2,"〇",VLOOKUP($C19,#REF!,3,FALSE))</f>
        <v>#REF!</v>
      </c>
      <c r="I19" s="18" t="e">
        <f>COUNTIF($C$6:$C$97,C19)+COUNTIF(人文１!$C$6:$C$105,C19)+COUNTIF(#REF!,C19)+COUNTIF(人文2!$C$6:$C$105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編入生!$C$6:$C$103,C19)</f>
        <v>#REF!</v>
      </c>
      <c r="J19" s="2" t="str">
        <f t="shared" si="1"/>
        <v>s@u.tsukuba.ac.jp</v>
      </c>
    </row>
    <row r="20" spans="2:10" ht="14.25" customHeight="1">
      <c r="B20" s="7">
        <f t="shared" si="0"/>
        <v>15</v>
      </c>
      <c r="C20" s="26"/>
      <c r="D20" s="38"/>
      <c r="E20" s="38"/>
      <c r="F20" s="10" t="s">
        <v>16</v>
      </c>
      <c r="G20" s="10"/>
      <c r="H20" s="10" t="e">
        <f>IF(VLOOKUP($C20,#REF!,3,FALSE)=$C$2,"〇",VLOOKUP($C20,#REF!,3,FALSE))</f>
        <v>#REF!</v>
      </c>
      <c r="I20" s="18" t="e">
        <f>COUNTIF($C$6:$C$97,C20)+COUNTIF(人文１!$C$6:$C$105,C20)+COUNTIF(#REF!,C20)+COUNTIF(人文2!$C$6:$C$105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編入生!$C$6:$C$103,C20)</f>
        <v>#REF!</v>
      </c>
      <c r="J20" s="2" t="str">
        <f t="shared" si="1"/>
        <v>s@u.tsukuba.ac.jp</v>
      </c>
    </row>
    <row r="21" spans="2:10" ht="14.25" customHeight="1">
      <c r="B21" s="7">
        <f t="shared" si="0"/>
        <v>16</v>
      </c>
      <c r="C21" s="26"/>
      <c r="D21" s="38"/>
      <c r="E21" s="38"/>
      <c r="F21" s="10" t="s">
        <v>16</v>
      </c>
      <c r="G21" s="10"/>
      <c r="H21" s="10" t="e">
        <f>IF(VLOOKUP($C21,#REF!,3,FALSE)=$C$2,"〇",VLOOKUP($C21,#REF!,3,FALSE))</f>
        <v>#REF!</v>
      </c>
      <c r="I21" s="18" t="e">
        <f>COUNTIF($C$6:$C$97,C21)+COUNTIF(人文１!$C$6:$C$105,C21)+COUNTIF(#REF!,C21)+COUNTIF(人文2!$C$6:$C$105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編入生!$C$6:$C$103,C21)</f>
        <v>#REF!</v>
      </c>
      <c r="J21" s="2" t="str">
        <f t="shared" si="1"/>
        <v>s@u.tsukuba.ac.jp</v>
      </c>
    </row>
    <row r="22" spans="2:10" ht="14.25" customHeight="1">
      <c r="B22" s="7">
        <f t="shared" si="0"/>
        <v>17</v>
      </c>
      <c r="C22" s="26"/>
      <c r="D22" s="38"/>
      <c r="E22" s="38"/>
      <c r="F22" s="10" t="s">
        <v>16</v>
      </c>
      <c r="G22" s="10"/>
      <c r="H22" s="10" t="e">
        <f>IF(VLOOKUP($C22,#REF!,3,FALSE)=$C$2,"〇",VLOOKUP($C22,#REF!,3,FALSE))</f>
        <v>#REF!</v>
      </c>
      <c r="I22" s="18" t="e">
        <f>COUNTIF($C$6:$C$97,C22)+COUNTIF(人文１!$C$6:$C$105,C22)+COUNTIF(#REF!,C22)+COUNTIF(人文2!$C$6:$C$105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編入生!$C$6:$C$103,C22)</f>
        <v>#REF!</v>
      </c>
      <c r="J22" s="2" t="str">
        <f t="shared" si="1"/>
        <v>s@u.tsukuba.ac.jp</v>
      </c>
    </row>
    <row r="23" spans="2:10" ht="14.25" customHeight="1">
      <c r="B23" s="7">
        <f t="shared" si="0"/>
        <v>18</v>
      </c>
      <c r="C23" s="26"/>
      <c r="D23" s="38"/>
      <c r="E23" s="38"/>
      <c r="F23" s="10" t="s">
        <v>16</v>
      </c>
      <c r="G23" s="10"/>
      <c r="H23" s="10" t="e">
        <f>IF(VLOOKUP($C23,#REF!,3,FALSE)=$C$2,"〇",VLOOKUP($C23,#REF!,3,FALSE))</f>
        <v>#REF!</v>
      </c>
      <c r="I23" s="18" t="e">
        <f>COUNTIF($C$6:$C$97,C23)+COUNTIF(人文１!$C$6:$C$105,C23)+COUNTIF(#REF!,C23)+COUNTIF(人文2!$C$6:$C$105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編入生!$C$6:$C$103,C23)</f>
        <v>#REF!</v>
      </c>
      <c r="J23" s="2" t="str">
        <f t="shared" si="1"/>
        <v>s@u.tsukuba.ac.jp</v>
      </c>
    </row>
    <row r="24" spans="2:10" ht="14.25" customHeight="1">
      <c r="B24" s="7">
        <f t="shared" si="0"/>
        <v>19</v>
      </c>
      <c r="C24" s="39"/>
      <c r="D24" s="38"/>
      <c r="E24" s="38"/>
      <c r="F24" s="10" t="s">
        <v>16</v>
      </c>
      <c r="G24" s="10" t="s">
        <v>17</v>
      </c>
      <c r="H24" s="10" t="e">
        <f>IF(VLOOKUP($C24,#REF!,3,FALSE)=$C$2,"〇",VLOOKUP($C24,#REF!,3,FALSE))</f>
        <v>#REF!</v>
      </c>
      <c r="I24" s="18" t="e">
        <f>COUNTIF($C$6:$C$97,C24)+COUNTIF(人文１!$C$6:$C$105,C24)+COUNTIF(#REF!,C24)+COUNTIF(人文2!$C$6:$C$105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編入生!$C$6:$C$103,C24)</f>
        <v>#REF!</v>
      </c>
      <c r="J24" s="2" t="str">
        <f t="shared" si="1"/>
        <v>s@u.tsukuba.ac.jp</v>
      </c>
    </row>
    <row r="25" spans="2:10" ht="14.25" customHeight="1">
      <c r="B25" s="7">
        <f t="shared" si="0"/>
        <v>20</v>
      </c>
      <c r="C25" s="39"/>
      <c r="D25" s="38"/>
      <c r="E25" s="38"/>
      <c r="F25" s="10" t="s">
        <v>16</v>
      </c>
      <c r="G25" s="10" t="s">
        <v>17</v>
      </c>
      <c r="H25" s="10" t="e">
        <f>IF(VLOOKUP($C25,#REF!,3,FALSE)=$C$2,"〇",VLOOKUP($C25,#REF!,3,FALSE))</f>
        <v>#REF!</v>
      </c>
      <c r="I25" s="18" t="e">
        <f>COUNTIF($C$6:$C$97,C25)+COUNTIF(人文１!$C$6:$C$105,C25)+COUNTIF(#REF!,C25)+COUNTIF(人文2!$C$6:$C$105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編入生!$C$6:$C$103,C25)</f>
        <v>#REF!</v>
      </c>
      <c r="J25" s="2" t="str">
        <f t="shared" si="1"/>
        <v>s@u.tsukuba.ac.jp</v>
      </c>
    </row>
    <row r="26" spans="2:10" ht="14.25" customHeight="1">
      <c r="B26" s="7">
        <f t="shared" si="0"/>
        <v>21</v>
      </c>
      <c r="C26" s="39"/>
      <c r="D26" s="38"/>
      <c r="E26" s="38"/>
      <c r="F26" s="10" t="s">
        <v>16</v>
      </c>
      <c r="G26" s="10" t="s">
        <v>17</v>
      </c>
      <c r="H26" s="10" t="e">
        <f>IF(VLOOKUP($C26,#REF!,3,FALSE)=$C$2,"〇",VLOOKUP($C26,#REF!,3,FALSE))</f>
        <v>#REF!</v>
      </c>
      <c r="I26" s="18" t="e">
        <f>COUNTIF($C$6:$C$97,C26)+COUNTIF(人文１!$C$6:$C$105,C26)+COUNTIF(#REF!,C26)+COUNTIF(人文2!$C$6:$C$105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編入生!$C$6:$C$103,C26)</f>
        <v>#REF!</v>
      </c>
      <c r="J26" s="2" t="str">
        <f t="shared" si="1"/>
        <v>s@u.tsukuba.ac.jp</v>
      </c>
    </row>
    <row r="27" spans="2:10" ht="14.25" customHeight="1">
      <c r="B27" s="7">
        <f t="shared" si="0"/>
        <v>22</v>
      </c>
      <c r="C27" s="40"/>
      <c r="D27" s="41"/>
      <c r="E27" s="41"/>
      <c r="F27" s="10" t="s">
        <v>16</v>
      </c>
      <c r="G27" s="10" t="s">
        <v>17</v>
      </c>
      <c r="H27" s="10" t="e">
        <f>IF(VLOOKUP($C27,#REF!,3,FALSE)=$C$2,"〇",VLOOKUP($C27,#REF!,3,FALSE))</f>
        <v>#REF!</v>
      </c>
      <c r="I27" s="18" t="e">
        <f>COUNTIF($C$6:$C$97,C27)+COUNTIF(人文１!$C$6:$C$105,C27)+COUNTIF(#REF!,C27)+COUNTIF(人文2!$C$6:$C$105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編入生!$C$6:$C$103,C27)</f>
        <v>#REF!</v>
      </c>
      <c r="J27" s="2" t="str">
        <f t="shared" ref="J27:J59" si="2">"s"&amp;RIGHT(C27,7)&amp;"@u.tsukuba.ac.jp"</f>
        <v>s@u.tsukuba.ac.jp</v>
      </c>
    </row>
    <row r="28" spans="2:10" ht="14.25" customHeight="1">
      <c r="B28" s="7">
        <f t="shared" si="0"/>
        <v>23</v>
      </c>
      <c r="C28" s="40"/>
      <c r="D28" s="42"/>
      <c r="E28" s="42"/>
      <c r="F28" s="10" t="s">
        <v>16</v>
      </c>
      <c r="G28" s="10" t="s">
        <v>17</v>
      </c>
      <c r="H28" s="10" t="e">
        <f>IF(VLOOKUP($C28,#REF!,3,FALSE)=$C$2,"〇",VLOOKUP($C28,#REF!,3,FALSE))</f>
        <v>#REF!</v>
      </c>
      <c r="I28" s="18" t="e">
        <f>COUNTIF($C$6:$C$97,C28)+COUNTIF(人文１!$C$6:$C$105,C28)+COUNTIF(#REF!,C28)+COUNTIF(人文2!$C$6:$C$105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編入生!$C$6:$C$103,C28)</f>
        <v>#REF!</v>
      </c>
      <c r="J28" s="2" t="str">
        <f t="shared" si="2"/>
        <v>s@u.tsukuba.ac.jp</v>
      </c>
    </row>
    <row r="29" spans="2:10" ht="16.5">
      <c r="B29" s="7">
        <f t="shared" si="0"/>
        <v>24</v>
      </c>
      <c r="C29" s="40"/>
      <c r="D29" s="41"/>
      <c r="E29" s="41"/>
      <c r="F29" s="13" t="s">
        <v>18</v>
      </c>
      <c r="G29" s="10"/>
      <c r="H29" s="10" t="e">
        <f>IF(VLOOKUP($C29,#REF!,3,FALSE)=$C$2,"〇",VLOOKUP($C29,#REF!,3,FALSE))</f>
        <v>#REF!</v>
      </c>
      <c r="I29" s="18" t="e">
        <f>COUNTIF($C$6:$C$97,C29)+COUNTIF(人文１!$C$6:$C$105,C29)+COUNTIF(#REF!,C29)+COUNTIF(人文2!$C$6:$C$105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編入生!$C$6:$C$103,C29)</f>
        <v>#REF!</v>
      </c>
      <c r="J29" s="2" t="str">
        <f t="shared" si="2"/>
        <v>s@u.tsukuba.ac.jp</v>
      </c>
    </row>
    <row r="30" spans="2:10" ht="14.25" customHeight="1">
      <c r="B30" s="7">
        <f t="shared" si="0"/>
        <v>25</v>
      </c>
      <c r="C30" s="40"/>
      <c r="D30" s="41"/>
      <c r="E30" s="41"/>
      <c r="F30" s="13" t="s">
        <v>18</v>
      </c>
      <c r="G30" s="10"/>
      <c r="H30" s="10" t="e">
        <f>IF(VLOOKUP($C30,#REF!,3,FALSE)=$C$2,"〇",VLOOKUP($C30,#REF!,3,FALSE))</f>
        <v>#REF!</v>
      </c>
      <c r="I30" s="18" t="e">
        <f>COUNTIF($C$6:$C$97,C30)+COUNTIF(人文１!$C$6:$C$105,C30)+COUNTIF(#REF!,C30)+COUNTIF(人文2!$C$6:$C$105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編入生!$C$6:$C$103,C30)</f>
        <v>#REF!</v>
      </c>
      <c r="J30" s="2" t="str">
        <f t="shared" si="2"/>
        <v>s@u.tsukuba.ac.jp</v>
      </c>
    </row>
    <row r="31" spans="2:10" ht="14.25" customHeight="1">
      <c r="B31" s="7">
        <f t="shared" si="0"/>
        <v>26</v>
      </c>
      <c r="C31" s="40"/>
      <c r="D31" s="41"/>
      <c r="E31" s="41"/>
      <c r="F31" s="13" t="s">
        <v>18</v>
      </c>
      <c r="G31" s="10"/>
      <c r="H31" s="10" t="e">
        <f>IF(VLOOKUP($C31,#REF!,3,FALSE)=$C$2,"〇",VLOOKUP($C31,#REF!,3,FALSE))</f>
        <v>#REF!</v>
      </c>
      <c r="I31" s="18" t="e">
        <f>COUNTIF($C$6:$C$97,C31)+COUNTIF(人文１!$C$6:$C$105,C31)+COUNTIF(#REF!,C31)+COUNTIF(人文2!$C$6:$C$105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編入生!$C$6:$C$103,C31)</f>
        <v>#REF!</v>
      </c>
      <c r="J31" s="2" t="str">
        <f t="shared" si="2"/>
        <v>s@u.tsukuba.ac.jp</v>
      </c>
    </row>
    <row r="32" spans="2:10" ht="14.25" customHeight="1">
      <c r="B32" s="7">
        <f t="shared" si="0"/>
        <v>27</v>
      </c>
      <c r="C32" s="40"/>
      <c r="D32" s="41"/>
      <c r="E32" s="41"/>
      <c r="F32" s="13" t="s">
        <v>18</v>
      </c>
      <c r="G32" s="10"/>
      <c r="H32" s="10" t="e">
        <f>IF(VLOOKUP($C32,#REF!,3,FALSE)=$C$2,"〇",VLOOKUP($C32,#REF!,3,FALSE))</f>
        <v>#REF!</v>
      </c>
      <c r="I32" s="18" t="e">
        <f>COUNTIF($C$6:$C$97,C32)+COUNTIF(人文１!$C$6:$C$105,C32)+COUNTIF(#REF!,C32)+COUNTIF(人文2!$C$6:$C$105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編入生!$C$6:$C$103,C32)</f>
        <v>#REF!</v>
      </c>
      <c r="J32" s="2" t="str">
        <f t="shared" si="2"/>
        <v>s@u.tsukuba.ac.jp</v>
      </c>
    </row>
    <row r="33" spans="2:10" ht="14.25" customHeight="1">
      <c r="B33" s="7">
        <f t="shared" si="0"/>
        <v>28</v>
      </c>
      <c r="C33" s="40"/>
      <c r="D33" s="41"/>
      <c r="E33" s="41"/>
      <c r="F33" s="13" t="s">
        <v>18</v>
      </c>
      <c r="G33" s="10"/>
      <c r="H33" s="10" t="e">
        <f>IF(VLOOKUP($C33,#REF!,3,FALSE)=$C$2,"〇",VLOOKUP($C33,#REF!,3,FALSE))</f>
        <v>#REF!</v>
      </c>
      <c r="I33" s="18" t="e">
        <f>COUNTIF($C$6:$C$97,C33)+COUNTIF(人文１!$C$6:$C$105,C33)+COUNTIF(#REF!,C33)+COUNTIF(人文2!$C$6:$C$105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編入生!$C$6:$C$103,C33)</f>
        <v>#REF!</v>
      </c>
      <c r="J33" s="2" t="str">
        <f t="shared" si="2"/>
        <v>s@u.tsukuba.ac.jp</v>
      </c>
    </row>
    <row r="34" spans="2:10" ht="14.25" customHeight="1">
      <c r="B34" s="7">
        <f t="shared" si="0"/>
        <v>29</v>
      </c>
      <c r="C34" s="40"/>
      <c r="D34" s="41"/>
      <c r="E34" s="41"/>
      <c r="F34" s="13" t="s">
        <v>18</v>
      </c>
      <c r="G34" s="10"/>
      <c r="H34" s="10" t="e">
        <f>IF(VLOOKUP($C34,#REF!,3,FALSE)=$C$2,"〇",VLOOKUP($C34,#REF!,3,FALSE))</f>
        <v>#REF!</v>
      </c>
      <c r="I34" s="18" t="e">
        <f>COUNTIF($C$6:$C$97,C34)+COUNTIF(人文１!$C$6:$C$105,C34)+COUNTIF(#REF!,C34)+COUNTIF(人文2!$C$6:$C$105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編入生!$C$6:$C$103,C34)</f>
        <v>#REF!</v>
      </c>
      <c r="J34" s="2" t="str">
        <f t="shared" si="2"/>
        <v>s@u.tsukuba.ac.jp</v>
      </c>
    </row>
    <row r="35" spans="2:10" ht="14.25" customHeight="1">
      <c r="B35" s="7">
        <f t="shared" si="0"/>
        <v>30</v>
      </c>
      <c r="C35" s="40"/>
      <c r="D35" s="41"/>
      <c r="E35" s="41"/>
      <c r="F35" s="13" t="s">
        <v>18</v>
      </c>
      <c r="G35" s="10"/>
      <c r="H35" s="10" t="e">
        <f>IF(VLOOKUP($C35,#REF!,3,FALSE)=$C$2,"〇",VLOOKUP($C35,#REF!,3,FALSE))</f>
        <v>#REF!</v>
      </c>
      <c r="I35" s="18" t="e">
        <f>COUNTIF($C$6:$C$97,C35)+COUNTIF(人文１!$C$6:$C$105,C35)+COUNTIF(#REF!,C35)+COUNTIF(人文2!$C$6:$C$105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編入生!$C$6:$C$103,C35)</f>
        <v>#REF!</v>
      </c>
      <c r="J35" s="2" t="str">
        <f t="shared" si="2"/>
        <v>s@u.tsukuba.ac.jp</v>
      </c>
    </row>
    <row r="36" spans="2:10" ht="14.25" customHeight="1">
      <c r="B36" s="7">
        <f t="shared" si="0"/>
        <v>31</v>
      </c>
      <c r="C36" s="40"/>
      <c r="D36" s="41"/>
      <c r="E36" s="41"/>
      <c r="F36" s="13" t="s">
        <v>18</v>
      </c>
      <c r="G36" s="10"/>
      <c r="H36" s="10" t="e">
        <f>IF(VLOOKUP($C36,#REF!,3,FALSE)=$C$2,"〇",VLOOKUP($C36,#REF!,3,FALSE))</f>
        <v>#REF!</v>
      </c>
      <c r="I36" s="18" t="e">
        <f>COUNTIF($C$6:$C$97,C36)+COUNTIF(人文１!$C$6:$C$105,C36)+COUNTIF(#REF!,C36)+COUNTIF(人文2!$C$6:$C$105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編入生!$C$6:$C$103,C36)</f>
        <v>#REF!</v>
      </c>
      <c r="J36" s="2" t="str">
        <f t="shared" si="2"/>
        <v>s@u.tsukuba.ac.jp</v>
      </c>
    </row>
    <row r="37" spans="2:10" ht="14.25" customHeight="1">
      <c r="B37" s="7">
        <f t="shared" si="0"/>
        <v>32</v>
      </c>
      <c r="C37" s="40"/>
      <c r="D37" s="41"/>
      <c r="E37" s="41"/>
      <c r="F37" s="13" t="s">
        <v>18</v>
      </c>
      <c r="G37" s="10"/>
      <c r="H37" s="10" t="e">
        <f>IF(VLOOKUP($C37,#REF!,3,FALSE)=$C$2,"〇",VLOOKUP($C37,#REF!,3,FALSE))</f>
        <v>#REF!</v>
      </c>
      <c r="I37" s="18" t="e">
        <f>COUNTIF($C$6:$C$97,C37)+COUNTIF(人文１!$C$6:$C$105,C37)+COUNTIF(#REF!,C37)+COUNTIF(人文2!$C$6:$C$105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編入生!$C$6:$C$103,C37)</f>
        <v>#REF!</v>
      </c>
      <c r="J37" s="2" t="str">
        <f t="shared" si="2"/>
        <v>s@u.tsukuba.ac.jp</v>
      </c>
    </row>
    <row r="38" spans="2:10" ht="14.25" customHeight="1">
      <c r="B38" s="7">
        <f t="shared" si="0"/>
        <v>33</v>
      </c>
      <c r="C38" s="40"/>
      <c r="D38" s="41"/>
      <c r="E38" s="41"/>
      <c r="F38" s="13" t="s">
        <v>18</v>
      </c>
      <c r="G38" s="10"/>
      <c r="H38" s="10" t="e">
        <f>IF(VLOOKUP($C38,#REF!,3,FALSE)=$C$2,"〇",VLOOKUP($C38,#REF!,3,FALSE))</f>
        <v>#REF!</v>
      </c>
      <c r="I38" s="18" t="e">
        <f>COUNTIF($C$6:$C$97,C38)+COUNTIF(人文１!$C$6:$C$105,C38)+COUNTIF(#REF!,C38)+COUNTIF(人文2!$C$6:$C$105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編入生!$C$6:$C$103,C38)</f>
        <v>#REF!</v>
      </c>
      <c r="J38" s="2" t="str">
        <f t="shared" si="2"/>
        <v>s@u.tsukuba.ac.jp</v>
      </c>
    </row>
    <row r="39" spans="2:10" ht="14.25" customHeight="1">
      <c r="B39" s="7">
        <f t="shared" si="0"/>
        <v>34</v>
      </c>
      <c r="C39" s="40"/>
      <c r="D39" s="41"/>
      <c r="E39" s="41"/>
      <c r="F39" s="13" t="s">
        <v>18</v>
      </c>
      <c r="G39" s="10"/>
      <c r="H39" s="10" t="e">
        <f>IF(VLOOKUP($C39,#REF!,3,FALSE)=$C$2,"〇",VLOOKUP($C39,#REF!,3,FALSE))</f>
        <v>#REF!</v>
      </c>
      <c r="I39" s="18" t="e">
        <f>COUNTIF($C$6:$C$97,C39)+COUNTIF(人文１!$C$6:$C$105,C39)+COUNTIF(#REF!,C39)+COUNTIF(人文2!$C$6:$C$105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編入生!$C$6:$C$103,C39)</f>
        <v>#REF!</v>
      </c>
      <c r="J39" s="2" t="str">
        <f t="shared" si="2"/>
        <v>s@u.tsukuba.ac.jp</v>
      </c>
    </row>
    <row r="40" spans="2:10" ht="14.25" customHeight="1">
      <c r="B40" s="7">
        <f t="shared" si="0"/>
        <v>35</v>
      </c>
      <c r="C40" s="40"/>
      <c r="D40" s="41"/>
      <c r="E40" s="41"/>
      <c r="F40" s="13" t="s">
        <v>18</v>
      </c>
      <c r="G40" s="10"/>
      <c r="H40" s="10" t="e">
        <f>IF(VLOOKUP($C40,#REF!,3,FALSE)=$C$2,"〇",VLOOKUP($C40,#REF!,3,FALSE))</f>
        <v>#REF!</v>
      </c>
      <c r="I40" s="18" t="e">
        <f>COUNTIF($C$6:$C$97,C40)+COUNTIF(人文１!$C$6:$C$105,C40)+COUNTIF(#REF!,C40)+COUNTIF(人文2!$C$6:$C$105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編入生!$C$6:$C$103,C40)</f>
        <v>#REF!</v>
      </c>
      <c r="J40" s="2" t="str">
        <f t="shared" si="2"/>
        <v>s@u.tsukuba.ac.jp</v>
      </c>
    </row>
    <row r="41" spans="2:10" ht="14.25" customHeight="1">
      <c r="B41" s="7">
        <f t="shared" si="0"/>
        <v>36</v>
      </c>
      <c r="C41" s="40"/>
      <c r="D41" s="41"/>
      <c r="E41" s="41"/>
      <c r="F41" s="13" t="s">
        <v>18</v>
      </c>
      <c r="G41" s="10"/>
      <c r="H41" s="10" t="e">
        <f>IF(VLOOKUP($C41,#REF!,3,FALSE)=$C$2,"〇",VLOOKUP($C41,#REF!,3,FALSE))</f>
        <v>#REF!</v>
      </c>
      <c r="I41" s="18" t="e">
        <f>COUNTIF($C$6:$C$97,C41)+COUNTIF(人文１!$C$6:$C$105,C41)+COUNTIF(#REF!,C41)+COUNTIF(人文2!$C$6:$C$105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編入生!$C$6:$C$103,C41)</f>
        <v>#REF!</v>
      </c>
      <c r="J41" s="2" t="str">
        <f t="shared" si="2"/>
        <v>s@u.tsukuba.ac.jp</v>
      </c>
    </row>
    <row r="42" spans="2:10" ht="14.25" customHeight="1">
      <c r="B42" s="7">
        <f t="shared" si="0"/>
        <v>37</v>
      </c>
      <c r="C42" s="40"/>
      <c r="D42" s="41"/>
      <c r="E42" s="41"/>
      <c r="F42" s="13" t="s">
        <v>18</v>
      </c>
      <c r="G42" s="10"/>
      <c r="H42" s="10" t="e">
        <f>IF(VLOOKUP($C42,#REF!,3,FALSE)=$C$2,"〇",VLOOKUP($C42,#REF!,3,FALSE))</f>
        <v>#REF!</v>
      </c>
      <c r="I42" s="18" t="e">
        <f>COUNTIF($C$6:$C$97,C42)+COUNTIF(人文１!$C$6:$C$105,C42)+COUNTIF(#REF!,C42)+COUNTIF(人文2!$C$6:$C$105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編入生!$C$6:$C$103,C42)</f>
        <v>#REF!</v>
      </c>
      <c r="J42" s="2" t="str">
        <f t="shared" si="2"/>
        <v>s@u.tsukuba.ac.jp</v>
      </c>
    </row>
    <row r="43" spans="2:10" ht="14.25" customHeight="1">
      <c r="B43" s="7">
        <f t="shared" si="0"/>
        <v>38</v>
      </c>
      <c r="C43" s="40"/>
      <c r="D43" s="41"/>
      <c r="E43" s="41"/>
      <c r="F43" s="13" t="s">
        <v>18</v>
      </c>
      <c r="G43" s="10"/>
      <c r="H43" s="10" t="e">
        <f>IF(VLOOKUP($C43,#REF!,3,FALSE)=$C$2,"〇",VLOOKUP($C43,#REF!,3,FALSE))</f>
        <v>#REF!</v>
      </c>
      <c r="I43" s="18" t="e">
        <f>COUNTIF($C$6:$C$97,C43)+COUNTIF(人文１!$C$6:$C$105,C43)+COUNTIF(#REF!,C43)+COUNTIF(人文2!$C$6:$C$105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編入生!$C$6:$C$103,C43)</f>
        <v>#REF!</v>
      </c>
      <c r="J43" s="2" t="str">
        <f t="shared" si="2"/>
        <v>s@u.tsukuba.ac.jp</v>
      </c>
    </row>
    <row r="44" spans="2:10" ht="14.25" customHeight="1">
      <c r="B44" s="7">
        <f t="shared" si="0"/>
        <v>39</v>
      </c>
      <c r="C44" s="40"/>
      <c r="D44" s="41"/>
      <c r="E44" s="41"/>
      <c r="F44" s="13" t="s">
        <v>18</v>
      </c>
      <c r="G44" s="10"/>
      <c r="H44" s="10" t="e">
        <f>IF(VLOOKUP($C44,#REF!,3,FALSE)=$C$2,"〇",VLOOKUP($C44,#REF!,3,FALSE))</f>
        <v>#REF!</v>
      </c>
      <c r="I44" s="18" t="e">
        <f>COUNTIF($C$6:$C$97,C44)+COUNTIF(人文１!$C$6:$C$105,C44)+COUNTIF(#REF!,C44)+COUNTIF(人文2!$C$6:$C$105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編入生!$C$6:$C$103,C44)</f>
        <v>#REF!</v>
      </c>
      <c r="J44" s="2" t="str">
        <f t="shared" si="2"/>
        <v>s@u.tsukuba.ac.jp</v>
      </c>
    </row>
    <row r="45" spans="2:10" ht="14.25" customHeight="1">
      <c r="B45" s="7">
        <f t="shared" si="0"/>
        <v>40</v>
      </c>
      <c r="C45" s="40"/>
      <c r="D45" s="41"/>
      <c r="E45" s="41"/>
      <c r="F45" s="13" t="s">
        <v>18</v>
      </c>
      <c r="G45" s="10"/>
      <c r="H45" s="10" t="e">
        <f>IF(VLOOKUP($C45,#REF!,3,FALSE)=$C$2,"〇",VLOOKUP($C45,#REF!,3,FALSE))</f>
        <v>#REF!</v>
      </c>
      <c r="I45" s="18" t="e">
        <f>COUNTIF($C$6:$C$97,C45)+COUNTIF(人文１!$C$6:$C$105,C45)+COUNTIF(#REF!,C45)+COUNTIF(人文2!$C$6:$C$105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編入生!$C$6:$C$103,C45)</f>
        <v>#REF!</v>
      </c>
      <c r="J45" s="2" t="str">
        <f t="shared" si="2"/>
        <v>s@u.tsukuba.ac.jp</v>
      </c>
    </row>
    <row r="46" spans="2:10" ht="14.25" customHeight="1">
      <c r="B46" s="7">
        <f t="shared" si="0"/>
        <v>41</v>
      </c>
      <c r="C46" s="40"/>
      <c r="D46" s="41"/>
      <c r="E46" s="41"/>
      <c r="F46" s="13" t="s">
        <v>18</v>
      </c>
      <c r="G46" s="10"/>
      <c r="H46" s="10" t="e">
        <f>IF(VLOOKUP($C46,#REF!,3,FALSE)=$C$2,"〇",VLOOKUP($C46,#REF!,3,FALSE))</f>
        <v>#REF!</v>
      </c>
      <c r="I46" s="18" t="e">
        <f>COUNTIF($C$6:$C$97,C46)+COUNTIF(人文１!$C$6:$C$105,C46)+COUNTIF(#REF!,C46)+COUNTIF(人文2!$C$6:$C$105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編入生!$C$6:$C$103,C46)</f>
        <v>#REF!</v>
      </c>
      <c r="J46" s="2" t="str">
        <f t="shared" si="2"/>
        <v>s@u.tsukuba.ac.jp</v>
      </c>
    </row>
    <row r="47" spans="2:10" ht="14.25" customHeight="1">
      <c r="B47" s="7">
        <f t="shared" si="0"/>
        <v>42</v>
      </c>
      <c r="C47" s="40"/>
      <c r="D47" s="41"/>
      <c r="E47" s="41"/>
      <c r="F47" s="13" t="s">
        <v>18</v>
      </c>
      <c r="G47" s="10"/>
      <c r="H47" s="10" t="e">
        <f>IF(VLOOKUP($C47,#REF!,3,FALSE)=$C$2,"〇",VLOOKUP($C47,#REF!,3,FALSE))</f>
        <v>#REF!</v>
      </c>
      <c r="I47" s="18" t="e">
        <f>COUNTIF($C$6:$C$97,C47)+COUNTIF(人文１!$C$6:$C$105,C47)+COUNTIF(#REF!,C47)+COUNTIF(人文2!$C$6:$C$105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編入生!$C$6:$C$103,C47)</f>
        <v>#REF!</v>
      </c>
      <c r="J47" s="2" t="str">
        <f t="shared" si="2"/>
        <v>s@u.tsukuba.ac.jp</v>
      </c>
    </row>
    <row r="48" spans="2:10" ht="14.25" customHeight="1">
      <c r="B48" s="7">
        <f t="shared" si="0"/>
        <v>43</v>
      </c>
      <c r="C48" s="40"/>
      <c r="D48" s="41"/>
      <c r="E48" s="41"/>
      <c r="F48" s="13" t="s">
        <v>18</v>
      </c>
      <c r="G48" s="10"/>
      <c r="H48" s="10" t="e">
        <f>IF(VLOOKUP($C48,#REF!,3,FALSE)=$C$2,"〇",VLOOKUP($C48,#REF!,3,FALSE))</f>
        <v>#REF!</v>
      </c>
      <c r="I48" s="18" t="e">
        <f>COUNTIF($C$6:$C$97,C48)+COUNTIF(人文１!$C$6:$C$105,C48)+COUNTIF(#REF!,C48)+COUNTIF(人文2!$C$6:$C$105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編入生!$C$6:$C$103,C48)</f>
        <v>#REF!</v>
      </c>
      <c r="J48" s="2" t="str">
        <f t="shared" si="2"/>
        <v>s@u.tsukuba.ac.jp</v>
      </c>
    </row>
    <row r="49" spans="2:10" ht="14.25" customHeight="1">
      <c r="B49" s="7">
        <f t="shared" si="0"/>
        <v>44</v>
      </c>
      <c r="C49" s="40"/>
      <c r="D49" s="41"/>
      <c r="E49" s="41"/>
      <c r="F49" s="13" t="s">
        <v>18</v>
      </c>
      <c r="G49" s="10"/>
      <c r="H49" s="10" t="e">
        <f>IF(VLOOKUP($C49,#REF!,3,FALSE)=$C$2,"〇",VLOOKUP($C49,#REF!,3,FALSE))</f>
        <v>#REF!</v>
      </c>
      <c r="I49" s="18" t="e">
        <f>COUNTIF($C$6:$C$97,C49)+COUNTIF(人文１!$C$6:$C$105,C49)+COUNTIF(#REF!,C49)+COUNTIF(人文2!$C$6:$C$105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編入生!$C$6:$C$103,C49)</f>
        <v>#REF!</v>
      </c>
      <c r="J49" s="2" t="str">
        <f t="shared" si="2"/>
        <v>s@u.tsukuba.ac.jp</v>
      </c>
    </row>
    <row r="50" spans="2:10" ht="14.25" customHeight="1">
      <c r="B50" s="7">
        <f t="shared" si="0"/>
        <v>45</v>
      </c>
      <c r="C50" s="40"/>
      <c r="D50" s="41"/>
      <c r="E50" s="41"/>
      <c r="F50" s="13" t="s">
        <v>18</v>
      </c>
      <c r="G50" s="10"/>
      <c r="H50" s="10" t="e">
        <f>IF(VLOOKUP($C50,#REF!,3,FALSE)=$C$2,"〇",VLOOKUP($C50,#REF!,3,FALSE))</f>
        <v>#REF!</v>
      </c>
      <c r="I50" s="18" t="e">
        <f>COUNTIF($C$6:$C$97,C50)+COUNTIF(人文１!$C$6:$C$105,C50)+COUNTIF(#REF!,C50)+COUNTIF(人文2!$C$6:$C$105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編入生!$C$6:$C$103,C50)</f>
        <v>#REF!</v>
      </c>
      <c r="J50" s="2" t="str">
        <f t="shared" si="2"/>
        <v>s@u.tsukuba.ac.jp</v>
      </c>
    </row>
    <row r="51" spans="2:10" ht="14.25" customHeight="1">
      <c r="B51" s="7">
        <f t="shared" si="0"/>
        <v>46</v>
      </c>
      <c r="C51" s="40"/>
      <c r="D51" s="41"/>
      <c r="E51" s="41"/>
      <c r="F51" s="13" t="s">
        <v>18</v>
      </c>
      <c r="G51" s="10"/>
      <c r="H51" s="10" t="e">
        <f>IF(VLOOKUP($C51,#REF!,3,FALSE)=$C$2,"〇",VLOOKUP($C51,#REF!,3,FALSE))</f>
        <v>#REF!</v>
      </c>
      <c r="I51" s="18" t="e">
        <f>COUNTIF($C$6:$C$97,C51)+COUNTIF(人文１!$C$6:$C$105,C51)+COUNTIF(#REF!,C51)+COUNTIF(人文2!$C$6:$C$105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編入生!$C$6:$C$103,C51)</f>
        <v>#REF!</v>
      </c>
      <c r="J51" s="2" t="str">
        <f t="shared" si="2"/>
        <v>s@u.tsukuba.ac.jp</v>
      </c>
    </row>
    <row r="52" spans="2:10" ht="14.25" customHeight="1">
      <c r="B52" s="7">
        <f t="shared" si="0"/>
        <v>47</v>
      </c>
      <c r="C52" s="40"/>
      <c r="D52" s="41"/>
      <c r="E52" s="41"/>
      <c r="F52" s="13" t="s">
        <v>18</v>
      </c>
      <c r="G52" s="10"/>
      <c r="H52" s="10" t="e">
        <f>IF(VLOOKUP($C52,#REF!,3,FALSE)=$C$2,"〇",VLOOKUP($C52,#REF!,3,FALSE))</f>
        <v>#REF!</v>
      </c>
      <c r="I52" s="18" t="e">
        <f>COUNTIF($C$6:$C$97,C52)+COUNTIF(人文１!$C$6:$C$105,C52)+COUNTIF(#REF!,C52)+COUNTIF(人文2!$C$6:$C$105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編入生!$C$6:$C$103,C52)</f>
        <v>#REF!</v>
      </c>
      <c r="J52" s="2" t="str">
        <f t="shared" si="2"/>
        <v>s@u.tsukuba.ac.jp</v>
      </c>
    </row>
    <row r="53" spans="2:10" ht="14.25" customHeight="1">
      <c r="B53" s="7">
        <f t="shared" si="0"/>
        <v>48</v>
      </c>
      <c r="C53" s="40"/>
      <c r="D53" s="41"/>
      <c r="E53" s="41"/>
      <c r="F53" s="13" t="s">
        <v>18</v>
      </c>
      <c r="G53" s="10"/>
      <c r="H53" s="10" t="e">
        <f>IF(VLOOKUP($C53,#REF!,3,FALSE)=$C$2,"〇",VLOOKUP($C53,#REF!,3,FALSE))</f>
        <v>#REF!</v>
      </c>
      <c r="I53" s="18" t="e">
        <f>COUNTIF($C$6:$C$97,C53)+COUNTIF(人文１!$C$6:$C$105,C53)+COUNTIF(#REF!,C53)+COUNTIF(人文2!$C$6:$C$105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編入生!$C$6:$C$103,C53)</f>
        <v>#REF!</v>
      </c>
      <c r="J53" s="2" t="str">
        <f t="shared" si="2"/>
        <v>s@u.tsukuba.ac.jp</v>
      </c>
    </row>
    <row r="54" spans="2:10" ht="14.25" customHeight="1">
      <c r="B54" s="7">
        <f t="shared" si="0"/>
        <v>49</v>
      </c>
      <c r="C54" s="40"/>
      <c r="D54" s="41"/>
      <c r="E54" s="41"/>
      <c r="F54" s="13" t="s">
        <v>18</v>
      </c>
      <c r="G54" s="10"/>
      <c r="H54" s="10" t="e">
        <f>IF(VLOOKUP($C54,#REF!,3,FALSE)=$C$2,"〇",VLOOKUP($C54,#REF!,3,FALSE))</f>
        <v>#REF!</v>
      </c>
      <c r="I54" s="18" t="e">
        <f>COUNTIF($C$6:$C$97,C54)+COUNTIF(人文１!$C$6:$C$105,C54)+COUNTIF(#REF!,C54)+COUNTIF(人文2!$C$6:$C$105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編入生!$C$6:$C$103,C54)</f>
        <v>#REF!</v>
      </c>
      <c r="J54" s="2" t="str">
        <f t="shared" si="2"/>
        <v>s@u.tsukuba.ac.jp</v>
      </c>
    </row>
    <row r="55" spans="2:10" ht="14.25" customHeight="1">
      <c r="B55" s="7">
        <f t="shared" si="0"/>
        <v>50</v>
      </c>
      <c r="C55" s="40"/>
      <c r="D55" s="41"/>
      <c r="E55" s="41"/>
      <c r="F55" s="13" t="s">
        <v>18</v>
      </c>
      <c r="G55" s="10"/>
      <c r="H55" s="10" t="e">
        <f>IF(VLOOKUP($C55,#REF!,3,FALSE)=$C$2,"〇",VLOOKUP($C55,#REF!,3,FALSE))</f>
        <v>#REF!</v>
      </c>
      <c r="I55" s="18" t="e">
        <f>COUNTIF($C$6:$C$97,C55)+COUNTIF(人文１!$C$6:$C$105,C55)+COUNTIF(#REF!,C55)+COUNTIF(人文2!$C$6:$C$105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編入生!$C$6:$C$103,C55)</f>
        <v>#REF!</v>
      </c>
      <c r="J55" s="2" t="str">
        <f t="shared" si="2"/>
        <v>s@u.tsukuba.ac.jp</v>
      </c>
    </row>
    <row r="56" spans="2:10" ht="14.25" customHeight="1">
      <c r="B56" s="7">
        <f t="shared" si="0"/>
        <v>51</v>
      </c>
      <c r="C56" s="40"/>
      <c r="D56" s="41"/>
      <c r="E56" s="41"/>
      <c r="F56" s="13" t="s">
        <v>18</v>
      </c>
      <c r="G56" s="10"/>
      <c r="H56" s="10" t="e">
        <f>IF(VLOOKUP($C56,#REF!,3,FALSE)=$C$2,"〇",VLOOKUP($C56,#REF!,3,FALSE))</f>
        <v>#REF!</v>
      </c>
      <c r="I56" s="18" t="e">
        <f>COUNTIF($C$6:$C$97,C56)+COUNTIF(人文１!$C$6:$C$105,C56)+COUNTIF(#REF!,C56)+COUNTIF(人文2!$C$6:$C$105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編入生!$C$6:$C$103,C56)</f>
        <v>#REF!</v>
      </c>
      <c r="J56" s="2" t="str">
        <f t="shared" si="2"/>
        <v>s@u.tsukuba.ac.jp</v>
      </c>
    </row>
    <row r="57" spans="2:10" ht="14.25" customHeight="1">
      <c r="B57" s="7">
        <f t="shared" si="0"/>
        <v>52</v>
      </c>
      <c r="C57" s="40"/>
      <c r="D57" s="41"/>
      <c r="E57" s="41"/>
      <c r="F57" s="13" t="s">
        <v>18</v>
      </c>
      <c r="G57" s="10"/>
      <c r="H57" s="10" t="e">
        <f>IF(VLOOKUP($C57,#REF!,3,FALSE)=$C$2,"〇",VLOOKUP($C57,#REF!,3,FALSE))</f>
        <v>#REF!</v>
      </c>
      <c r="I57" s="18" t="e">
        <f>COUNTIF($C$6:$C$97,C57)+COUNTIF(人文１!$C$6:$C$105,C57)+COUNTIF(#REF!,C57)+COUNTIF(人文2!$C$6:$C$105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編入生!$C$6:$C$103,C57)</f>
        <v>#REF!</v>
      </c>
      <c r="J57" s="2" t="str">
        <f t="shared" si="2"/>
        <v>s@u.tsukuba.ac.jp</v>
      </c>
    </row>
    <row r="58" spans="2:10" ht="14.25" customHeight="1">
      <c r="B58" s="7">
        <f t="shared" si="0"/>
        <v>53</v>
      </c>
      <c r="C58" s="40"/>
      <c r="D58" s="41"/>
      <c r="E58" s="41"/>
      <c r="F58" s="13" t="s">
        <v>18</v>
      </c>
      <c r="G58" s="10"/>
      <c r="H58" s="10" t="e">
        <f>IF(VLOOKUP($C58,#REF!,3,FALSE)=$C$2,"〇",VLOOKUP($C58,#REF!,3,FALSE))</f>
        <v>#REF!</v>
      </c>
      <c r="I58" s="18" t="e">
        <f>COUNTIF($C$6:$C$97,C58)+COUNTIF(人文１!$C$6:$C$105,C58)+COUNTIF(#REF!,C58)+COUNTIF(人文2!$C$6:$C$105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編入生!$C$6:$C$103,C58)</f>
        <v>#REF!</v>
      </c>
      <c r="J58" s="2" t="str">
        <f t="shared" si="2"/>
        <v>s@u.tsukuba.ac.jp</v>
      </c>
    </row>
    <row r="59" spans="2:10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IF(VLOOKUP($C59,#REF!,3,FALSE)=$C$2,"〇",VLOOKUP($C59,#REF!,3,FALSE))</f>
        <v>#REF!</v>
      </c>
      <c r="I59" s="18" t="e">
        <f>COUNTIF($C$6:$C$97,C59)+COUNTIF(人文１!$C$6:$C$105,C59)+COUNTIF(#REF!,C59)+COUNTIF(人文2!$C$6:$C$105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編入生!$C$6:$C$103,C59)</f>
        <v>#REF!</v>
      </c>
      <c r="J59" s="2" t="str">
        <f t="shared" si="2"/>
        <v>s@u.tsukuba.ac.jp</v>
      </c>
    </row>
    <row r="60" spans="2:10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IF(VLOOKUP($C59,#REF!,3,FALSE)=$C$2,"〇",VLOOKUP($C59,#REF!,3,FALSE))</f>
        <v>#REF!</v>
      </c>
      <c r="I60" s="18" t="e">
        <f>COUNTIF($C$6:$C$97,C59)+COUNTIF(人文１!$C$6:$C$105,C59)+COUNTIF(#REF!,C59)+COUNTIF(人文2!$C$6:$C$105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編入生!$C$6:$C$103,C59)</f>
        <v>#REF!</v>
      </c>
    </row>
    <row r="61" spans="2:10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18" t="e">
        <f>COUNTIF($C$6:$C$97,C59)+COUNTIF(人文１!$C$6:$C$105,C59)+COUNTIF(#REF!,C59)+COUNTIF(人文2!$C$6:$C$105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編入生!$C$6:$C$103,C59)</f>
        <v>#REF!</v>
      </c>
    </row>
    <row r="62" spans="2:10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18" t="e">
        <f>COUNTIF($C$6:$C$97,C60)+COUNTIF(人文１!$C$6:$C$105,C60)+COUNTIF(#REF!,C60)+COUNTIF(人文2!$C$6:$C$105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編入生!$C$6:$C$103,C60)</f>
        <v>#REF!</v>
      </c>
    </row>
    <row r="63" spans="2:10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18" t="e">
        <f>COUNTIF($C$6:$C$97,C61)+COUNTIF(人文１!$C$6:$C$105,C61)+COUNTIF(#REF!,C61)+COUNTIF(人文2!$C$6:$C$105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編入生!$C$6:$C$103,C61)</f>
        <v>#REF!</v>
      </c>
    </row>
    <row r="64" spans="2:10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18" t="e">
        <f>COUNTIF($C$6:$C$97,C62)+COUNTIF(人文１!$C$6:$C$105,C62)+COUNTIF(#REF!,C62)+COUNTIF(人文2!$C$6:$C$105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編入生!$C$6:$C$103,C62)</f>
        <v>#REF!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18" t="e">
        <f>COUNTIF($C$6:$C$97,C63)+COUNTIF(人文１!$C$6:$C$105,C63)+COUNTIF(#REF!,C63)+COUNTIF(人文2!$C$6:$C$105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編入生!$C$6:$C$103,C63)</f>
        <v>#REF!</v>
      </c>
    </row>
    <row r="66" spans="2:9" ht="14.25" customHeight="1">
      <c r="B66" s="7">
        <f t="shared" ref="B66:B84" si="3">ROW()-5</f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18" t="e">
        <f>COUNTIF($C$6:$C$97,C64)+COUNTIF(人文１!$C$6:$C$105,C64)+COUNTIF(#REF!,C64)+COUNTIF(人文2!$C$6:$C$105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編入生!$C$6:$C$103,C64)</f>
        <v>#REF!</v>
      </c>
    </row>
    <row r="67" spans="2:9" ht="14.25" customHeight="1">
      <c r="B67" s="7">
        <f t="shared" si="3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18" t="e">
        <f>COUNTIF($C$6:$C$97,C65)+COUNTIF(人文１!$C$6:$C$105,C65)+COUNTIF(#REF!,C65)+COUNTIF(人文2!$C$6:$C$105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編入生!$C$6:$C$103,C65)</f>
        <v>#REF!</v>
      </c>
    </row>
    <row r="68" spans="2:9" ht="14.25" customHeight="1">
      <c r="B68" s="7">
        <f t="shared" si="3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18" t="e">
        <f>COUNTIF($C$6:$C$97,C66)+COUNTIF(人文１!$C$6:$C$105,C66)+COUNTIF(#REF!,C66)+COUNTIF(人文2!$C$6:$C$105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編入生!$C$6:$C$103,C66)</f>
        <v>#REF!</v>
      </c>
    </row>
    <row r="69" spans="2:9" ht="14.25" customHeight="1">
      <c r="B69" s="7">
        <f t="shared" si="3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18" t="e">
        <f>COUNTIF($C$6:$C$97,C67)+COUNTIF(人文１!$C$6:$C$105,C67)+COUNTIF(#REF!,C67)+COUNTIF(人文2!$C$6:$C$105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編入生!$C$6:$C$103,C67)</f>
        <v>#REF!</v>
      </c>
    </row>
    <row r="70" spans="2:9" ht="14.25" customHeight="1">
      <c r="B70" s="7">
        <f t="shared" si="3"/>
        <v>65</v>
      </c>
      <c r="C70" s="10"/>
      <c r="D70" s="10"/>
      <c r="E70" s="10"/>
      <c r="F70" s="10"/>
      <c r="G70" s="10"/>
      <c r="H70" s="10" t="e">
        <f>IF(VLOOKUP($C68,#REF!,3,FALSE)=$C$2,"〇",VLOOKUP($C68,#REF!,3,FALSE))</f>
        <v>#REF!</v>
      </c>
      <c r="I70" s="18" t="e">
        <f>COUNTIF($C$6:$C$97,C68)+COUNTIF(人文１!$C$6:$C$105,C68)+COUNTIF(#REF!,C68)+COUNTIF(人文2!$C$6:$C$105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編入生!$C$6:$C$103,C68)</f>
        <v>#REF!</v>
      </c>
    </row>
    <row r="71" spans="2:9" ht="14.25" customHeight="1">
      <c r="B71" s="7">
        <f t="shared" si="3"/>
        <v>66</v>
      </c>
      <c r="C71" s="10"/>
      <c r="D71" s="10"/>
      <c r="E71" s="10"/>
      <c r="F71" s="10"/>
      <c r="G71" s="10"/>
      <c r="H71" s="10" t="e">
        <f>IF(VLOOKUP($C69,#REF!,3,FALSE)=$C$2,"〇",VLOOKUP($C69,#REF!,3,FALSE))</f>
        <v>#REF!</v>
      </c>
      <c r="I71" s="18" t="e">
        <f>COUNTIF($C$6:$C$97,C69)+COUNTIF(人文１!$C$6:$C$105,C69)+COUNTIF(#REF!,C69)+COUNTIF(人文2!$C$6:$C$105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編入生!$C$6:$C$103,C69)</f>
        <v>#REF!</v>
      </c>
    </row>
    <row r="72" spans="2:9" ht="14.25" customHeight="1">
      <c r="B72" s="7">
        <f t="shared" si="3"/>
        <v>67</v>
      </c>
      <c r="C72" s="10"/>
      <c r="D72" s="10"/>
      <c r="E72" s="10"/>
      <c r="F72" s="10"/>
      <c r="G72" s="10"/>
      <c r="H72" s="10" t="e">
        <f>IF(VLOOKUP($C70,#REF!,3,FALSE)=$C$2,"〇",VLOOKUP($C70,#REF!,3,FALSE))</f>
        <v>#REF!</v>
      </c>
      <c r="I72" s="18" t="e">
        <f>COUNTIF($C$6:$C$97,C70)+COUNTIF(人文１!$C$6:$C$105,C70)+COUNTIF(#REF!,C70)+COUNTIF(人文2!$C$6:$C$105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編入生!$C$6:$C$103,C70)</f>
        <v>#REF!</v>
      </c>
    </row>
    <row r="73" spans="2:9" ht="14.25" customHeight="1">
      <c r="B73" s="7">
        <f t="shared" si="3"/>
        <v>68</v>
      </c>
      <c r="C73" s="10"/>
      <c r="D73" s="10"/>
      <c r="E73" s="10"/>
      <c r="F73" s="10"/>
      <c r="G73" s="10"/>
      <c r="H73" s="10" t="e">
        <f>IF(VLOOKUP($C71,#REF!,3,FALSE)=$C$2,"〇",VLOOKUP($C71,#REF!,3,FALSE))</f>
        <v>#REF!</v>
      </c>
      <c r="I73" s="18" t="e">
        <f>COUNTIF($C$6:$C$97,C71)+COUNTIF(人文１!$C$6:$C$105,C71)+COUNTIF(#REF!,C71)+COUNTIF(人文2!$C$6:$C$105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編入生!$C$6:$C$103,C71)</f>
        <v>#REF!</v>
      </c>
    </row>
    <row r="74" spans="2:9" ht="14.25" customHeight="1">
      <c r="B74" s="7">
        <f t="shared" si="3"/>
        <v>69</v>
      </c>
      <c r="C74" s="10"/>
      <c r="D74" s="10"/>
      <c r="E74" s="10"/>
      <c r="F74" s="10"/>
      <c r="G74" s="10"/>
      <c r="H74" s="10" t="e">
        <f>IF(VLOOKUP($C72,#REF!,3,FALSE)=$C$2,"〇",VLOOKUP($C72,#REF!,3,FALSE))</f>
        <v>#REF!</v>
      </c>
      <c r="I74" s="18" t="e">
        <f>COUNTIF($C$6:$C$97,C72)+COUNTIF(人文１!$C$6:$C$105,C72)+COUNTIF(#REF!,C72)+COUNTIF(人文2!$C$6:$C$105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編入生!$C$6:$C$103,C72)</f>
        <v>#REF!</v>
      </c>
    </row>
    <row r="75" spans="2:9" ht="14.25" customHeight="1">
      <c r="B75" s="7">
        <f t="shared" si="3"/>
        <v>70</v>
      </c>
      <c r="C75" s="10"/>
      <c r="D75" s="10"/>
      <c r="E75" s="10"/>
      <c r="F75" s="10"/>
      <c r="G75" s="10"/>
      <c r="H75" s="10" t="e">
        <f>IF(VLOOKUP($C73,#REF!,3,FALSE)=$C$2,"〇",VLOOKUP($C73,#REF!,3,FALSE))</f>
        <v>#REF!</v>
      </c>
      <c r="I75" s="18" t="e">
        <f>COUNTIF($C$6:$C$97,C73)+COUNTIF(人文１!$C$6:$C$105,C73)+COUNTIF(#REF!,C73)+COUNTIF(人文2!$C$6:$C$105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編入生!$C$6:$C$103,C73)</f>
        <v>#REF!</v>
      </c>
    </row>
    <row r="76" spans="2:9" ht="14.25" customHeight="1">
      <c r="B76" s="7">
        <f t="shared" si="3"/>
        <v>71</v>
      </c>
      <c r="C76" s="10"/>
      <c r="D76" s="10"/>
      <c r="E76" s="10"/>
      <c r="F76" s="10"/>
      <c r="G76" s="10"/>
      <c r="H76" s="10" t="e">
        <f>IF(VLOOKUP($C74,#REF!,3,FALSE)=$C$2,"〇",VLOOKUP($C74,#REF!,3,FALSE))</f>
        <v>#REF!</v>
      </c>
      <c r="I76" s="18" t="e">
        <f>COUNTIF($C$6:$C$97,C74)+COUNTIF(人文１!$C$6:$C$105,C74)+COUNTIF(#REF!,C74)+COUNTIF(人文2!$C$6:$C$105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編入生!$C$6:$C$103,C74)</f>
        <v>#REF!</v>
      </c>
    </row>
    <row r="77" spans="2:9" ht="14.25" customHeight="1">
      <c r="B77" s="7">
        <f t="shared" si="3"/>
        <v>72</v>
      </c>
      <c r="C77" s="10"/>
      <c r="D77" s="10"/>
      <c r="E77" s="10"/>
      <c r="F77" s="10"/>
      <c r="G77" s="10"/>
      <c r="H77" s="10" t="e">
        <f>IF(VLOOKUP($C75,#REF!,3,FALSE)=$C$2,"〇",VLOOKUP($C75,#REF!,3,FALSE))</f>
        <v>#REF!</v>
      </c>
      <c r="I77" s="18" t="e">
        <f>COUNTIF($C$6:$C$97,C75)+COUNTIF(人文１!$C$6:$C$105,C75)+COUNTIF(#REF!,C75)+COUNTIF(人文2!$C$6:$C$105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編入生!$C$6:$C$103,C75)</f>
        <v>#REF!</v>
      </c>
    </row>
    <row r="78" spans="2:9" ht="14.25" customHeight="1">
      <c r="B78" s="7">
        <f t="shared" si="3"/>
        <v>73</v>
      </c>
      <c r="C78" s="10"/>
      <c r="D78" s="10"/>
      <c r="E78" s="10"/>
      <c r="F78" s="10"/>
      <c r="G78" s="10"/>
      <c r="H78" s="10" t="e">
        <f>IF(VLOOKUP($C76,#REF!,3,FALSE)=$C$2,"〇",VLOOKUP($C76,#REF!,3,FALSE))</f>
        <v>#REF!</v>
      </c>
      <c r="I78" s="18" t="e">
        <f>COUNTIF($C$6:$C$97,C76)+COUNTIF(人文１!$C$6:$C$105,C76)+COUNTIF(#REF!,C76)+COUNTIF(人文2!$C$6:$C$105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編入生!$C$6:$C$103,C76)</f>
        <v>#REF!</v>
      </c>
    </row>
    <row r="79" spans="2:9" ht="14.25" customHeight="1">
      <c r="B79" s="7">
        <f t="shared" si="3"/>
        <v>74</v>
      </c>
      <c r="C79" s="10"/>
      <c r="D79" s="10"/>
      <c r="E79" s="10"/>
      <c r="F79" s="10"/>
      <c r="G79" s="10"/>
      <c r="H79" s="10" t="e">
        <f>IF(VLOOKUP($C77,#REF!,3,FALSE)=$C$2,"〇",VLOOKUP($C77,#REF!,3,FALSE))</f>
        <v>#REF!</v>
      </c>
      <c r="I79" s="18" t="e">
        <f>COUNTIF($C$6:$C$97,C77)+COUNTIF(人文１!$C$6:$C$105,C77)+COUNTIF(#REF!,C77)+COUNTIF(人文2!$C$6:$C$105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編入生!$C$6:$C$103,C77)</f>
        <v>#REF!</v>
      </c>
    </row>
    <row r="80" spans="2:9" ht="14.25" customHeight="1">
      <c r="B80" s="7">
        <f t="shared" si="3"/>
        <v>75</v>
      </c>
      <c r="C80" s="10"/>
      <c r="D80" s="10"/>
      <c r="E80" s="10"/>
      <c r="F80" s="10"/>
      <c r="G80" s="10"/>
      <c r="H80" s="10" t="e">
        <f>IF(VLOOKUP($C78,#REF!,3,FALSE)=$C$2,"〇",VLOOKUP($C78,#REF!,3,FALSE))</f>
        <v>#REF!</v>
      </c>
      <c r="I80" s="18" t="e">
        <f>COUNTIF($C$6:$C$97,C78)+COUNTIF(人文１!$C$6:$C$105,C78)+COUNTIF(#REF!,C78)+COUNTIF(人文2!$C$6:$C$105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編入生!$C$6:$C$103,C78)</f>
        <v>#REF!</v>
      </c>
    </row>
    <row r="81" spans="2:9" ht="14.25" customHeight="1">
      <c r="B81" s="7">
        <f t="shared" si="3"/>
        <v>76</v>
      </c>
      <c r="C81" s="32"/>
      <c r="D81" s="32"/>
      <c r="E81" s="32"/>
      <c r="F81" s="32"/>
      <c r="G81" s="32"/>
      <c r="H81" s="10" t="e">
        <f>IF(VLOOKUP($C79,#REF!,3,FALSE)=$C$2,"〇",VLOOKUP($C79,#REF!,3,FALSE))</f>
        <v>#REF!</v>
      </c>
      <c r="I81" s="18" t="e">
        <f>COUNTIF($C$6:$C$97,C79)+COUNTIF(人文１!$C$6:$C$105,C79)+COUNTIF(#REF!,C79)+COUNTIF(人文2!$C$6:$C$105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編入生!$C$6:$C$103,C79)</f>
        <v>#REF!</v>
      </c>
    </row>
    <row r="82" spans="2:9" ht="14.25" customHeight="1">
      <c r="B82" s="7">
        <f t="shared" si="3"/>
        <v>77</v>
      </c>
      <c r="C82" s="33"/>
      <c r="D82" s="33"/>
      <c r="E82" s="33"/>
      <c r="F82" s="33"/>
      <c r="G82" s="33"/>
      <c r="H82" s="10" t="e">
        <f>IF(VLOOKUP($C80,#REF!,3,FALSE)=$C$2,"〇",VLOOKUP($C80,#REF!,3,FALSE))</f>
        <v>#REF!</v>
      </c>
      <c r="I82" s="18" t="e">
        <f>COUNTIF($C$6:$C$97,C80)+COUNTIF(人文１!$C$6:$C$105,C80)+COUNTIF(#REF!,C80)+COUNTIF(人文2!$C$6:$C$105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編入生!$C$6:$C$103,C80)</f>
        <v>#REF!</v>
      </c>
    </row>
    <row r="83" spans="2:9" ht="14.25" customHeight="1">
      <c r="B83" s="7">
        <f t="shared" si="3"/>
        <v>78</v>
      </c>
      <c r="C83" s="33"/>
      <c r="D83" s="33"/>
      <c r="E83" s="33"/>
      <c r="F83" s="33"/>
      <c r="G83" s="33"/>
      <c r="H83" s="10" t="e">
        <f>IF(VLOOKUP($C81,#REF!,3,FALSE)=$C$2,"〇",VLOOKUP($C81,#REF!,3,FALSE))</f>
        <v>#REF!</v>
      </c>
      <c r="I83" s="18" t="e">
        <f>COUNTIF($C$6:$C$97,C81)+COUNTIF(人文１!$C$6:$C$105,C81)+COUNTIF(#REF!,C81)+COUNTIF(人文2!$C$6:$C$105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編入生!$C$6:$C$103,C81)</f>
        <v>#REF!</v>
      </c>
    </row>
    <row r="84" spans="2:9" ht="14.25" customHeight="1">
      <c r="B84" s="29">
        <f t="shared" si="3"/>
        <v>79</v>
      </c>
      <c r="C84" s="31"/>
      <c r="D84" s="31"/>
      <c r="E84" s="31"/>
      <c r="F84" s="31"/>
      <c r="G84" s="31"/>
      <c r="H84" s="30" t="e">
        <f>IF(VLOOKUP($C82,#REF!,3,FALSE)=$C$2,"〇",VLOOKUP($C82,#REF!,3,FALSE))</f>
        <v>#REF!</v>
      </c>
      <c r="I84" s="18" t="e">
        <f>COUNTIF($C$6:$C$97,C82)+COUNTIF(人文１!$C$6:$C$105,C82)+COUNTIF(#REF!,C82)+COUNTIF(人文2!$C$6:$C$105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編入生!$C$6:$C$103,C82)</f>
        <v>#REF!</v>
      </c>
    </row>
  </sheetData>
  <autoFilter ref="B5:I84" xr:uid="{E6E1EAAA-0B31-4F5E-BC70-92BAE758C887}"/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72" orientation="portrait" cellComments="asDisplayed" r:id="rId1"/>
  <colBreaks count="1" manualBreakCount="1">
    <brk id="8" max="1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9483-93D9-4000-A146-F38FB6FCFC37}">
  <dimension ref="B1:I105"/>
  <sheetViews>
    <sheetView tabSelected="1" view="pageBreakPreview" zoomScale="98" zoomScaleNormal="100" zoomScaleSheetLayoutView="98" workbookViewId="0">
      <selection activeCell="E10" sqref="E10"/>
    </sheetView>
  </sheetViews>
  <sheetFormatPr defaultColWidth="9" defaultRowHeight="16.5"/>
  <cols>
    <col min="1" max="1" width="1.08203125" style="2" customWidth="1"/>
    <col min="2" max="2" width="10.5" style="2" bestFit="1" customWidth="1"/>
    <col min="3" max="3" width="11.33203125" style="2" bestFit="1" customWidth="1"/>
    <col min="4" max="5" width="19" style="2" customWidth="1"/>
    <col min="6" max="6" width="10.25" style="2" customWidth="1"/>
    <col min="7" max="7" width="20.58203125" style="2" customWidth="1"/>
    <col min="8" max="8" width="13.5" style="2" customWidth="1"/>
    <col min="9" max="16384" width="9" style="2"/>
  </cols>
  <sheetData>
    <row r="1" spans="2:9" s="1" customFormat="1" ht="17.25" customHeight="1">
      <c r="H1" s="25" t="s">
        <v>0</v>
      </c>
    </row>
    <row r="2" spans="2:9" s="1" customFormat="1" ht="14.25" customHeight="1" thickBot="1">
      <c r="B2" s="3" t="s">
        <v>1</v>
      </c>
      <c r="C2" s="4">
        <v>6530102</v>
      </c>
    </row>
    <row r="3" spans="2:9" s="1" customFormat="1" ht="14.25" customHeight="1" thickBot="1">
      <c r="B3" s="3" t="s">
        <v>3</v>
      </c>
      <c r="C3" s="5" t="s">
        <v>4</v>
      </c>
      <c r="E3" s="11" t="s">
        <v>14</v>
      </c>
      <c r="F3" s="12">
        <f>COUNTA(D:D)-1</f>
        <v>4</v>
      </c>
    </row>
    <row r="4" spans="2:9" s="1" customFormat="1" ht="8.25" customHeight="1"/>
    <row r="5" spans="2:9" s="8" customFormat="1" ht="14.25" customHeight="1">
      <c r="B5" s="6" t="s">
        <v>5</v>
      </c>
      <c r="C5" s="6" t="s">
        <v>6</v>
      </c>
      <c r="D5" s="6" t="s">
        <v>7</v>
      </c>
      <c r="E5" s="6" t="s">
        <v>8</v>
      </c>
      <c r="F5" s="7" t="s">
        <v>9</v>
      </c>
      <c r="G5" s="17" t="s">
        <v>10</v>
      </c>
      <c r="H5" s="7" t="s">
        <v>11</v>
      </c>
      <c r="I5" s="8" t="s">
        <v>12</v>
      </c>
    </row>
    <row r="6" spans="2:9" ht="14.25" customHeight="1">
      <c r="B6" s="7">
        <f>ROW()-5</f>
        <v>1</v>
      </c>
      <c r="C6" s="43">
        <v>202713003</v>
      </c>
      <c r="D6" s="44" t="s">
        <v>22</v>
      </c>
      <c r="E6" s="44" t="s">
        <v>23</v>
      </c>
      <c r="F6" s="10" t="s">
        <v>20</v>
      </c>
      <c r="G6" s="10"/>
      <c r="H6" s="10" t="e">
        <f>IF(VLOOKUP($C6,#REF!,3,FALSE)=$C$2,"〇",VLOOKUP($C6,#REF!,3,FALSE))</f>
        <v>#REF!</v>
      </c>
      <c r="I6" s="18" t="e">
        <f>COUNTIF($C$6:$C$103,C6)+COUNTIF(人文１!$C$6:$C$105,C6)+COUNTIF(#REF!,C6)+COUNTIF(比文2・日日!$C$6:$C$97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#REF!,C6)+COUNTIF(人文2!$C$6:$C$105,C6)</f>
        <v>#REF!</v>
      </c>
    </row>
    <row r="7" spans="2:9" ht="14.25" customHeight="1">
      <c r="B7" s="7">
        <f t="shared" ref="B7:B70" si="0">ROW()-5</f>
        <v>2</v>
      </c>
      <c r="C7" s="43">
        <v>202713055</v>
      </c>
      <c r="D7" s="44" t="s">
        <v>24</v>
      </c>
      <c r="E7" s="44" t="s">
        <v>25</v>
      </c>
      <c r="F7" s="10" t="s">
        <v>20</v>
      </c>
      <c r="G7" s="10"/>
      <c r="H7" s="10" t="e">
        <f>IF(VLOOKUP($C7,#REF!,3,FALSE)=$C$2,"〇",VLOOKUP($C7,#REF!,3,FALSE))</f>
        <v>#REF!</v>
      </c>
      <c r="I7" s="18" t="e">
        <f>COUNTIF($C$6:$C$103,C7)+COUNTIF(人文１!$C$6:$C$105,C7)+COUNTIF(#REF!,C7)+COUNTIF(比文2・日日!$C$6:$C$97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#REF!,C7)+COUNTIF(人文2!$C$6:$C$105,C7)</f>
        <v>#REF!</v>
      </c>
    </row>
    <row r="8" spans="2:9" ht="14.25" customHeight="1">
      <c r="B8" s="7">
        <f t="shared" si="0"/>
        <v>3</v>
      </c>
      <c r="C8" s="43">
        <v>202613097</v>
      </c>
      <c r="D8" s="44" t="s">
        <v>26</v>
      </c>
      <c r="E8" s="44" t="s">
        <v>27</v>
      </c>
      <c r="F8" s="10" t="s">
        <v>20</v>
      </c>
      <c r="G8" s="10"/>
      <c r="H8" s="10" t="e">
        <f>IF(VLOOKUP($C8,#REF!,3,FALSE)=$C$2,"〇",VLOOKUP($C8,#REF!,3,FALSE))</f>
        <v>#REF!</v>
      </c>
      <c r="I8" s="18" t="e">
        <f>COUNTIF($C$6:$C$103,C8)+COUNTIF(人文１!$C$6:$C$105,C8)+COUNTIF(#REF!,C8)+COUNTIF(比文2・日日!$C$6:$C$97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#REF!,C8)+COUNTIF(人文2!$C$6:$C$105,C8)</f>
        <v>#REF!</v>
      </c>
    </row>
    <row r="9" spans="2:9" ht="14.25" customHeight="1">
      <c r="B9" s="7">
        <f t="shared" si="0"/>
        <v>4</v>
      </c>
      <c r="C9" s="43">
        <v>202513059</v>
      </c>
      <c r="D9" s="44" t="s">
        <v>28</v>
      </c>
      <c r="E9" s="44" t="s">
        <v>29</v>
      </c>
      <c r="F9" s="10" t="s">
        <v>20</v>
      </c>
      <c r="G9" s="10"/>
      <c r="H9" s="10" t="e">
        <f>IF(VLOOKUP($C9,#REF!,3,FALSE)=$C$2,"〇",VLOOKUP($C9,#REF!,3,FALSE))</f>
        <v>#REF!</v>
      </c>
      <c r="I9" s="18" t="e">
        <f>COUNTIF($C$6:$C$103,C9)+COUNTIF(人文１!$C$6:$C$105,C9)+COUNTIF(#REF!,C9)+COUNTIF(比文2・日日!$C$6:$C$97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#REF!,C9)+COUNTIF(人文2!$C$6:$C$105,C9)</f>
        <v>#REF!</v>
      </c>
    </row>
    <row r="10" spans="2:9" ht="14.25" customHeight="1">
      <c r="B10" s="7">
        <f t="shared" si="0"/>
        <v>5</v>
      </c>
      <c r="C10" s="43"/>
      <c r="D10" s="44"/>
      <c r="E10" s="44"/>
      <c r="F10" s="10" t="s">
        <v>20</v>
      </c>
      <c r="G10" s="10"/>
      <c r="H10" s="10" t="e">
        <f>IF(VLOOKUP($C10,#REF!,3,FALSE)=$C$2,"〇",VLOOKUP($C10,#REF!,3,FALSE))</f>
        <v>#REF!</v>
      </c>
      <c r="I10" s="18" t="e">
        <f>COUNTIF($C$6:$C$103,C10)+COUNTIF(人文１!$C$6:$C$105,C10)+COUNTIF(#REF!,C10)+COUNTIF(比文2・日日!$C$6:$C$97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#REF!,C10)+COUNTIF(人文2!$C$6:$C$105,C10)</f>
        <v>#REF!</v>
      </c>
    </row>
    <row r="11" spans="2:9" ht="14.25" customHeight="1">
      <c r="B11" s="7">
        <f t="shared" si="0"/>
        <v>6</v>
      </c>
      <c r="C11" s="43"/>
      <c r="D11" s="44"/>
      <c r="E11" s="44"/>
      <c r="F11" s="10" t="s">
        <v>20</v>
      </c>
      <c r="G11" s="10"/>
      <c r="H11" s="10" t="e">
        <f>IF(VLOOKUP($C11,#REF!,3,FALSE)=$C$2,"〇",VLOOKUP($C11,#REF!,3,FALSE))</f>
        <v>#REF!</v>
      </c>
      <c r="I11" s="18" t="e">
        <f>COUNTIF($C$6:$C$103,C11)+COUNTIF(人文１!$C$6:$C$105,C11)+COUNTIF(#REF!,C11)+COUNTIF(比文2・日日!$C$6:$C$97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#REF!,C11)+COUNTIF(人文2!$C$6:$C$105,C11)</f>
        <v>#REF!</v>
      </c>
    </row>
    <row r="12" spans="2:9" ht="14.25" customHeight="1">
      <c r="B12" s="7">
        <f t="shared" si="0"/>
        <v>7</v>
      </c>
      <c r="C12" s="43"/>
      <c r="D12" s="44"/>
      <c r="E12" s="44"/>
      <c r="F12" s="10" t="s">
        <v>20</v>
      </c>
      <c r="G12" s="10"/>
      <c r="H12" s="10" t="e">
        <f>IF(VLOOKUP($C12,#REF!,3,FALSE)=$C$2,"〇",VLOOKUP($C12,#REF!,3,FALSE))</f>
        <v>#REF!</v>
      </c>
      <c r="I12" s="18" t="e">
        <f>COUNTIF($C$6:$C$103,C12)+COUNTIF(人文１!$C$6:$C$105,C12)+COUNTIF(#REF!,C12)+COUNTIF(比文2・日日!$C$6:$C$97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#REF!,C12)+COUNTIF(人文2!$C$6:$C$105,C12)</f>
        <v>#REF!</v>
      </c>
    </row>
    <row r="13" spans="2:9" ht="14.25" customHeight="1">
      <c r="B13" s="7">
        <f t="shared" si="0"/>
        <v>8</v>
      </c>
      <c r="C13" s="43"/>
      <c r="D13" s="44"/>
      <c r="E13" s="44"/>
      <c r="F13" s="10" t="s">
        <v>20</v>
      </c>
      <c r="G13" s="10"/>
      <c r="H13" s="10" t="e">
        <f>IF(VLOOKUP($C13,#REF!,3,FALSE)=$C$2,"〇",VLOOKUP($C13,#REF!,3,FALSE))</f>
        <v>#REF!</v>
      </c>
      <c r="I13" s="18" t="e">
        <f>COUNTIF($C$6:$C$103,C13)+COUNTIF(人文１!$C$6:$C$105,C13)+COUNTIF(#REF!,C13)+COUNTIF(比文2・日日!$C$6:$C$97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#REF!,C13)+COUNTIF(人文2!$C$6:$C$105,C13)</f>
        <v>#REF!</v>
      </c>
    </row>
    <row r="14" spans="2:9" ht="14.25" customHeight="1">
      <c r="B14" s="7">
        <f t="shared" si="0"/>
        <v>9</v>
      </c>
      <c r="C14" s="43"/>
      <c r="D14" s="44"/>
      <c r="E14" s="44"/>
      <c r="F14" s="10" t="s">
        <v>20</v>
      </c>
      <c r="G14" s="10"/>
      <c r="H14" s="10" t="e">
        <f>IF(VLOOKUP($C14,#REF!,3,FALSE)=$C$2,"〇",VLOOKUP($C14,#REF!,3,FALSE))</f>
        <v>#REF!</v>
      </c>
      <c r="I14" s="18" t="e">
        <f>COUNTIF($C$6:$C$103,C14)+COUNTIF(人文１!$C$6:$C$105,C14)+COUNTIF(#REF!,C14)+COUNTIF(比文2・日日!$C$6:$C$97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#REF!,C14)+COUNTIF(人文2!$C$6:$C$105,C14)</f>
        <v>#REF!</v>
      </c>
    </row>
    <row r="15" spans="2:9" ht="14.25" customHeight="1">
      <c r="B15" s="7">
        <f t="shared" si="0"/>
        <v>10</v>
      </c>
      <c r="C15" s="43"/>
      <c r="D15" s="45"/>
      <c r="E15" s="45"/>
      <c r="F15" s="10" t="s">
        <v>20</v>
      </c>
      <c r="G15" s="10"/>
      <c r="H15" s="10" t="e">
        <f>IF(VLOOKUP($C15,#REF!,3,FALSE)=$C$2,"〇",VLOOKUP($C15,#REF!,3,FALSE))</f>
        <v>#REF!</v>
      </c>
      <c r="I15" s="18" t="e">
        <f>COUNTIF($C$6:$C$103,C15)+COUNTIF(人文１!$C$6:$C$105,C15)+COUNTIF(#REF!,C15)+COUNTIF(比文2・日日!$C$6:$C$97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#REF!,C15)+COUNTIF(人文2!$C$6:$C$105,C15)</f>
        <v>#REF!</v>
      </c>
    </row>
    <row r="16" spans="2:9" ht="14.25" customHeight="1">
      <c r="B16" s="7">
        <f t="shared" si="0"/>
        <v>11</v>
      </c>
      <c r="C16" s="43"/>
      <c r="D16" s="45"/>
      <c r="E16" s="45"/>
      <c r="F16" s="10" t="s">
        <v>20</v>
      </c>
      <c r="G16" s="10"/>
      <c r="H16" s="10" t="e">
        <f>IF(VLOOKUP($C16,#REF!,3,FALSE)=$C$2,"〇",VLOOKUP($C16,#REF!,3,FALSE))</f>
        <v>#REF!</v>
      </c>
      <c r="I16" s="18" t="e">
        <f>COUNTIF($C$6:$C$103,C16)+COUNTIF(人文１!$C$6:$C$105,C16)+COUNTIF(#REF!,C16)+COUNTIF(比文2・日日!$C$6:$C$97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#REF!,C16)+COUNTIF(人文2!$C$6:$C$105,C16)</f>
        <v>#REF!</v>
      </c>
    </row>
    <row r="17" spans="2:9" ht="14.25" customHeight="1">
      <c r="B17" s="7">
        <f t="shared" si="0"/>
        <v>12</v>
      </c>
      <c r="C17" s="43"/>
      <c r="D17" s="45"/>
      <c r="E17" s="45"/>
      <c r="F17" s="10" t="s">
        <v>20</v>
      </c>
      <c r="G17" s="10"/>
      <c r="H17" s="10" t="e">
        <f>IF(VLOOKUP($C17,#REF!,3,FALSE)=$C$2,"〇",VLOOKUP($C17,#REF!,3,FALSE))</f>
        <v>#REF!</v>
      </c>
      <c r="I17" s="18" t="e">
        <f>COUNTIF($C$6:$C$103,C17)+COUNTIF(人文１!$C$6:$C$105,C17)+COUNTIF(#REF!,C17)+COUNTIF(比文2・日日!$C$6:$C$97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#REF!,C17)+COUNTIF(人文2!$C$6:$C$105,C17)</f>
        <v>#REF!</v>
      </c>
    </row>
    <row r="18" spans="2:9" ht="14.25" customHeight="1">
      <c r="B18" s="7">
        <f t="shared" si="0"/>
        <v>13</v>
      </c>
      <c r="C18" s="43"/>
      <c r="D18" s="45"/>
      <c r="E18" s="45"/>
      <c r="F18" s="10" t="s">
        <v>20</v>
      </c>
      <c r="G18" s="10"/>
      <c r="H18" s="10" t="e">
        <f>IF(VLOOKUP($C18,#REF!,3,FALSE)=$C$2,"〇",VLOOKUP($C18,#REF!,3,FALSE))</f>
        <v>#REF!</v>
      </c>
      <c r="I18" s="18" t="e">
        <f>COUNTIF($C$6:$C$103,C18)+COUNTIF(人文１!$C$6:$C$105,C18)+COUNTIF(#REF!,C18)+COUNTIF(比文2・日日!$C$6:$C$97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#REF!,C18)+COUNTIF(人文2!$C$6:$C$105,C18)</f>
        <v>#REF!</v>
      </c>
    </row>
    <row r="19" spans="2:9" ht="14.25" customHeight="1">
      <c r="B19" s="7">
        <f t="shared" si="0"/>
        <v>14</v>
      </c>
      <c r="C19" s="43"/>
      <c r="D19" s="44"/>
      <c r="E19" s="44"/>
      <c r="F19" s="10" t="s">
        <v>21</v>
      </c>
      <c r="G19" s="10"/>
      <c r="H19" s="10" t="e">
        <f>IF(VLOOKUP($C19,#REF!,3,FALSE)=$C$2,"〇",VLOOKUP($C19,#REF!,3,FALSE))</f>
        <v>#REF!</v>
      </c>
      <c r="I19" s="18" t="e">
        <f>COUNTIF($C$6:$C$103,C19)+COUNTIF(人文１!$C$6:$C$105,C19)+COUNTIF(#REF!,C19)+COUNTIF(比文2・日日!$C$6:$C$97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#REF!,C19)+COUNTIF(人文2!$C$6:$C$105,C19)</f>
        <v>#REF!</v>
      </c>
    </row>
    <row r="20" spans="2:9" ht="14.25" customHeight="1">
      <c r="B20" s="7">
        <f t="shared" si="0"/>
        <v>15</v>
      </c>
      <c r="C20" s="48"/>
      <c r="D20" s="48"/>
      <c r="E20" s="48"/>
      <c r="F20" s="10" t="s">
        <v>21</v>
      </c>
      <c r="G20" s="10"/>
      <c r="H20" s="10" t="e">
        <f>IF(VLOOKUP($C20,#REF!,3,FALSE)=$C$2,"〇",VLOOKUP($C20,#REF!,3,FALSE))</f>
        <v>#REF!</v>
      </c>
      <c r="I20" s="18" t="e">
        <f>COUNTIF($C$6:$C$103,C20)+COUNTIF(人文１!$C$6:$C$105,C20)+COUNTIF(#REF!,C20)+COUNTIF(比文2・日日!$C$6:$C$97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#REF!,C20)+COUNTIF(人文2!$C$6:$C$105,C20)</f>
        <v>#REF!</v>
      </c>
    </row>
    <row r="21" spans="2:9" ht="14.25" customHeight="1">
      <c r="B21" s="7">
        <f t="shared" si="0"/>
        <v>16</v>
      </c>
      <c r="C21" s="28"/>
      <c r="D21" s="28"/>
      <c r="E21" s="28"/>
      <c r="F21" s="10" t="s">
        <v>21</v>
      </c>
      <c r="G21" s="10"/>
      <c r="H21" s="10" t="e">
        <f>IF(VLOOKUP($C21,#REF!,3,FALSE)=$C$2,"〇",VLOOKUP($C21,#REF!,3,FALSE))</f>
        <v>#REF!</v>
      </c>
      <c r="I21" s="18" t="e">
        <f>COUNTIF($C$6:$C$103,C21)+COUNTIF(人文１!$C$6:$C$105,C21)+COUNTIF(#REF!,C21)+COUNTIF(比文2・日日!$C$6:$C$97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#REF!,C21)+COUNTIF(人文2!$C$6:$C$105,C21)</f>
        <v>#REF!</v>
      </c>
    </row>
    <row r="22" spans="2:9" ht="14.25" customHeight="1">
      <c r="B22" s="7">
        <f t="shared" si="0"/>
        <v>17</v>
      </c>
      <c r="C22" s="26"/>
      <c r="D22" s="28"/>
      <c r="E22" s="38"/>
      <c r="F22" s="10" t="s">
        <v>21</v>
      </c>
      <c r="G22" s="10"/>
      <c r="H22" s="10" t="e">
        <f>IF(VLOOKUP($C22,#REF!,3,FALSE)=$C$2,"〇",VLOOKUP($C22,#REF!,3,FALSE))</f>
        <v>#REF!</v>
      </c>
      <c r="I22" s="18" t="e">
        <f>COUNTIF($C$6:$C$103,C22)+COUNTIF(人文１!$C$6:$C$105,C22)+COUNTIF(#REF!,C22)+COUNTIF(比文2・日日!$C$6:$C$97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#REF!,C22)+COUNTIF(人文2!$C$6:$C$105,C22)</f>
        <v>#REF!</v>
      </c>
    </row>
    <row r="23" spans="2:9" ht="14.25" customHeight="1">
      <c r="B23" s="7">
        <f t="shared" si="0"/>
        <v>18</v>
      </c>
      <c r="C23" s="46"/>
      <c r="D23" s="47"/>
      <c r="E23" s="47"/>
      <c r="F23" s="10" t="s">
        <v>21</v>
      </c>
      <c r="G23" s="10"/>
      <c r="H23" s="10" t="e">
        <f>IF(VLOOKUP($C23,#REF!,3,FALSE)=$C$2,"〇",VLOOKUP($C23,#REF!,3,FALSE))</f>
        <v>#REF!</v>
      </c>
      <c r="I23" s="18" t="e">
        <f>COUNTIF($C$6:$C$103,C23)+COUNTIF(人文１!$C$6:$C$105,C23)+COUNTIF(#REF!,C23)+COUNTIF(比文2・日日!$C$6:$C$97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#REF!,C23)+COUNTIF(人文2!$C$6:$C$105,C23)</f>
        <v>#REF!</v>
      </c>
    </row>
    <row r="24" spans="2:9" ht="14.25" customHeight="1">
      <c r="B24" s="7">
        <f t="shared" si="0"/>
        <v>19</v>
      </c>
      <c r="C24" s="26"/>
      <c r="D24" s="28"/>
      <c r="E24" s="38"/>
      <c r="F24" s="10" t="s">
        <v>16</v>
      </c>
      <c r="G24" s="10"/>
      <c r="H24" s="10" t="e">
        <f>IF(VLOOKUP($C24,#REF!,3,FALSE)=$C$2,"〇",VLOOKUP($C24,#REF!,3,FALSE))</f>
        <v>#REF!</v>
      </c>
      <c r="I24" s="18" t="e">
        <f>COUNTIF($C$6:$C$103,C24)+COUNTIF(人文１!$C$6:$C$105,C24)+COUNTIF(#REF!,C24)+COUNTIF(比文2・日日!$C$6:$C$97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#REF!,C24)+COUNTIF(人文2!$C$6:$C$105,C24)</f>
        <v>#REF!</v>
      </c>
    </row>
    <row r="25" spans="2:9" ht="14.25" customHeight="1">
      <c r="B25" s="7">
        <f t="shared" si="0"/>
        <v>20</v>
      </c>
      <c r="C25" s="27"/>
      <c r="D25" s="49"/>
      <c r="E25" s="49"/>
      <c r="F25" s="10" t="s">
        <v>19</v>
      </c>
      <c r="G25" s="10"/>
      <c r="H25" s="10" t="e">
        <f>IF(VLOOKUP($C25,#REF!,3,FALSE)=$C$2,"〇",VLOOKUP($C25,#REF!,3,FALSE))</f>
        <v>#REF!</v>
      </c>
      <c r="I25" s="18" t="e">
        <f>COUNTIF($C$6:$C$103,C25)+COUNTIF(人文１!$C$6:$C$105,C25)+COUNTIF(#REF!,C25)+COUNTIF(比文2・日日!$C$6:$C$97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#REF!,C25)+COUNTIF(人文2!$C$6:$C$105,C25)</f>
        <v>#REF!</v>
      </c>
    </row>
    <row r="26" spans="2:9" ht="14.25" customHeight="1">
      <c r="B26" s="7">
        <f t="shared" si="0"/>
        <v>21</v>
      </c>
      <c r="C26" s="27"/>
      <c r="D26" s="49"/>
      <c r="E26" s="49"/>
      <c r="F26" s="10" t="s">
        <v>19</v>
      </c>
      <c r="G26" s="10"/>
      <c r="H26" s="10" t="e">
        <f>IF(VLOOKUP($C26,#REF!,3,FALSE)=$C$2,"〇",VLOOKUP($C26,#REF!,3,FALSE))</f>
        <v>#REF!</v>
      </c>
      <c r="I26" s="18" t="e">
        <f>COUNTIF($C$6:$C$103,C26)+COUNTIF(人文１!$C$6:$C$105,C26)+COUNTIF(#REF!,C26)+COUNTIF(比文2・日日!$C$6:$C$97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#REF!,C26)+COUNTIF(人文2!$C$6:$C$105,C26)</f>
        <v>#REF!</v>
      </c>
    </row>
    <row r="27" spans="2:9" ht="14.25" customHeight="1">
      <c r="B27" s="7">
        <f t="shared" si="0"/>
        <v>22</v>
      </c>
      <c r="C27" s="27"/>
      <c r="D27" s="49"/>
      <c r="E27" s="49"/>
      <c r="F27" s="10" t="s">
        <v>19</v>
      </c>
      <c r="G27" s="10"/>
      <c r="H27" s="10" t="e">
        <f>IF(VLOOKUP($C27,#REF!,3,FALSE)=$C$2,"〇",VLOOKUP($C27,#REF!,3,FALSE))</f>
        <v>#REF!</v>
      </c>
      <c r="I27" s="18" t="e">
        <f>COUNTIF($C$6:$C$103,C27)+COUNTIF(人文１!$C$6:$C$105,C27)+COUNTIF(#REF!,C27)+COUNTIF(比文2・日日!$C$6:$C$97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#REF!,C27)+COUNTIF(人文2!$C$6:$C$105,C27)</f>
        <v>#REF!</v>
      </c>
    </row>
    <row r="28" spans="2:9" ht="14.25" customHeight="1">
      <c r="B28" s="7">
        <f t="shared" si="0"/>
        <v>23</v>
      </c>
      <c r="C28" s="27"/>
      <c r="D28" s="49"/>
      <c r="E28" s="49"/>
      <c r="F28" s="10" t="s">
        <v>19</v>
      </c>
      <c r="G28" s="10"/>
      <c r="H28" s="10" t="e">
        <f>IF(VLOOKUP($C28,#REF!,3,FALSE)=$C$2,"〇",VLOOKUP($C28,#REF!,3,FALSE))</f>
        <v>#REF!</v>
      </c>
      <c r="I28" s="18" t="e">
        <f>COUNTIF($C$6:$C$103,C28)+COUNTIF(人文１!$C$6:$C$105,C28)+COUNTIF(#REF!,C28)+COUNTIF(比文2・日日!$C$6:$C$97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#REF!,C28)+COUNTIF(人文2!$C$6:$C$105,C28)</f>
        <v>#REF!</v>
      </c>
    </row>
    <row r="29" spans="2:9" ht="14.25" customHeight="1">
      <c r="B29" s="7">
        <f t="shared" si="0"/>
        <v>24</v>
      </c>
      <c r="C29" s="14"/>
      <c r="D29" s="14"/>
      <c r="E29" s="14"/>
      <c r="F29" s="10"/>
      <c r="G29" s="10"/>
      <c r="H29" s="10" t="e">
        <f>IF(VLOOKUP($C29,#REF!,3,FALSE)=$C$2,"〇",VLOOKUP($C29,#REF!,3,FALSE))</f>
        <v>#REF!</v>
      </c>
      <c r="I29" s="18" t="e">
        <f>COUNTIF($C$6:$C$103,C29)+COUNTIF(人文１!$C$6:$C$105,C29)+COUNTIF(#REF!,C29)+COUNTIF(比文2・日日!$C$6:$C$97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人文2!$C$6:$C$105,C29)</f>
        <v>#REF!</v>
      </c>
    </row>
    <row r="30" spans="2:9" ht="14.25" customHeight="1">
      <c r="B30" s="7">
        <f t="shared" si="0"/>
        <v>25</v>
      </c>
      <c r="C30" s="14"/>
      <c r="D30" s="14"/>
      <c r="E30" s="14"/>
      <c r="F30" s="10"/>
      <c r="G30" s="10"/>
      <c r="H30" s="10" t="e">
        <f>IF(VLOOKUP($C30,#REF!,3,FALSE)=$C$2,"〇",VLOOKUP($C30,#REF!,3,FALSE))</f>
        <v>#REF!</v>
      </c>
      <c r="I30" s="18" t="e">
        <f>COUNTIF($C$6:$C$103,C30)+COUNTIF(人文１!$C$6:$C$105,C30)+COUNTIF(#REF!,C30)+COUNTIF(比文2・日日!$C$6:$C$97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人文2!$C$6:$C$105,C30)</f>
        <v>#REF!</v>
      </c>
    </row>
    <row r="31" spans="2:9" ht="14.25" customHeight="1">
      <c r="B31" s="7">
        <f t="shared" si="0"/>
        <v>26</v>
      </c>
      <c r="C31" s="14"/>
      <c r="D31" s="14"/>
      <c r="E31" s="14"/>
      <c r="F31" s="10"/>
      <c r="G31" s="10"/>
      <c r="H31" s="10" t="e">
        <f>IF(VLOOKUP($C29,#REF!,3,FALSE)=$C$2,"〇",VLOOKUP($C29,#REF!,3,FALSE))</f>
        <v>#REF!</v>
      </c>
      <c r="I31" s="18" t="e">
        <f>COUNTIF($C$6:$C$103,C29)+COUNTIF(人文１!$C$6:$C$105,C29)+COUNTIF(#REF!,C29)+COUNTIF(比文2・日日!$C$6:$C$97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#REF!,C29)+COUNTIF(人文2!$C$6:$C$105,C29)</f>
        <v>#REF!</v>
      </c>
    </row>
    <row r="32" spans="2:9" ht="14.25" customHeight="1">
      <c r="B32" s="7">
        <f t="shared" si="0"/>
        <v>27</v>
      </c>
      <c r="C32" s="14"/>
      <c r="D32" s="14"/>
      <c r="E32" s="14"/>
      <c r="F32" s="10"/>
      <c r="G32" s="10"/>
      <c r="H32" s="10" t="e">
        <f>IF(VLOOKUP($C30,#REF!,3,FALSE)=$C$2,"〇",VLOOKUP($C30,#REF!,3,FALSE))</f>
        <v>#REF!</v>
      </c>
      <c r="I32" s="18" t="e">
        <f>COUNTIF($C$6:$C$103,C30)+COUNTIF(人文１!$C$6:$C$105,C30)+COUNTIF(#REF!,C30)+COUNTIF(比文2・日日!$C$6:$C$97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#REF!,C30)+COUNTIF(人文2!$C$6:$C$105,C30)</f>
        <v>#REF!</v>
      </c>
    </row>
    <row r="33" spans="2:9" ht="14.25" customHeight="1">
      <c r="B33" s="7">
        <f t="shared" si="0"/>
        <v>28</v>
      </c>
      <c r="C33" s="14"/>
      <c r="D33" s="14"/>
      <c r="E33" s="14"/>
      <c r="F33" s="10"/>
      <c r="G33" s="10"/>
      <c r="H33" s="10" t="e">
        <f>IF(VLOOKUP($C31,#REF!,3,FALSE)=$C$2,"〇",VLOOKUP($C31,#REF!,3,FALSE))</f>
        <v>#REF!</v>
      </c>
      <c r="I33" s="18" t="e">
        <f>COUNTIF($C$6:$C$103,C31)+COUNTIF(人文１!$C$6:$C$105,C31)+COUNTIF(#REF!,C31)+COUNTIF(比文2・日日!$C$6:$C$97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#REF!,C31)+COUNTIF(人文2!$C$6:$C$105,C31)</f>
        <v>#REF!</v>
      </c>
    </row>
    <row r="34" spans="2:9" ht="14.25" customHeight="1">
      <c r="B34" s="7">
        <f t="shared" si="0"/>
        <v>29</v>
      </c>
      <c r="C34" s="14"/>
      <c r="D34" s="14"/>
      <c r="E34" s="14"/>
      <c r="F34" s="10"/>
      <c r="G34" s="10"/>
      <c r="H34" s="10" t="e">
        <f>IF(VLOOKUP($C32,#REF!,3,FALSE)=$C$2,"〇",VLOOKUP($C32,#REF!,3,FALSE))</f>
        <v>#REF!</v>
      </c>
      <c r="I34" s="18" t="e">
        <f>COUNTIF($C$6:$C$103,C32)+COUNTIF(人文１!$C$6:$C$105,C32)+COUNTIF(#REF!,C32)+COUNTIF(比文2・日日!$C$6:$C$97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#REF!,C32)+COUNTIF(人文2!$C$6:$C$105,C32)</f>
        <v>#REF!</v>
      </c>
    </row>
    <row r="35" spans="2:9" ht="14.25" customHeight="1">
      <c r="B35" s="7">
        <f t="shared" si="0"/>
        <v>30</v>
      </c>
      <c r="C35" s="14"/>
      <c r="D35" s="14"/>
      <c r="E35" s="14"/>
      <c r="F35" s="10"/>
      <c r="G35" s="10"/>
      <c r="H35" s="10" t="e">
        <f>IF(VLOOKUP($C33,#REF!,3,FALSE)=$C$2,"〇",VLOOKUP($C33,#REF!,3,FALSE))</f>
        <v>#REF!</v>
      </c>
      <c r="I35" s="18" t="e">
        <f>COUNTIF($C$6:$C$103,C33)+COUNTIF(人文１!$C$6:$C$105,C33)+COUNTIF(#REF!,C33)+COUNTIF(比文2・日日!$C$6:$C$97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#REF!,C33)+COUNTIF(人文2!$C$6:$C$105,C33)</f>
        <v>#REF!</v>
      </c>
    </row>
    <row r="36" spans="2:9" ht="14.25" customHeight="1">
      <c r="B36" s="7">
        <f t="shared" si="0"/>
        <v>31</v>
      </c>
      <c r="C36" s="14"/>
      <c r="D36" s="14"/>
      <c r="E36" s="14"/>
      <c r="F36" s="10"/>
      <c r="G36" s="10"/>
      <c r="H36" s="10" t="e">
        <f>IF(VLOOKUP($C34,#REF!,3,FALSE)=$C$2,"〇",VLOOKUP($C34,#REF!,3,FALSE))</f>
        <v>#REF!</v>
      </c>
      <c r="I36" s="18" t="e">
        <f>COUNTIF($C$6:$C$103,C34)+COUNTIF(人文１!$C$6:$C$105,C34)+COUNTIF(#REF!,C34)+COUNTIF(比文2・日日!$C$6:$C$97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#REF!,C34)+COUNTIF(人文2!$C$6:$C$105,C34)</f>
        <v>#REF!</v>
      </c>
    </row>
    <row r="37" spans="2:9" ht="14.25" customHeight="1">
      <c r="B37" s="7">
        <f t="shared" si="0"/>
        <v>32</v>
      </c>
      <c r="C37" s="14"/>
      <c r="D37" s="14"/>
      <c r="E37" s="14"/>
      <c r="F37" s="10"/>
      <c r="G37" s="10"/>
      <c r="H37" s="10" t="e">
        <f>IF(VLOOKUP($C35,#REF!,3,FALSE)=$C$2,"〇",VLOOKUP($C35,#REF!,3,FALSE))</f>
        <v>#REF!</v>
      </c>
      <c r="I37" s="18" t="e">
        <f>COUNTIF($C$6:$C$103,C35)+COUNTIF(人文１!$C$6:$C$105,C35)+COUNTIF(#REF!,C35)+COUNTIF(比文2・日日!$C$6:$C$97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#REF!,C35)+COUNTIF(人文2!$C$6:$C$105,C35)</f>
        <v>#REF!</v>
      </c>
    </row>
    <row r="38" spans="2:9" ht="14.25" customHeight="1">
      <c r="B38" s="7">
        <f t="shared" si="0"/>
        <v>33</v>
      </c>
      <c r="C38" s="14"/>
      <c r="D38" s="14"/>
      <c r="E38" s="14"/>
      <c r="F38" s="10"/>
      <c r="G38" s="10"/>
      <c r="H38" s="10" t="e">
        <f>IF(VLOOKUP($C36,#REF!,3,FALSE)=$C$2,"〇",VLOOKUP($C36,#REF!,3,FALSE))</f>
        <v>#REF!</v>
      </c>
      <c r="I38" s="18" t="e">
        <f>COUNTIF($C$6:$C$103,C36)+COUNTIF(人文１!$C$6:$C$105,C36)+COUNTIF(#REF!,C36)+COUNTIF(比文2・日日!$C$6:$C$97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#REF!,C36)+COUNTIF(人文2!$C$6:$C$105,C36)</f>
        <v>#REF!</v>
      </c>
    </row>
    <row r="39" spans="2:9" ht="14.25" customHeight="1">
      <c r="B39" s="7">
        <f t="shared" si="0"/>
        <v>34</v>
      </c>
      <c r="C39" s="14"/>
      <c r="D39" s="14"/>
      <c r="E39" s="14"/>
      <c r="F39" s="10"/>
      <c r="G39" s="10"/>
      <c r="H39" s="10" t="e">
        <f>IF(VLOOKUP($C37,#REF!,3,FALSE)=$C$2,"〇",VLOOKUP($C37,#REF!,3,FALSE))</f>
        <v>#REF!</v>
      </c>
      <c r="I39" s="18" t="e">
        <f>COUNTIF($C$6:$C$103,C37)+COUNTIF(人文１!$C$6:$C$105,C37)+COUNTIF(#REF!,C37)+COUNTIF(比文2・日日!$C$6:$C$97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#REF!,C37)+COUNTIF(人文2!$C$6:$C$105,C37)</f>
        <v>#REF!</v>
      </c>
    </row>
    <row r="40" spans="2:9" ht="14.25" customHeight="1">
      <c r="B40" s="7">
        <f t="shared" si="0"/>
        <v>35</v>
      </c>
      <c r="C40" s="10"/>
      <c r="D40" s="10"/>
      <c r="E40" s="10"/>
      <c r="F40" s="10"/>
      <c r="G40" s="10"/>
      <c r="H40" s="10" t="e">
        <f>IF(VLOOKUP($C38,#REF!,3,FALSE)=$C$2,"〇",VLOOKUP($C38,#REF!,3,FALSE))</f>
        <v>#REF!</v>
      </c>
      <c r="I40" s="18" t="e">
        <f>COUNTIF($C$6:$C$103,C38)+COUNTIF(人文１!$C$6:$C$105,C38)+COUNTIF(#REF!,C38)+COUNTIF(比文2・日日!$C$6:$C$97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#REF!,C38)+COUNTIF(人文2!$C$6:$C$105,C38)</f>
        <v>#REF!</v>
      </c>
    </row>
    <row r="41" spans="2:9" ht="14.25" customHeight="1">
      <c r="B41" s="7">
        <f t="shared" si="0"/>
        <v>36</v>
      </c>
      <c r="C41" s="10"/>
      <c r="D41" s="10"/>
      <c r="E41" s="10"/>
      <c r="F41" s="10"/>
      <c r="G41" s="10"/>
      <c r="H41" s="10" t="e">
        <f>IF(VLOOKUP($C39,#REF!,3,FALSE)=$C$2,"〇",VLOOKUP($C39,#REF!,3,FALSE))</f>
        <v>#REF!</v>
      </c>
      <c r="I41" s="18" t="e">
        <f>COUNTIF($C$6:$C$103,C39)+COUNTIF(人文１!$C$6:$C$105,C39)+COUNTIF(#REF!,C39)+COUNTIF(比文2・日日!$C$6:$C$97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#REF!,C39)+COUNTIF(人文2!$C$6:$C$105,C39)</f>
        <v>#REF!</v>
      </c>
    </row>
    <row r="42" spans="2:9" ht="14.25" customHeight="1">
      <c r="B42" s="7">
        <f t="shared" si="0"/>
        <v>37</v>
      </c>
      <c r="C42" s="10"/>
      <c r="D42" s="10"/>
      <c r="E42" s="10"/>
      <c r="F42" s="10"/>
      <c r="G42" s="10"/>
      <c r="H42" s="10" t="e">
        <f>IF(VLOOKUP($C40,#REF!,3,FALSE)=$C$2,"〇",VLOOKUP($C40,#REF!,3,FALSE))</f>
        <v>#REF!</v>
      </c>
      <c r="I42" s="18" t="e">
        <f>COUNTIF($C$6:$C$103,C40)+COUNTIF(人文１!$C$6:$C$105,C40)+COUNTIF(#REF!,C40)+COUNTIF(比文2・日日!$C$6:$C$97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#REF!,C40)+COUNTIF(人文2!$C$6:$C$105,C40)</f>
        <v>#REF!</v>
      </c>
    </row>
    <row r="43" spans="2:9" ht="14.25" customHeight="1">
      <c r="B43" s="7">
        <f t="shared" si="0"/>
        <v>38</v>
      </c>
      <c r="C43" s="10"/>
      <c r="D43" s="10"/>
      <c r="E43" s="10"/>
      <c r="F43" s="10"/>
      <c r="G43" s="10"/>
      <c r="H43" s="10" t="e">
        <f>IF(VLOOKUP($C41,#REF!,3,FALSE)=$C$2,"〇",VLOOKUP($C41,#REF!,3,FALSE))</f>
        <v>#REF!</v>
      </c>
      <c r="I43" s="18" t="e">
        <f>COUNTIF($C$6:$C$103,C41)+COUNTIF(人文１!$C$6:$C$105,C41)+COUNTIF(#REF!,C41)+COUNTIF(比文2・日日!$C$6:$C$97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#REF!,C41)+COUNTIF(人文2!$C$6:$C$105,C41)</f>
        <v>#REF!</v>
      </c>
    </row>
    <row r="44" spans="2:9" ht="14.25" customHeight="1">
      <c r="B44" s="7">
        <f t="shared" si="0"/>
        <v>39</v>
      </c>
      <c r="C44" s="10"/>
      <c r="D44" s="10"/>
      <c r="E44" s="10"/>
      <c r="F44" s="10"/>
      <c r="G44" s="10"/>
      <c r="H44" s="10" t="e">
        <f>IF(VLOOKUP($C42,#REF!,3,FALSE)=$C$2,"〇",VLOOKUP($C42,#REF!,3,FALSE))</f>
        <v>#REF!</v>
      </c>
      <c r="I44" s="18" t="e">
        <f>COUNTIF($C$6:$C$103,C42)+COUNTIF(人文１!$C$6:$C$105,C42)+COUNTIF(#REF!,C42)+COUNTIF(比文2・日日!$C$6:$C$97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#REF!,C42)+COUNTIF(人文2!$C$6:$C$105,C42)</f>
        <v>#REF!</v>
      </c>
    </row>
    <row r="45" spans="2:9" ht="14.25" customHeight="1">
      <c r="B45" s="7">
        <f t="shared" si="0"/>
        <v>40</v>
      </c>
      <c r="C45" s="10"/>
      <c r="D45" s="10"/>
      <c r="E45" s="10"/>
      <c r="F45" s="10"/>
      <c r="G45" s="10"/>
      <c r="H45" s="10" t="e">
        <f>IF(VLOOKUP($C43,#REF!,3,FALSE)=$C$2,"〇",VLOOKUP($C43,#REF!,3,FALSE))</f>
        <v>#REF!</v>
      </c>
      <c r="I45" s="18" t="e">
        <f>COUNTIF($C$6:$C$103,C43)+COUNTIF(人文１!$C$6:$C$105,C43)+COUNTIF(#REF!,C43)+COUNTIF(比文2・日日!$C$6:$C$97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#REF!,C43)+COUNTIF(人文2!$C$6:$C$105,C43)</f>
        <v>#REF!</v>
      </c>
    </row>
    <row r="46" spans="2:9" ht="14.25" customHeight="1">
      <c r="B46" s="7">
        <f t="shared" si="0"/>
        <v>41</v>
      </c>
      <c r="C46" s="10"/>
      <c r="D46" s="10"/>
      <c r="E46" s="10"/>
      <c r="F46" s="10"/>
      <c r="G46" s="10"/>
      <c r="H46" s="10" t="e">
        <f>IF(VLOOKUP($C44,#REF!,3,FALSE)=$C$2,"〇",VLOOKUP($C44,#REF!,3,FALSE))</f>
        <v>#REF!</v>
      </c>
      <c r="I46" s="18" t="e">
        <f>COUNTIF($C$6:$C$103,C44)+COUNTIF(人文１!$C$6:$C$105,C44)+COUNTIF(#REF!,C44)+COUNTIF(比文2・日日!$C$6:$C$97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#REF!,C44)+COUNTIF(人文2!$C$6:$C$105,C44)</f>
        <v>#REF!</v>
      </c>
    </row>
    <row r="47" spans="2:9" ht="14.25" customHeight="1">
      <c r="B47" s="7">
        <f t="shared" si="0"/>
        <v>42</v>
      </c>
      <c r="C47" s="10"/>
      <c r="D47" s="10"/>
      <c r="E47" s="10"/>
      <c r="F47" s="10"/>
      <c r="G47" s="10"/>
      <c r="H47" s="10" t="e">
        <f>IF(VLOOKUP($C45,#REF!,3,FALSE)=$C$2,"〇",VLOOKUP($C45,#REF!,3,FALSE))</f>
        <v>#REF!</v>
      </c>
      <c r="I47" s="18" t="e">
        <f>COUNTIF($C$6:$C$103,C45)+COUNTIF(人文１!$C$6:$C$105,C45)+COUNTIF(#REF!,C45)+COUNTIF(比文2・日日!$C$6:$C$97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#REF!,C45)+COUNTIF(人文2!$C$6:$C$105,C45)</f>
        <v>#REF!</v>
      </c>
    </row>
    <row r="48" spans="2:9" ht="14.25" customHeight="1">
      <c r="B48" s="7">
        <f t="shared" si="0"/>
        <v>43</v>
      </c>
      <c r="C48" s="10"/>
      <c r="D48" s="10"/>
      <c r="E48" s="10"/>
      <c r="F48" s="10"/>
      <c r="G48" s="10"/>
      <c r="H48" s="10" t="e">
        <f>IF(VLOOKUP($C46,#REF!,3,FALSE)=$C$2,"〇",VLOOKUP($C46,#REF!,3,FALSE))</f>
        <v>#REF!</v>
      </c>
      <c r="I48" s="18" t="e">
        <f>COUNTIF($C$6:$C$103,C46)+COUNTIF(人文１!$C$6:$C$105,C46)+COUNTIF(#REF!,C46)+COUNTIF(比文2・日日!$C$6:$C$97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#REF!,C46)+COUNTIF(人文2!$C$6:$C$105,C46)</f>
        <v>#REF!</v>
      </c>
    </row>
    <row r="49" spans="2:9" ht="14.25" customHeight="1">
      <c r="B49" s="7">
        <f t="shared" si="0"/>
        <v>44</v>
      </c>
      <c r="C49" s="10"/>
      <c r="D49" s="10"/>
      <c r="E49" s="10"/>
      <c r="F49" s="10"/>
      <c r="G49" s="10"/>
      <c r="H49" s="10" t="e">
        <f>IF(VLOOKUP($C47,#REF!,3,FALSE)=$C$2,"〇",VLOOKUP($C47,#REF!,3,FALSE))</f>
        <v>#REF!</v>
      </c>
      <c r="I49" s="18" t="e">
        <f>COUNTIF($C$6:$C$103,C47)+COUNTIF(人文１!$C$6:$C$105,C47)+COUNTIF(#REF!,C47)+COUNTIF(比文2・日日!$C$6:$C$97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#REF!,C47)+COUNTIF(人文2!$C$6:$C$105,C47)</f>
        <v>#REF!</v>
      </c>
    </row>
    <row r="50" spans="2:9" ht="14.25" customHeight="1">
      <c r="B50" s="7">
        <f t="shared" si="0"/>
        <v>45</v>
      </c>
      <c r="C50" s="10"/>
      <c r="D50" s="10"/>
      <c r="E50" s="10"/>
      <c r="F50" s="10"/>
      <c r="G50" s="10"/>
      <c r="H50" s="10" t="e">
        <f>IF(VLOOKUP($C48,#REF!,3,FALSE)=$C$2,"〇",VLOOKUP($C48,#REF!,3,FALSE))</f>
        <v>#REF!</v>
      </c>
      <c r="I50" s="18" t="e">
        <f>COUNTIF($C$6:$C$103,C48)+COUNTIF(人文１!$C$6:$C$105,C48)+COUNTIF(#REF!,C48)+COUNTIF(比文2・日日!$C$6:$C$97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#REF!,C48)+COUNTIF(人文2!$C$6:$C$105,C48)</f>
        <v>#REF!</v>
      </c>
    </row>
    <row r="51" spans="2:9" ht="14.25" customHeight="1">
      <c r="B51" s="7">
        <f t="shared" si="0"/>
        <v>46</v>
      </c>
      <c r="C51" s="10"/>
      <c r="D51" s="10"/>
      <c r="E51" s="10"/>
      <c r="F51" s="10"/>
      <c r="G51" s="10"/>
      <c r="H51" s="10" t="e">
        <f>IF(VLOOKUP($C49,#REF!,3,FALSE)=$C$2,"〇",VLOOKUP($C49,#REF!,3,FALSE))</f>
        <v>#REF!</v>
      </c>
      <c r="I51" s="18" t="e">
        <f>COUNTIF($C$6:$C$103,C49)+COUNTIF(人文１!$C$6:$C$105,C49)+COUNTIF(#REF!,C49)+COUNTIF(比文2・日日!$C$6:$C$97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#REF!,C49)+COUNTIF(人文2!$C$6:$C$105,C49)</f>
        <v>#REF!</v>
      </c>
    </row>
    <row r="52" spans="2:9" ht="14.25" customHeight="1">
      <c r="B52" s="7">
        <f t="shared" si="0"/>
        <v>47</v>
      </c>
      <c r="C52" s="10"/>
      <c r="D52" s="10"/>
      <c r="E52" s="10"/>
      <c r="F52" s="10"/>
      <c r="G52" s="10"/>
      <c r="H52" s="10" t="e">
        <f>IF(VLOOKUP($C50,#REF!,3,FALSE)=$C$2,"〇",VLOOKUP($C50,#REF!,3,FALSE))</f>
        <v>#REF!</v>
      </c>
      <c r="I52" s="18" t="e">
        <f>COUNTIF($C$6:$C$103,C50)+COUNTIF(人文１!$C$6:$C$105,C50)+COUNTIF(#REF!,C50)+COUNTIF(比文2・日日!$C$6:$C$97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#REF!,C50)+COUNTIF(人文2!$C$6:$C$105,C50)</f>
        <v>#REF!</v>
      </c>
    </row>
    <row r="53" spans="2:9" ht="14.25" customHeight="1">
      <c r="B53" s="7">
        <f t="shared" si="0"/>
        <v>48</v>
      </c>
      <c r="C53" s="10"/>
      <c r="D53" s="10"/>
      <c r="E53" s="10"/>
      <c r="F53" s="10"/>
      <c r="G53" s="10"/>
      <c r="H53" s="10" t="e">
        <f>IF(VLOOKUP($C51,#REF!,3,FALSE)=$C$2,"〇",VLOOKUP($C51,#REF!,3,FALSE))</f>
        <v>#REF!</v>
      </c>
      <c r="I53" s="18" t="e">
        <f>COUNTIF($C$6:$C$103,C51)+COUNTIF(人文１!$C$6:$C$105,C51)+COUNTIF(#REF!,C51)+COUNTIF(比文2・日日!$C$6:$C$97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#REF!,C51)+COUNTIF(人文2!$C$6:$C$105,C51)</f>
        <v>#REF!</v>
      </c>
    </row>
    <row r="54" spans="2:9" ht="14.25" customHeight="1">
      <c r="B54" s="7">
        <f t="shared" si="0"/>
        <v>49</v>
      </c>
      <c r="C54" s="10"/>
      <c r="D54" s="10"/>
      <c r="E54" s="10"/>
      <c r="F54" s="10"/>
      <c r="G54" s="10"/>
      <c r="H54" s="10" t="e">
        <f>IF(VLOOKUP($C52,#REF!,3,FALSE)=$C$2,"〇",VLOOKUP($C52,#REF!,3,FALSE))</f>
        <v>#REF!</v>
      </c>
      <c r="I54" s="18" t="e">
        <f>COUNTIF($C$6:$C$103,C52)+COUNTIF(人文１!$C$6:$C$105,C52)+COUNTIF(#REF!,C52)+COUNTIF(比文2・日日!$C$6:$C$97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#REF!,C52)+COUNTIF(人文2!$C$6:$C$105,C52)</f>
        <v>#REF!</v>
      </c>
    </row>
    <row r="55" spans="2:9" ht="14.25" customHeight="1">
      <c r="B55" s="7">
        <f t="shared" si="0"/>
        <v>50</v>
      </c>
      <c r="C55" s="10"/>
      <c r="D55" s="10"/>
      <c r="E55" s="10"/>
      <c r="F55" s="10"/>
      <c r="G55" s="10"/>
      <c r="H55" s="10" t="e">
        <f>IF(VLOOKUP($C53,#REF!,3,FALSE)=$C$2,"〇",VLOOKUP($C53,#REF!,3,FALSE))</f>
        <v>#REF!</v>
      </c>
      <c r="I55" s="18" t="e">
        <f>COUNTIF($C$6:$C$103,C53)+COUNTIF(人文１!$C$6:$C$105,C53)+COUNTIF(#REF!,C53)+COUNTIF(比文2・日日!$C$6:$C$97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#REF!,C53)+COUNTIF(人文2!$C$6:$C$105,C53)</f>
        <v>#REF!</v>
      </c>
    </row>
    <row r="56" spans="2:9" ht="14.25" customHeight="1">
      <c r="B56" s="7">
        <f t="shared" si="0"/>
        <v>51</v>
      </c>
      <c r="C56" s="10"/>
      <c r="D56" s="10"/>
      <c r="E56" s="10"/>
      <c r="F56" s="10"/>
      <c r="G56" s="10"/>
      <c r="H56" s="10" t="e">
        <f>IF(VLOOKUP($C54,#REF!,3,FALSE)=$C$2,"〇",VLOOKUP($C54,#REF!,3,FALSE))</f>
        <v>#REF!</v>
      </c>
      <c r="I56" s="18" t="e">
        <f>COUNTIF($C$6:$C$103,C54)+COUNTIF(人文１!$C$6:$C$105,C54)+COUNTIF(#REF!,C54)+COUNTIF(比文2・日日!$C$6:$C$97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#REF!,C54)+COUNTIF(人文2!$C$6:$C$105,C54)</f>
        <v>#REF!</v>
      </c>
    </row>
    <row r="57" spans="2:9" ht="14.25" customHeight="1">
      <c r="B57" s="7">
        <f t="shared" si="0"/>
        <v>52</v>
      </c>
      <c r="C57" s="10"/>
      <c r="D57" s="10"/>
      <c r="E57" s="10"/>
      <c r="F57" s="10"/>
      <c r="G57" s="10"/>
      <c r="H57" s="10" t="e">
        <f>IF(VLOOKUP($C55,#REF!,3,FALSE)=$C$2,"〇",VLOOKUP($C55,#REF!,3,FALSE))</f>
        <v>#REF!</v>
      </c>
      <c r="I57" s="18" t="e">
        <f>COUNTIF($C$6:$C$103,C55)+COUNTIF(人文１!$C$6:$C$105,C55)+COUNTIF(#REF!,C55)+COUNTIF(比文2・日日!$C$6:$C$97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#REF!,C55)+COUNTIF(人文2!$C$6:$C$105,C55)</f>
        <v>#REF!</v>
      </c>
    </row>
    <row r="58" spans="2:9" ht="14.25" customHeight="1">
      <c r="B58" s="7">
        <f t="shared" si="0"/>
        <v>53</v>
      </c>
      <c r="C58" s="10"/>
      <c r="D58" s="10"/>
      <c r="E58" s="10"/>
      <c r="F58" s="10"/>
      <c r="G58" s="10"/>
      <c r="H58" s="10" t="e">
        <f>IF(VLOOKUP($C56,#REF!,3,FALSE)=$C$2,"〇",VLOOKUP($C56,#REF!,3,FALSE))</f>
        <v>#REF!</v>
      </c>
      <c r="I58" s="18" t="e">
        <f>COUNTIF($C$6:$C$103,C56)+COUNTIF(人文１!$C$6:$C$105,C56)+COUNTIF(#REF!,C56)+COUNTIF(比文2・日日!$C$6:$C$97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#REF!,C56)+COUNTIF(人文2!$C$6:$C$105,C56)</f>
        <v>#REF!</v>
      </c>
    </row>
    <row r="59" spans="2:9" ht="14.25" customHeight="1">
      <c r="B59" s="7">
        <f t="shared" si="0"/>
        <v>54</v>
      </c>
      <c r="C59" s="10"/>
      <c r="D59" s="10"/>
      <c r="E59" s="10"/>
      <c r="F59" s="10"/>
      <c r="G59" s="10"/>
      <c r="H59" s="10" t="e">
        <f>IF(VLOOKUP($C57,#REF!,3,FALSE)=$C$2,"〇",VLOOKUP($C57,#REF!,3,FALSE))</f>
        <v>#REF!</v>
      </c>
      <c r="I59" s="18" t="e">
        <f>COUNTIF($C$6:$C$103,C57)+COUNTIF(人文１!$C$6:$C$105,C57)+COUNTIF(#REF!,C57)+COUNTIF(比文2・日日!$C$6:$C$97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#REF!,C57)+COUNTIF(人文2!$C$6:$C$105,C57)</f>
        <v>#REF!</v>
      </c>
    </row>
    <row r="60" spans="2:9" ht="14.25" customHeight="1">
      <c r="B60" s="7">
        <f t="shared" si="0"/>
        <v>55</v>
      </c>
      <c r="C60" s="10"/>
      <c r="D60" s="10"/>
      <c r="E60" s="10"/>
      <c r="F60" s="10"/>
      <c r="G60" s="10"/>
      <c r="H60" s="10" t="e">
        <f>IF(VLOOKUP($C58,#REF!,3,FALSE)=$C$2,"〇",VLOOKUP($C58,#REF!,3,FALSE))</f>
        <v>#REF!</v>
      </c>
      <c r="I60" s="18" t="e">
        <f>COUNTIF($C$6:$C$103,C58)+COUNTIF(人文１!$C$6:$C$105,C58)+COUNTIF(#REF!,C58)+COUNTIF(比文2・日日!$C$6:$C$97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#REF!,C58)+COUNTIF(人文2!$C$6:$C$105,C58)</f>
        <v>#REF!</v>
      </c>
    </row>
    <row r="61" spans="2:9" ht="14.25" customHeight="1">
      <c r="B61" s="7">
        <f t="shared" si="0"/>
        <v>56</v>
      </c>
      <c r="C61" s="10"/>
      <c r="D61" s="10"/>
      <c r="E61" s="10"/>
      <c r="F61" s="10"/>
      <c r="G61" s="10"/>
      <c r="H61" s="10" t="e">
        <f>IF(VLOOKUP($C59,#REF!,3,FALSE)=$C$2,"〇",VLOOKUP($C59,#REF!,3,FALSE))</f>
        <v>#REF!</v>
      </c>
      <c r="I61" s="18" t="e">
        <f>COUNTIF($C$6:$C$103,C59)+COUNTIF(人文１!$C$6:$C$105,C59)+COUNTIF(#REF!,C59)+COUNTIF(比文2・日日!$C$6:$C$97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#REF!,C59)+COUNTIF(人文2!$C$6:$C$105,C59)</f>
        <v>#REF!</v>
      </c>
    </row>
    <row r="62" spans="2:9" ht="14.25" customHeight="1">
      <c r="B62" s="7">
        <f t="shared" si="0"/>
        <v>57</v>
      </c>
      <c r="C62" s="10"/>
      <c r="D62" s="10"/>
      <c r="E62" s="10"/>
      <c r="F62" s="10"/>
      <c r="G62" s="10"/>
      <c r="H62" s="10" t="e">
        <f>IF(VLOOKUP($C60,#REF!,3,FALSE)=$C$2,"〇",VLOOKUP($C60,#REF!,3,FALSE))</f>
        <v>#REF!</v>
      </c>
      <c r="I62" s="18" t="e">
        <f>COUNTIF($C$6:$C$103,C60)+COUNTIF(人文１!$C$6:$C$105,C60)+COUNTIF(#REF!,C60)+COUNTIF(比文2・日日!$C$6:$C$97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#REF!,C60)+COUNTIF(人文2!$C$6:$C$105,C60)</f>
        <v>#REF!</v>
      </c>
    </row>
    <row r="63" spans="2:9" ht="14.25" customHeight="1">
      <c r="B63" s="7">
        <f t="shared" si="0"/>
        <v>58</v>
      </c>
      <c r="C63" s="10"/>
      <c r="D63" s="10"/>
      <c r="E63" s="10"/>
      <c r="F63" s="10"/>
      <c r="G63" s="10"/>
      <c r="H63" s="10" t="e">
        <f>IF(VLOOKUP($C61,#REF!,3,FALSE)=$C$2,"〇",VLOOKUP($C61,#REF!,3,FALSE))</f>
        <v>#REF!</v>
      </c>
      <c r="I63" s="18" t="e">
        <f>COUNTIF($C$6:$C$103,C61)+COUNTIF(人文１!$C$6:$C$105,C61)+COUNTIF(#REF!,C61)+COUNTIF(比文2・日日!$C$6:$C$97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#REF!,C61)+COUNTIF(人文2!$C$6:$C$105,C61)</f>
        <v>#REF!</v>
      </c>
    </row>
    <row r="64" spans="2:9" ht="14.25" customHeight="1">
      <c r="B64" s="7">
        <f t="shared" si="0"/>
        <v>59</v>
      </c>
      <c r="C64" s="10"/>
      <c r="D64" s="10"/>
      <c r="E64" s="10"/>
      <c r="F64" s="10"/>
      <c r="G64" s="10"/>
      <c r="H64" s="10" t="e">
        <f>IF(VLOOKUP($C62,#REF!,3,FALSE)=$C$2,"〇",VLOOKUP($C62,#REF!,3,FALSE))</f>
        <v>#REF!</v>
      </c>
      <c r="I64" s="18" t="e">
        <f>COUNTIF($C$6:$C$103,C62)+COUNTIF(人文１!$C$6:$C$105,C62)+COUNTIF(#REF!,C62)+COUNTIF(比文2・日日!$C$6:$C$97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#REF!,C62)+COUNTIF(人文2!$C$6:$C$105,C62)</f>
        <v>#REF!</v>
      </c>
    </row>
    <row r="65" spans="2:9" ht="14.25" customHeight="1">
      <c r="B65" s="7">
        <f t="shared" si="0"/>
        <v>60</v>
      </c>
      <c r="C65" s="10"/>
      <c r="D65" s="10"/>
      <c r="E65" s="10"/>
      <c r="F65" s="10"/>
      <c r="G65" s="10"/>
      <c r="H65" s="10" t="e">
        <f>IF(VLOOKUP($C63,#REF!,3,FALSE)=$C$2,"〇",VLOOKUP($C63,#REF!,3,FALSE))</f>
        <v>#REF!</v>
      </c>
      <c r="I65" s="18" t="e">
        <f>COUNTIF($C$6:$C$103,C63)+COUNTIF(人文１!$C$6:$C$105,C63)+COUNTIF(#REF!,C63)+COUNTIF(比文2・日日!$C$6:$C$97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#REF!,C63)+COUNTIF(人文2!$C$6:$C$105,C63)</f>
        <v>#REF!</v>
      </c>
    </row>
    <row r="66" spans="2:9" ht="14.25" customHeight="1">
      <c r="B66" s="7">
        <f t="shared" si="0"/>
        <v>61</v>
      </c>
      <c r="C66" s="10"/>
      <c r="D66" s="10"/>
      <c r="E66" s="10"/>
      <c r="F66" s="10"/>
      <c r="G66" s="10"/>
      <c r="H66" s="10" t="e">
        <f>IF(VLOOKUP($C64,#REF!,3,FALSE)=$C$2,"〇",VLOOKUP($C64,#REF!,3,FALSE))</f>
        <v>#REF!</v>
      </c>
      <c r="I66" s="18" t="e">
        <f>COUNTIF($C$6:$C$103,C64)+COUNTIF(人文１!$C$6:$C$105,C64)+COUNTIF(#REF!,C64)+COUNTIF(比文2・日日!$C$6:$C$97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#REF!,C64)+COUNTIF(人文2!$C$6:$C$105,C64)</f>
        <v>#REF!</v>
      </c>
    </row>
    <row r="67" spans="2:9" ht="14.25" customHeight="1">
      <c r="B67" s="7">
        <f t="shared" si="0"/>
        <v>62</v>
      </c>
      <c r="C67" s="10"/>
      <c r="D67" s="10"/>
      <c r="E67" s="10"/>
      <c r="F67" s="10"/>
      <c r="G67" s="10"/>
      <c r="H67" s="10" t="e">
        <f>IF(VLOOKUP($C65,#REF!,3,FALSE)=$C$2,"〇",VLOOKUP($C65,#REF!,3,FALSE))</f>
        <v>#REF!</v>
      </c>
      <c r="I67" s="18" t="e">
        <f>COUNTIF($C$6:$C$103,C65)+COUNTIF(人文１!$C$6:$C$105,C65)+COUNTIF(#REF!,C65)+COUNTIF(比文2・日日!$C$6:$C$97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#REF!,C65)+COUNTIF(人文2!$C$6:$C$105,C65)</f>
        <v>#REF!</v>
      </c>
    </row>
    <row r="68" spans="2:9" ht="14.25" customHeight="1">
      <c r="B68" s="7">
        <f t="shared" si="0"/>
        <v>63</v>
      </c>
      <c r="C68" s="10"/>
      <c r="D68" s="10"/>
      <c r="E68" s="10"/>
      <c r="F68" s="10"/>
      <c r="G68" s="10"/>
      <c r="H68" s="10" t="e">
        <f>IF(VLOOKUP($C66,#REF!,3,FALSE)=$C$2,"〇",VLOOKUP($C66,#REF!,3,FALSE))</f>
        <v>#REF!</v>
      </c>
      <c r="I68" s="18" t="e">
        <f>COUNTIF($C$6:$C$103,C66)+COUNTIF(人文１!$C$6:$C$105,C66)+COUNTIF(#REF!,C66)+COUNTIF(比文2・日日!$C$6:$C$97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#REF!,C66)+COUNTIF(人文2!$C$6:$C$105,C66)</f>
        <v>#REF!</v>
      </c>
    </row>
    <row r="69" spans="2:9" ht="14.25" customHeight="1">
      <c r="B69" s="7">
        <f t="shared" si="0"/>
        <v>64</v>
      </c>
      <c r="C69" s="10"/>
      <c r="D69" s="10"/>
      <c r="E69" s="10"/>
      <c r="F69" s="10"/>
      <c r="G69" s="10"/>
      <c r="H69" s="10" t="e">
        <f>IF(VLOOKUP($C67,#REF!,3,FALSE)=$C$2,"〇",VLOOKUP($C67,#REF!,3,FALSE))</f>
        <v>#REF!</v>
      </c>
      <c r="I69" s="18" t="e">
        <f>COUNTIF($C$6:$C$103,C67)+COUNTIF(人文１!$C$6:$C$105,C67)+COUNTIF(#REF!,C67)+COUNTIF(比文2・日日!$C$6:$C$97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#REF!,C67)+COUNTIF(人文2!$C$6:$C$105,C67)</f>
        <v>#REF!</v>
      </c>
    </row>
    <row r="70" spans="2:9" ht="14.25" customHeight="1">
      <c r="B70" s="7">
        <f t="shared" si="0"/>
        <v>65</v>
      </c>
      <c r="C70" s="10"/>
      <c r="D70" s="10"/>
      <c r="E70" s="10"/>
      <c r="F70" s="10"/>
      <c r="G70" s="10"/>
      <c r="H70" s="10" t="e">
        <f>VLOOKUP($C68,#REF!,3,FALSE)</f>
        <v>#REF!</v>
      </c>
      <c r="I70" s="18" t="e">
        <f>COUNTIF($C$6:$C$103,C68)+COUNTIF(人文１!$C$6:$C$105,C68)+COUNTIF(#REF!,C68)+COUNTIF(比文2・日日!$C$6:$C$97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#REF!,C68)+COUNTIF(人文2!$C$6:$C$105,C68)</f>
        <v>#REF!</v>
      </c>
    </row>
    <row r="71" spans="2:9" ht="14.25" customHeight="1">
      <c r="B71" s="7">
        <f t="shared" ref="B71:B105" si="1">ROW()-5</f>
        <v>66</v>
      </c>
      <c r="C71" s="10"/>
      <c r="D71" s="10"/>
      <c r="E71" s="10"/>
      <c r="F71" s="10"/>
      <c r="G71" s="10"/>
      <c r="H71" s="10" t="e">
        <f>VLOOKUP($C69,#REF!,3,FALSE)</f>
        <v>#REF!</v>
      </c>
      <c r="I71" s="18" t="e">
        <f>COUNTIF($C$6:$C$103,C69)+COUNTIF(人文１!$C$6:$C$105,C69)+COUNTIF(#REF!,C69)+COUNTIF(比文2・日日!$C$6:$C$97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#REF!,C69)+COUNTIF(人文2!$C$6:$C$105,C69)</f>
        <v>#REF!</v>
      </c>
    </row>
    <row r="72" spans="2:9" ht="14.25" customHeight="1">
      <c r="B72" s="7">
        <f t="shared" si="1"/>
        <v>67</v>
      </c>
      <c r="C72" s="10"/>
      <c r="D72" s="10"/>
      <c r="E72" s="10"/>
      <c r="F72" s="10"/>
      <c r="G72" s="10"/>
      <c r="H72" s="10" t="e">
        <f>VLOOKUP($C70,#REF!,3,FALSE)</f>
        <v>#REF!</v>
      </c>
      <c r="I72" s="18" t="e">
        <f>COUNTIF($C$6:$C$103,C70)+COUNTIF(人文１!$C$6:$C$105,C70)+COUNTIF(#REF!,C70)+COUNTIF(比文2・日日!$C$6:$C$97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#REF!,C70)+COUNTIF(人文2!$C$6:$C$105,C70)</f>
        <v>#REF!</v>
      </c>
    </row>
    <row r="73" spans="2:9" ht="14.25" customHeight="1">
      <c r="B73" s="7">
        <f t="shared" si="1"/>
        <v>68</v>
      </c>
      <c r="C73" s="10"/>
      <c r="D73" s="10"/>
      <c r="E73" s="10"/>
      <c r="F73" s="10"/>
      <c r="G73" s="10"/>
      <c r="H73" s="10" t="e">
        <f>VLOOKUP($C71,#REF!,3,FALSE)</f>
        <v>#REF!</v>
      </c>
      <c r="I73" s="18" t="e">
        <f>COUNTIF($C$6:$C$103,C71)+COUNTIF(人文１!$C$6:$C$105,C71)+COUNTIF(#REF!,C71)+COUNTIF(比文2・日日!$C$6:$C$97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#REF!,C71)+COUNTIF(人文2!$C$6:$C$105,C71)</f>
        <v>#REF!</v>
      </c>
    </row>
    <row r="74" spans="2:9" ht="14.25" customHeight="1">
      <c r="B74" s="7">
        <f t="shared" si="1"/>
        <v>69</v>
      </c>
      <c r="C74" s="10"/>
      <c r="D74" s="10"/>
      <c r="E74" s="10"/>
      <c r="F74" s="10"/>
      <c r="G74" s="10"/>
      <c r="H74" s="10" t="e">
        <f>VLOOKUP($C72,#REF!,3,FALSE)</f>
        <v>#REF!</v>
      </c>
      <c r="I74" s="18" t="e">
        <f>COUNTIF($C$6:$C$103,C72)+COUNTIF(人文１!$C$6:$C$105,C72)+COUNTIF(#REF!,C72)+COUNTIF(比文2・日日!$C$6:$C$97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#REF!,C72)+COUNTIF(人文2!$C$6:$C$105,C72)</f>
        <v>#REF!</v>
      </c>
    </row>
    <row r="75" spans="2:9" ht="14.25" customHeight="1">
      <c r="B75" s="7">
        <f t="shared" si="1"/>
        <v>70</v>
      </c>
      <c r="C75" s="10"/>
      <c r="D75" s="10"/>
      <c r="E75" s="10"/>
      <c r="F75" s="10"/>
      <c r="G75" s="10"/>
      <c r="H75" s="10" t="e">
        <f>VLOOKUP($C73,#REF!,3,FALSE)</f>
        <v>#REF!</v>
      </c>
      <c r="I75" s="18" t="e">
        <f>COUNTIF($C$6:$C$103,C73)+COUNTIF(人文１!$C$6:$C$105,C73)+COUNTIF(#REF!,C73)+COUNTIF(比文2・日日!$C$6:$C$97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#REF!,C73)+COUNTIF(人文2!$C$6:$C$105,C73)</f>
        <v>#REF!</v>
      </c>
    </row>
    <row r="76" spans="2:9" ht="14.25" customHeight="1">
      <c r="B76" s="7">
        <f t="shared" si="1"/>
        <v>71</v>
      </c>
      <c r="C76" s="10"/>
      <c r="D76" s="10"/>
      <c r="E76" s="10"/>
      <c r="F76" s="10"/>
      <c r="G76" s="10"/>
      <c r="H76" s="10" t="e">
        <f>VLOOKUP($C74,#REF!,3,FALSE)</f>
        <v>#REF!</v>
      </c>
      <c r="I76" s="18" t="e">
        <f>COUNTIF($C$6:$C$103,C74)+COUNTIF(人文１!$C$6:$C$105,C74)+COUNTIF(#REF!,C74)+COUNTIF(比文2・日日!$C$6:$C$97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#REF!,C74)+COUNTIF(人文2!$C$6:$C$105,C74)</f>
        <v>#REF!</v>
      </c>
    </row>
    <row r="77" spans="2:9" ht="14.25" customHeight="1">
      <c r="B77" s="7">
        <f t="shared" si="1"/>
        <v>72</v>
      </c>
      <c r="C77" s="10"/>
      <c r="D77" s="10"/>
      <c r="E77" s="10"/>
      <c r="F77" s="10"/>
      <c r="G77" s="10"/>
      <c r="H77" s="10" t="e">
        <f>VLOOKUP($C75,#REF!,3,FALSE)</f>
        <v>#REF!</v>
      </c>
      <c r="I77" s="18" t="e">
        <f>COUNTIF($C$6:$C$103,C75)+COUNTIF(人文１!$C$6:$C$105,C75)+COUNTIF(#REF!,C75)+COUNTIF(比文2・日日!$C$6:$C$97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#REF!,C75)+COUNTIF(人文2!$C$6:$C$105,C75)</f>
        <v>#REF!</v>
      </c>
    </row>
    <row r="78" spans="2:9" ht="14.25" customHeight="1">
      <c r="B78" s="7">
        <f t="shared" si="1"/>
        <v>73</v>
      </c>
      <c r="C78" s="10"/>
      <c r="D78" s="10"/>
      <c r="E78" s="10"/>
      <c r="F78" s="10"/>
      <c r="G78" s="10"/>
      <c r="H78" s="10" t="e">
        <f>VLOOKUP($C76,#REF!,3,FALSE)</f>
        <v>#REF!</v>
      </c>
      <c r="I78" s="18" t="e">
        <f>COUNTIF($C$6:$C$103,C76)+COUNTIF(人文１!$C$6:$C$105,C76)+COUNTIF(#REF!,C76)+COUNTIF(比文2・日日!$C$6:$C$97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#REF!,C76)+COUNTIF(人文2!$C$6:$C$105,C76)</f>
        <v>#REF!</v>
      </c>
    </row>
    <row r="79" spans="2:9" ht="14.25" customHeight="1">
      <c r="B79" s="7">
        <f t="shared" si="1"/>
        <v>74</v>
      </c>
      <c r="C79" s="10"/>
      <c r="D79" s="10"/>
      <c r="E79" s="10"/>
      <c r="F79" s="10"/>
      <c r="G79" s="10"/>
      <c r="H79" s="10" t="e">
        <f>VLOOKUP($C77,#REF!,3,FALSE)</f>
        <v>#REF!</v>
      </c>
      <c r="I79" s="18" t="e">
        <f>COUNTIF($C$6:$C$103,C77)+COUNTIF(人文１!$C$6:$C$105,C77)+COUNTIF(#REF!,C77)+COUNTIF(比文2・日日!$C$6:$C$97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#REF!,C77)+COUNTIF(人文2!$C$6:$C$105,C77)</f>
        <v>#REF!</v>
      </c>
    </row>
    <row r="80" spans="2:9" ht="14.25" customHeight="1">
      <c r="B80" s="7">
        <f t="shared" si="1"/>
        <v>75</v>
      </c>
      <c r="C80" s="10"/>
      <c r="D80" s="10"/>
      <c r="E80" s="10"/>
      <c r="F80" s="10"/>
      <c r="G80" s="10"/>
      <c r="H80" s="10" t="e">
        <f>VLOOKUP($C78,#REF!,3,FALSE)</f>
        <v>#REF!</v>
      </c>
      <c r="I80" s="18" t="e">
        <f>COUNTIF($C$6:$C$103,C78)+COUNTIF(人文１!$C$6:$C$105,C78)+COUNTIF(#REF!,C78)+COUNTIF(比文2・日日!$C$6:$C$97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#REF!,C78)+COUNTIF(人文2!$C$6:$C$105,C78)</f>
        <v>#REF!</v>
      </c>
    </row>
    <row r="81" spans="2:9" ht="14.25" customHeight="1">
      <c r="B81" s="7">
        <f t="shared" si="1"/>
        <v>76</v>
      </c>
      <c r="C81" s="10"/>
      <c r="D81" s="10"/>
      <c r="E81" s="10"/>
      <c r="F81" s="10"/>
      <c r="G81" s="10"/>
      <c r="H81" s="10" t="e">
        <f>VLOOKUP($C79,#REF!,3,FALSE)</f>
        <v>#REF!</v>
      </c>
      <c r="I81" s="18" t="e">
        <f>COUNTIF($C$6:$C$103,C79)+COUNTIF(人文１!$C$6:$C$105,C79)+COUNTIF(#REF!,C79)+COUNTIF(比文2・日日!$C$6:$C$97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#REF!,C79)+COUNTIF(人文2!$C$6:$C$105,C79)</f>
        <v>#REF!</v>
      </c>
    </row>
    <row r="82" spans="2:9" ht="14.25" customHeight="1">
      <c r="B82" s="7">
        <f t="shared" si="1"/>
        <v>77</v>
      </c>
      <c r="C82" s="10"/>
      <c r="D82" s="10"/>
      <c r="E82" s="10"/>
      <c r="F82" s="10"/>
      <c r="G82" s="10"/>
      <c r="H82" s="10" t="e">
        <f>VLOOKUP($C80,#REF!,3,FALSE)</f>
        <v>#REF!</v>
      </c>
      <c r="I82" s="18" t="e">
        <f>COUNTIF($C$6:$C$103,C80)+COUNTIF(人文１!$C$6:$C$105,C80)+COUNTIF(#REF!,C80)+COUNTIF(比文2・日日!$C$6:$C$97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#REF!,C80)+COUNTIF(人文2!$C$6:$C$105,C80)</f>
        <v>#REF!</v>
      </c>
    </row>
    <row r="83" spans="2:9" ht="14.25" customHeight="1">
      <c r="B83" s="7">
        <f t="shared" si="1"/>
        <v>78</v>
      </c>
      <c r="C83" s="10"/>
      <c r="D83" s="10"/>
      <c r="E83" s="10"/>
      <c r="F83" s="10"/>
      <c r="G83" s="10"/>
      <c r="H83" s="10" t="e">
        <f>VLOOKUP($C81,#REF!,3,FALSE)</f>
        <v>#REF!</v>
      </c>
      <c r="I83" s="18" t="e">
        <f>COUNTIF($C$6:$C$103,C81)+COUNTIF(人文１!$C$6:$C$105,C81)+COUNTIF(#REF!,C81)+COUNTIF(比文2・日日!$C$6:$C$97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#REF!,C81)+COUNTIF(人文2!$C$6:$C$105,C81)</f>
        <v>#REF!</v>
      </c>
    </row>
    <row r="84" spans="2:9" ht="14.25" customHeight="1">
      <c r="B84" s="7">
        <f t="shared" si="1"/>
        <v>79</v>
      </c>
      <c r="C84" s="10"/>
      <c r="D84" s="10"/>
      <c r="E84" s="10"/>
      <c r="F84" s="10"/>
      <c r="G84" s="10"/>
      <c r="H84" s="10" t="e">
        <f>VLOOKUP($C82,#REF!,3,FALSE)</f>
        <v>#REF!</v>
      </c>
      <c r="I84" s="18" t="e">
        <f>COUNTIF($C$6:$C$103,C82)+COUNTIF(人文１!$C$6:$C$105,C82)+COUNTIF(#REF!,C82)+COUNTIF(比文2・日日!$C$6:$C$97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#REF!,C82)+COUNTIF(人文2!$C$6:$C$105,C82)</f>
        <v>#REF!</v>
      </c>
    </row>
    <row r="85" spans="2:9" ht="14.25" customHeight="1">
      <c r="B85" s="7">
        <f t="shared" si="1"/>
        <v>80</v>
      </c>
      <c r="C85" s="10"/>
      <c r="D85" s="10"/>
      <c r="E85" s="10"/>
      <c r="F85" s="10"/>
      <c r="G85" s="10"/>
      <c r="H85" s="10" t="e">
        <f>VLOOKUP($C83,#REF!,3,FALSE)</f>
        <v>#REF!</v>
      </c>
      <c r="I85" s="18" t="e">
        <f>COUNTIF($C$6:$C$103,C83)+COUNTIF(人文１!$C$6:$C$105,C83)+COUNTIF(#REF!,C83)+COUNTIF(比文2・日日!$C$6:$C$97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#REF!,C83)+COUNTIF(人文2!$C$6:$C$105,C83)</f>
        <v>#REF!</v>
      </c>
    </row>
    <row r="86" spans="2:9" ht="14.25" customHeight="1">
      <c r="B86" s="7">
        <f t="shared" si="1"/>
        <v>81</v>
      </c>
      <c r="C86" s="10"/>
      <c r="D86" s="10"/>
      <c r="E86" s="10"/>
      <c r="F86" s="10"/>
      <c r="G86" s="10"/>
      <c r="H86" s="10" t="e">
        <f>VLOOKUP($C84,#REF!,3,FALSE)</f>
        <v>#REF!</v>
      </c>
      <c r="I86" s="18" t="e">
        <f>COUNTIF($C$6:$C$103,C84)+COUNTIF(人文１!$C$6:$C$105,C84)+COUNTIF(#REF!,C84)+COUNTIF(比文2・日日!$C$6:$C$97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#REF!,C84)+COUNTIF(人文2!$C$6:$C$105,C84)</f>
        <v>#REF!</v>
      </c>
    </row>
    <row r="87" spans="2:9" ht="14.25" customHeight="1">
      <c r="B87" s="7">
        <f t="shared" si="1"/>
        <v>82</v>
      </c>
      <c r="C87" s="10"/>
      <c r="D87" s="10"/>
      <c r="E87" s="10"/>
      <c r="F87" s="10"/>
      <c r="G87" s="10"/>
      <c r="H87" s="10" t="e">
        <f>VLOOKUP($C85,#REF!,3,FALSE)</f>
        <v>#REF!</v>
      </c>
      <c r="I87" s="18" t="e">
        <f>COUNTIF($C$6:$C$103,C85)+COUNTIF(人文１!$C$6:$C$105,C85)+COUNTIF(#REF!,C85)+COUNTIF(比文2・日日!$C$6:$C$97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#REF!,C85)+COUNTIF(人文2!$C$6:$C$105,C85)</f>
        <v>#REF!</v>
      </c>
    </row>
    <row r="88" spans="2:9" ht="14.25" customHeight="1">
      <c r="B88" s="7">
        <f t="shared" si="1"/>
        <v>83</v>
      </c>
      <c r="C88" s="10"/>
      <c r="D88" s="10"/>
      <c r="E88" s="10"/>
      <c r="F88" s="10"/>
      <c r="G88" s="10"/>
      <c r="H88" s="10" t="e">
        <f>VLOOKUP($C86,#REF!,3,FALSE)</f>
        <v>#REF!</v>
      </c>
      <c r="I88" s="18" t="e">
        <f>COUNTIF($C$6:$C$103,C86)+COUNTIF(人文１!$C$6:$C$105,C86)+COUNTIF(#REF!,C86)+COUNTIF(比文2・日日!$C$6:$C$97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#REF!,C86)+COUNTIF(人文2!$C$6:$C$105,C86)</f>
        <v>#REF!</v>
      </c>
    </row>
    <row r="89" spans="2:9" ht="14.25" customHeight="1">
      <c r="B89" s="7">
        <f t="shared" si="1"/>
        <v>84</v>
      </c>
      <c r="C89" s="10"/>
      <c r="D89" s="10"/>
      <c r="E89" s="10"/>
      <c r="F89" s="10"/>
      <c r="G89" s="10"/>
      <c r="H89" s="10" t="e">
        <f>VLOOKUP($C87,#REF!,3,FALSE)</f>
        <v>#REF!</v>
      </c>
      <c r="I89" s="18" t="e">
        <f>COUNTIF($C$6:$C$103,C87)+COUNTIF(人文１!$C$6:$C$105,C87)+COUNTIF(#REF!,C87)+COUNTIF(比文2・日日!$C$6:$C$97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#REF!,C87)+COUNTIF(人文2!$C$6:$C$105,C87)</f>
        <v>#REF!</v>
      </c>
    </row>
    <row r="90" spans="2:9" ht="14.25" customHeight="1">
      <c r="B90" s="7">
        <f t="shared" si="1"/>
        <v>85</v>
      </c>
      <c r="C90" s="10"/>
      <c r="D90" s="10"/>
      <c r="E90" s="10"/>
      <c r="F90" s="10"/>
      <c r="G90" s="10"/>
      <c r="H90" s="10" t="e">
        <f>VLOOKUP($C88,#REF!,3,FALSE)</f>
        <v>#REF!</v>
      </c>
      <c r="I90" s="18" t="e">
        <f>COUNTIF($C$6:$C$103,C88)+COUNTIF(人文１!$C$6:$C$105,C88)+COUNTIF(#REF!,C88)+COUNTIF(比文2・日日!$C$6:$C$97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#REF!,C88)+COUNTIF(人文2!$C$6:$C$105,C88)</f>
        <v>#REF!</v>
      </c>
    </row>
    <row r="91" spans="2:9" ht="14.25" customHeight="1">
      <c r="B91" s="7">
        <f t="shared" si="1"/>
        <v>86</v>
      </c>
      <c r="C91" s="10"/>
      <c r="D91" s="10"/>
      <c r="E91" s="10"/>
      <c r="F91" s="10"/>
      <c r="G91" s="10"/>
      <c r="H91" s="10" t="e">
        <f>VLOOKUP($C89,#REF!,3,FALSE)</f>
        <v>#REF!</v>
      </c>
      <c r="I91" s="18" t="e">
        <f>COUNTIF($C$6:$C$103,C89)+COUNTIF(人文１!$C$6:$C$105,C89)+COUNTIF(#REF!,C89)+COUNTIF(比文2・日日!$C$6:$C$97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#REF!,C89)+COUNTIF(人文2!$C$6:$C$105,C89)</f>
        <v>#REF!</v>
      </c>
    </row>
    <row r="92" spans="2:9" ht="14.25" customHeight="1">
      <c r="B92" s="7">
        <f t="shared" si="1"/>
        <v>87</v>
      </c>
      <c r="C92" s="10"/>
      <c r="D92" s="10"/>
      <c r="E92" s="10"/>
      <c r="F92" s="10"/>
      <c r="G92" s="10"/>
      <c r="H92" s="10" t="e">
        <f>VLOOKUP($C90,#REF!,3,FALSE)</f>
        <v>#REF!</v>
      </c>
      <c r="I92" s="18" t="e">
        <f>COUNTIF($C$6:$C$103,C90)+COUNTIF(人文１!$C$6:$C$105,C90)+COUNTIF(#REF!,C90)+COUNTIF(比文2・日日!$C$6:$C$97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#REF!,C90)+COUNTIF(人文2!$C$6:$C$105,C90)</f>
        <v>#REF!</v>
      </c>
    </row>
    <row r="93" spans="2:9" ht="14.25" customHeight="1">
      <c r="B93" s="7">
        <f t="shared" si="1"/>
        <v>88</v>
      </c>
      <c r="C93" s="10"/>
      <c r="D93" s="10"/>
      <c r="E93" s="10"/>
      <c r="F93" s="10"/>
      <c r="G93" s="10"/>
      <c r="H93" s="10" t="e">
        <f>VLOOKUP($C91,#REF!,3,FALSE)</f>
        <v>#REF!</v>
      </c>
      <c r="I93" s="18" t="e">
        <f>COUNTIF($C$6:$C$103,C91)+COUNTIF(人文１!$C$6:$C$105,C91)+COUNTIF(#REF!,C91)+COUNTIF(比文2・日日!$C$6:$C$97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#REF!,C91)+COUNTIF(人文2!$C$6:$C$105,C91)</f>
        <v>#REF!</v>
      </c>
    </row>
    <row r="94" spans="2:9" ht="14.25" customHeight="1">
      <c r="B94" s="7">
        <f t="shared" si="1"/>
        <v>89</v>
      </c>
      <c r="C94" s="10"/>
      <c r="D94" s="10"/>
      <c r="E94" s="10"/>
      <c r="F94" s="10"/>
      <c r="G94" s="10"/>
      <c r="H94" s="10" t="e">
        <f>VLOOKUP($C92,#REF!,3,FALSE)</f>
        <v>#REF!</v>
      </c>
      <c r="I94" s="18" t="e">
        <f>COUNTIF($C$6:$C$103,C92)+COUNTIF(人文１!$C$6:$C$105,C92)+COUNTIF(#REF!,C92)+COUNTIF(比文2・日日!$C$6:$C$97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#REF!,C92)+COUNTIF(人文2!$C$6:$C$105,C92)</f>
        <v>#REF!</v>
      </c>
    </row>
    <row r="95" spans="2:9">
      <c r="B95" s="7">
        <f t="shared" si="1"/>
        <v>90</v>
      </c>
      <c r="C95" s="10"/>
      <c r="D95" s="10"/>
      <c r="E95" s="10"/>
      <c r="F95" s="10"/>
      <c r="G95" s="10"/>
      <c r="H95" s="10" t="e">
        <f>VLOOKUP($C93,#REF!,3,FALSE)</f>
        <v>#REF!</v>
      </c>
      <c r="I95" s="18" t="e">
        <f>COUNTIF($C$6:$C$103,C93)+COUNTIF(人文１!$C$6:$C$105,C93)+COUNTIF(#REF!,C93)+COUNTIF(比文2・日日!$C$6:$C$97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#REF!,C93)+COUNTIF(人文2!$C$6:$C$105,C93)</f>
        <v>#REF!</v>
      </c>
    </row>
    <row r="96" spans="2:9">
      <c r="B96" s="7">
        <f t="shared" si="1"/>
        <v>91</v>
      </c>
      <c r="C96" s="10"/>
      <c r="D96" s="10"/>
      <c r="E96" s="10"/>
      <c r="F96" s="10"/>
      <c r="G96" s="10"/>
      <c r="H96" s="10" t="e">
        <f>VLOOKUP($C94,#REF!,3,FALSE)</f>
        <v>#REF!</v>
      </c>
      <c r="I96" s="18" t="e">
        <f>COUNTIF($C$6:$C$103,C94)+COUNTIF(人文１!$C$6:$C$105,C94)+COUNTIF(#REF!,C94)+COUNTIF(比文2・日日!$C$6:$C$97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#REF!,C94)+COUNTIF(人文2!$C$6:$C$105,C94)</f>
        <v>#REF!</v>
      </c>
    </row>
    <row r="97" spans="2:9">
      <c r="B97" s="7">
        <f t="shared" si="1"/>
        <v>92</v>
      </c>
      <c r="C97" s="10"/>
      <c r="D97" s="10"/>
      <c r="E97" s="10"/>
      <c r="F97" s="10"/>
      <c r="G97" s="10"/>
      <c r="H97" s="10" t="e">
        <f>VLOOKUP($C95,#REF!,3,FALSE)</f>
        <v>#REF!</v>
      </c>
      <c r="I97" s="18" t="e">
        <f>COUNTIF($C$6:$C$103,C95)+COUNTIF(人文１!$C$6:$C$105,C95)+COUNTIF(#REF!,C95)+COUNTIF(比文2・日日!$C$6:$C$97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#REF!,C95)+COUNTIF(人文2!$C$6:$C$105,C95)</f>
        <v>#REF!</v>
      </c>
    </row>
    <row r="98" spans="2:9">
      <c r="B98" s="7">
        <f t="shared" si="1"/>
        <v>93</v>
      </c>
      <c r="C98" s="10"/>
      <c r="D98" s="10"/>
      <c r="E98" s="10"/>
      <c r="F98" s="10"/>
      <c r="G98" s="10"/>
      <c r="H98" s="10" t="e">
        <f>VLOOKUP($C96,#REF!,3,FALSE)</f>
        <v>#REF!</v>
      </c>
      <c r="I98" s="18" t="e">
        <f>COUNTIF($C$6:$C$103,C96)+COUNTIF(人文１!$C$6:$C$105,C96)+COUNTIF(#REF!,C96)+COUNTIF(比文2・日日!$C$6:$C$97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#REF!,C96)+COUNTIF(人文2!$C$6:$C$105,C96)</f>
        <v>#REF!</v>
      </c>
    </row>
    <row r="99" spans="2:9">
      <c r="B99" s="7">
        <f t="shared" si="1"/>
        <v>94</v>
      </c>
      <c r="C99" s="10"/>
      <c r="D99" s="10"/>
      <c r="E99" s="10"/>
      <c r="F99" s="10"/>
      <c r="G99" s="10"/>
      <c r="H99" s="10" t="e">
        <f>VLOOKUP($C97,#REF!,3,FALSE)</f>
        <v>#REF!</v>
      </c>
      <c r="I99" s="18" t="e">
        <f>COUNTIF($C$6:$C$103,C97)+COUNTIF(人文１!$C$6:$C$105,C97)+COUNTIF(#REF!,C97)+COUNTIF(比文2・日日!$C$6:$C$97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#REF!,C97)+COUNTIF(人文2!$C$6:$C$105,C97)</f>
        <v>#REF!</v>
      </c>
    </row>
    <row r="100" spans="2:9">
      <c r="B100" s="7">
        <f t="shared" si="1"/>
        <v>95</v>
      </c>
      <c r="C100" s="10"/>
      <c r="D100" s="10"/>
      <c r="E100" s="10"/>
      <c r="F100" s="10"/>
      <c r="G100" s="10"/>
      <c r="H100" s="10" t="e">
        <f>VLOOKUP($C98,#REF!,3,FALSE)</f>
        <v>#REF!</v>
      </c>
      <c r="I100" s="18" t="e">
        <f>COUNTIF($C$6:$C$103,C98)+COUNTIF(人文１!$C$6:$C$105,C98)+COUNTIF(#REF!,C98)+COUNTIF(比文2・日日!$C$6:$C$97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#REF!,C98)+COUNTIF(人文2!$C$6:$C$105,C98)</f>
        <v>#REF!</v>
      </c>
    </row>
    <row r="101" spans="2:9">
      <c r="B101" s="7">
        <f t="shared" si="1"/>
        <v>96</v>
      </c>
      <c r="C101" s="10"/>
      <c r="D101" s="10"/>
      <c r="E101" s="10"/>
      <c r="F101" s="10"/>
      <c r="G101" s="10"/>
      <c r="H101" s="10" t="e">
        <f>VLOOKUP($C99,#REF!,3,FALSE)</f>
        <v>#REF!</v>
      </c>
      <c r="I101" s="18" t="e">
        <f>COUNTIF($C$6:$C$103,C99)+COUNTIF(人文１!$C$6:$C$105,C99)+COUNTIF(#REF!,C99)+COUNTIF(比文2・日日!$C$6:$C$97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#REF!,C99)+COUNTIF(人文2!$C$6:$C$105,C99)</f>
        <v>#REF!</v>
      </c>
    </row>
    <row r="102" spans="2:9">
      <c r="B102" s="7">
        <f t="shared" si="1"/>
        <v>97</v>
      </c>
      <c r="C102" s="10"/>
      <c r="D102" s="10"/>
      <c r="E102" s="10"/>
      <c r="F102" s="10"/>
      <c r="G102" s="10"/>
      <c r="H102" s="10" t="e">
        <f>VLOOKUP($C100,#REF!,3,FALSE)</f>
        <v>#REF!</v>
      </c>
      <c r="I102" s="18" t="e">
        <f>COUNTIF($C$6:$C$103,C100)+COUNTIF(人文１!$C$6:$C$105,C100)+COUNTIF(#REF!,C100)+COUNTIF(比文2・日日!$C$6:$C$97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#REF!,C100)+COUNTIF(人文2!$C$6:$C$105,C100)</f>
        <v>#REF!</v>
      </c>
    </row>
    <row r="103" spans="2:9">
      <c r="B103" s="7">
        <f t="shared" si="1"/>
        <v>98</v>
      </c>
      <c r="C103" s="10"/>
      <c r="D103" s="10"/>
      <c r="E103" s="10"/>
      <c r="F103" s="10"/>
      <c r="G103" s="10"/>
      <c r="H103" s="10" t="e">
        <f>VLOOKUP($C101,#REF!,3,FALSE)</f>
        <v>#REF!</v>
      </c>
      <c r="I103" s="18" t="e">
        <f>COUNTIF($C$6:$C$103,C101)+COUNTIF(人文１!$C$6:$C$105,C101)+COUNTIF(#REF!,C101)+COUNTIF(比文2・日日!$C$6:$C$97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#REF!,C101)+COUNTIF(人文2!$C$6:$C$105,C101)</f>
        <v>#REF!</v>
      </c>
    </row>
    <row r="104" spans="2:9">
      <c r="B104" s="7">
        <f t="shared" si="1"/>
        <v>99</v>
      </c>
      <c r="H104" s="10" t="e">
        <f>VLOOKUP($C102,#REF!,3,FALSE)</f>
        <v>#REF!</v>
      </c>
      <c r="I104" s="18" t="e">
        <f>COUNTIF($C$6:$C$103,C102)+COUNTIF(人文１!$C$6:$C$105,C102)+COUNTIF(#REF!,C102)+COUNTIF(比文2・日日!$C$6:$C$97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#REF!,C102)+COUNTIF(人文2!$C$6:$C$105,C102)</f>
        <v>#REF!</v>
      </c>
    </row>
    <row r="105" spans="2:9">
      <c r="B105" s="7">
        <f t="shared" si="1"/>
        <v>100</v>
      </c>
      <c r="H105" s="10" t="e">
        <f>VLOOKUP($C103,#REF!,3,FALSE)</f>
        <v>#REF!</v>
      </c>
      <c r="I105" s="18" t="e">
        <f>COUNTIF($C$6:$C$103,C103)+COUNTIF(人文１!$C$6:$C$105,C103)+COUNTIF(#REF!,C103)+COUNTIF(比文2・日日!$C$6:$C$97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#REF!,C103)+COUNTIF(人文2!$C$6:$C$105,C103)</f>
        <v>#REF!</v>
      </c>
    </row>
  </sheetData>
  <autoFilter ref="B5:I105" xr:uid="{68DF9483-93D9-4000-A146-F38FB6FCFC37}"/>
  <phoneticPr fontId="4"/>
  <pageMargins left="0.7" right="0.7" top="0.75" bottom="0.75" header="0.3" footer="0.3"/>
  <pageSetup paperSize="9" scale="7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459DD34C195B4385384C78E4DF3089" ma:contentTypeVersion="11" ma:contentTypeDescription="新しいドキュメントを作成します。" ma:contentTypeScope="" ma:versionID="81383997571ed6e16f360c0f66edf41e">
  <xsd:schema xmlns:xsd="http://www.w3.org/2001/XMLSchema" xmlns:xs="http://www.w3.org/2001/XMLSchema" xmlns:p="http://schemas.microsoft.com/office/2006/metadata/properties" xmlns:ns2="12a3cce6-af28-4bdd-b8ff-1c2985e647a1" xmlns:ns3="87318994-780f-4b21-9bb7-caa548ac9f09" targetNamespace="http://schemas.microsoft.com/office/2006/metadata/properties" ma:root="true" ma:fieldsID="76ae68dbf79d6d3f901f0b9f088b7fbf" ns2:_="" ns3:_="">
    <xsd:import namespace="12a3cce6-af28-4bdd-b8ff-1c2985e647a1"/>
    <xsd:import namespace="87318994-780f-4b21-9bb7-caa548ac9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cce6-af28-4bdd-b8ff-1c2985e6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2f566ec5-32a6-4ec1-8c14-5dab5ced45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18994-780f-4b21-9bb7-caa548ac9f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bc9edb8-a56e-4c81-a00e-e783d9b41377}" ma:internalName="TaxCatchAll" ma:showField="CatchAllData" ma:web="87318994-780f-4b21-9bb7-caa548ac9f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a3cce6-af28-4bdd-b8ff-1c2985e647a1">
      <Terms xmlns="http://schemas.microsoft.com/office/infopath/2007/PartnerControls"/>
    </lcf76f155ced4ddcb4097134ff3c332f>
    <TaxCatchAll xmlns="87318994-780f-4b21-9bb7-caa548ac9f09" xsi:nil="true"/>
  </documentManagement>
</p:properties>
</file>

<file path=customXml/itemProps1.xml><?xml version="1.0" encoding="utf-8"?>
<ds:datastoreItem xmlns:ds="http://schemas.openxmlformats.org/officeDocument/2006/customXml" ds:itemID="{ADF10BEE-41BE-486B-BB9B-D0CBADD07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3cce6-af28-4bdd-b8ff-1c2985e647a1"/>
    <ds:schemaRef ds:uri="87318994-780f-4b21-9bb7-caa548ac9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E22186-67C9-4FB7-8AD6-77652CC52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3C0F5E-6C84-400E-A8A7-916EBD516AB7}">
  <ds:schemaRefs>
    <ds:schemaRef ds:uri="http://schemas.microsoft.com/office/2006/metadata/properties"/>
    <ds:schemaRef ds:uri="http://schemas.microsoft.com/office/infopath/2007/PartnerControls"/>
    <ds:schemaRef ds:uri="12a3cce6-af28-4bdd-b8ff-1c2985e647a1"/>
    <ds:schemaRef ds:uri="87318994-780f-4b21-9bb7-caa548ac9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人文１</vt:lpstr>
      <vt:lpstr>人文2</vt:lpstr>
      <vt:lpstr>比文2・日日</vt:lpstr>
      <vt:lpstr>編入生</vt:lpstr>
      <vt:lpstr>人文１!Print_Area</vt:lpstr>
      <vt:lpstr>人文2!Print_Area</vt:lpstr>
      <vt:lpstr>比文2・日日!Print_Area</vt:lpstr>
      <vt:lpstr>編入生!Print_Area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河名翼</cp:lastModifiedBy>
  <cp:revision/>
  <dcterms:created xsi:type="dcterms:W3CDTF">2024-01-25T11:20:33Z</dcterms:created>
  <dcterms:modified xsi:type="dcterms:W3CDTF">2025-04-16T13:37:56Z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0x0101004E459DD34C195B4385384C78E4DF3089</vt:lpwstr>
  </property>
  <property fmtid="{D5CDD505-2E9C-101B-9397-08002B2CF9AE}" pid="3" name="MediaServiceImageTags">
    <vt:lpwstr/>
  </property>
</Properties>
</file>