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i\Desktop\"/>
    </mc:Choice>
  </mc:AlternateContent>
  <xr:revisionPtr revIDLastSave="0" documentId="13_ncr:1_{DB10D94E-216A-4258-A841-8BE84D089A4D}" xr6:coauthVersionLast="40" xr6:coauthVersionMax="40" xr10:uidLastSave="{00000000-0000-0000-0000-000000000000}"/>
  <bookViews>
    <workbookView xWindow="885" yWindow="105" windowWidth="19110" windowHeight="10785" activeTab="1" xr2:uid="{00000000-000D-0000-FFFF-FFFF00000000}"/>
  </bookViews>
  <sheets>
    <sheet name="Main" sheetId="1" r:id="rId1"/>
    <sheet name="Bonus" sheetId="5" r:id="rId2"/>
    <sheet name="Pivot table per month" sheetId="4" r:id="rId3"/>
    <sheet name="Pivot table per category" sheetId="3" r:id="rId4"/>
  </sheets>
  <definedNames>
    <definedName name="Name">Main!$B:$B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 l="1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 l="1"/>
  <c r="D2" i="5"/>
  <c r="C13" i="5"/>
  <c r="C12" i="5"/>
  <c r="C11" i="5"/>
  <c r="C10" i="5"/>
  <c r="C7" i="5"/>
  <c r="C9" i="5"/>
  <c r="C8" i="5"/>
  <c r="C6" i="5"/>
  <c r="C5" i="5"/>
  <c r="C4" i="5"/>
  <c r="C3" i="5"/>
  <c r="C2" i="5"/>
  <c r="B12" i="5"/>
  <c r="B10" i="5"/>
  <c r="B8" i="5"/>
  <c r="B6" i="5"/>
  <c r="B5" i="5"/>
  <c r="B4" i="5"/>
  <c r="B3" i="5"/>
  <c r="B13" i="5"/>
  <c r="B11" i="5"/>
  <c r="B9" i="5"/>
  <c r="B7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<sst xmlns="http://schemas.openxmlformats.org/spreadsheetml/2006/main" count="33027" uniqueCount="8400">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</sst>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2" applyNumberFormat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3" xfId="0" applyNumberFormat="1" applyBorder="1"/>
    <xf numFmtId="0" fontId="0" fillId="0" borderId="2" xfId="0" applyNumberFormat="1" applyBorder="1"/>
    <xf numFmtId="0" fontId="0" fillId="0" borderId="4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4" xfId="0" pivotButton="1" applyBorder="1"/>
    <xf numFmtId="0" fontId="0" fillId="0" borderId="4" xfId="0" applyBorder="1"/>
    <xf numFmtId="0" fontId="0" fillId="0" borderId="4" xfId="0" applyBorder="1" applyAlignment="1">
      <alignment horizontal="left"/>
    </xf>
    <xf numFmtId="165" fontId="3" fillId="0" borderId="0" xfId="0" applyNumberFormat="1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3" xfId="0" applyFont="1" applyBorder="1"/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7">
    <dxf>
      <border>
        <left style="thin">
          <color indexed="64"/>
        </left>
        <right style="thin">
          <color indexed="64"/>
        </right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29-44F6-80D0-6E4BB735503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29-44F6-80D0-6E4BB735503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29-44F6-80D0-6E4BB7355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835056"/>
        <c:axId val="532834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C29-44F6-80D0-6E4BB735503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29-44F6-80D0-6E4BB735503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29-44F6-80D0-6E4BB735503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29-44F6-80D0-6E4BB7355038}"/>
                  </c:ext>
                </c:extLst>
              </c15:ser>
            </c15:filteredLineSeries>
          </c:ext>
        </c:extLst>
      </c:lineChart>
      <c:catAx>
        <c:axId val="53283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34728"/>
        <c:crosses val="autoZero"/>
        <c:auto val="1"/>
        <c:lblAlgn val="ctr"/>
        <c:lblOffset val="100"/>
        <c:noMultiLvlLbl val="0"/>
      </c:catAx>
      <c:valAx>
        <c:axId val="53283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 Assignment - KickStart My Chart.xlsx]Pivot table per month!PivotTable2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Campaign successes </a:t>
            </a:r>
          </a:p>
          <a:p>
            <a:pPr>
              <a:defRPr b="1"/>
            </a:pPr>
            <a:r>
              <a:rPr lang="en-US" b="1" i="0" baseline="0"/>
              <a:t>per month</a:t>
            </a:r>
          </a:p>
        </c:rich>
      </c:tx>
      <c:layout>
        <c:manualLayout>
          <c:xMode val="edge"/>
          <c:yMode val="edge"/>
          <c:x val="0.37995528924996325"/>
          <c:y val="4.0942314973464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6-4251-8194-6B1398CC6738}"/>
            </c:ext>
          </c:extLst>
        </c:ser>
        <c:ser>
          <c:idx val="1"/>
          <c:order val="1"/>
          <c:tx>
            <c:strRef>
              <c:f>'Pivot table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6-4251-8194-6B1398CC6738}"/>
            </c:ext>
          </c:extLst>
        </c:ser>
        <c:ser>
          <c:idx val="2"/>
          <c:order val="2"/>
          <c:tx>
            <c:strRef>
              <c:f>'Pivot table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6-4251-8194-6B1398CC6738}"/>
            </c:ext>
          </c:extLst>
        </c:ser>
        <c:ser>
          <c:idx val="3"/>
          <c:order val="3"/>
          <c:tx>
            <c:strRef>
              <c:f>'Pivot table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6-4251-8194-6B1398CC6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631896"/>
        <c:axId val="397633536"/>
      </c:lineChart>
      <c:catAx>
        <c:axId val="39763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33536"/>
        <c:crosses val="autoZero"/>
        <c:auto val="1"/>
        <c:lblAlgn val="ctr"/>
        <c:lblOffset val="100"/>
        <c:noMultiLvlLbl val="0"/>
      </c:catAx>
      <c:valAx>
        <c:axId val="3976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3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 Assignment - KickStart My Chart.xlsx]Pivot table per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successes per sub-category</a:t>
            </a:r>
          </a:p>
        </c:rich>
      </c:tx>
      <c:layout>
        <c:manualLayout>
          <c:xMode val="edge"/>
          <c:yMode val="edge"/>
          <c:x val="0.30659754272243778"/>
          <c:y val="3.02118887499577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7185788903073118E-2"/>
          <c:y val="0.14752233224065875"/>
          <c:w val="0.81957951097490267"/>
          <c:h val="0.541523886767372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6-4FAA-811A-C1EE2BB14641}"/>
            </c:ext>
          </c:extLst>
        </c:ser>
        <c:ser>
          <c:idx val="1"/>
          <c:order val="1"/>
          <c:tx>
            <c:strRef>
              <c:f>'Pivot table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6-4FAA-811A-C1EE2BB14641}"/>
            </c:ext>
          </c:extLst>
        </c:ser>
        <c:ser>
          <c:idx val="2"/>
          <c:order val="2"/>
          <c:tx>
            <c:strRef>
              <c:f>'Pivot table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category'!$D$6:$D$47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6-4FAA-811A-C1EE2BB14641}"/>
            </c:ext>
          </c:extLst>
        </c:ser>
        <c:ser>
          <c:idx val="3"/>
          <c:order val="3"/>
          <c:tx>
            <c:strRef>
              <c:f>'Pivot table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DCF6-4FAA-811A-C1EE2BB14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49456"/>
        <c:axId val="277449784"/>
      </c:barChart>
      <c:catAx>
        <c:axId val="2774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49784"/>
        <c:crosses val="autoZero"/>
        <c:auto val="1"/>
        <c:lblAlgn val="ctr"/>
        <c:lblOffset val="100"/>
        <c:noMultiLvlLbl val="0"/>
      </c:catAx>
      <c:valAx>
        <c:axId val="2774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13</xdr:row>
      <xdr:rowOff>76206</xdr:rowOff>
    </xdr:from>
    <xdr:to>
      <xdr:col>7</xdr:col>
      <xdr:colOff>552450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C2ACC-33F8-45E8-B286-3D2A413E5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66675</xdr:rowOff>
    </xdr:from>
    <xdr:to>
      <xdr:col>9</xdr:col>
      <xdr:colOff>619125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B00F-14F9-4299-97B8-120D40229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104775</xdr:rowOff>
    </xdr:from>
    <xdr:to>
      <xdr:col>17</xdr:col>
      <xdr:colOff>361949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A1EF8-4778-4943-8D72-5B0F58183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" refreshedDate="43518.002679166668" createdVersion="6" refreshedVersion="6" minRefreshableVersion="3" recordCount="4114" xr:uid="{71B28134-E51E-4477-AF24-05A6571A3A6E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" refreshedDate="43518.866548726852" createdVersion="6" refreshedVersion="6" minRefreshableVersion="3" recordCount="4114" xr:uid="{87D32F07-2F5E-4F71-8715-EB7895E55232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3:07:13" maxDate="2017-03-15T10:42:07" count="4114">
        <d v="2015-06-21T19:22:11"/>
        <d v="2017-01-31T09:36:43"/>
        <d v="2016-02-05T12:03:23"/>
        <d v="2014-07-08T07:33:47"/>
        <d v="2015-11-19T15:13:19"/>
        <d v="2016-07-12T17:35:27"/>
        <d v="2014-06-03T20:56:10"/>
        <d v="2016-05-25T20:19:47"/>
        <d v="2016-04-08T17:52:12"/>
        <d v="2016-03-17T21:41:04"/>
        <d v="2014-05-20T20:49:59"/>
        <d v="2016-07-21T13:53:02"/>
        <d v="2014-06-01T12:19:05"/>
        <d v="2016-05-18T11:27:09"/>
        <d v="2014-06-17T19:50:08"/>
        <d v="2015-09-09T04:36:18"/>
        <d v="2014-05-01T14:18:51"/>
        <d v="2014-10-05T12:45:42"/>
        <d v="2014-08-18T08:12:56"/>
        <d v="2015-06-20T14:47:34"/>
        <d v="2015-07-15T13:23:52"/>
        <d v="2014-08-27T10:15:09"/>
        <d v="2014-12-16T17:04:20"/>
        <d v="2015-04-03T13:53:41"/>
        <d v="2015-08-13T14:53:03"/>
        <d v="2015-11-09T19:48:01"/>
        <d v="2014-07-08T07:34:24"/>
        <d v="2014-10-16T23:09:13"/>
        <d v="2015-11-16T18:20:04"/>
        <d v="2014-06-22T11:21:28"/>
        <d v="2014-07-22T02:13:55"/>
        <d v="2016-01-07T14:12:34"/>
        <d v="2016-04-01T10:15:37"/>
        <d v="2015-10-09T11:03:41"/>
        <d v="2014-07-21T02:55:21"/>
        <d v="2015-04-04T02:12:14"/>
        <d v="2015-03-05T02:34:05"/>
        <d v="2015-01-28T11:49:59"/>
        <d v="2013-04-10T20:34:24"/>
        <d v="2014-04-24T20:19:48"/>
        <d v="2014-05-30T00:20:08"/>
        <d v="2014-09-05T08:51:14"/>
        <d v="2014-11-28T10:32:26"/>
        <d v="2014-06-12T14:10:06"/>
        <d v="2014-08-22T21:34:17"/>
        <d v="2016-03-28T10:10:27"/>
        <d v="2015-11-15T18:21:34"/>
        <d v="2014-10-20T14:52:07"/>
        <d v="2015-01-29T07:36:20"/>
        <d v="2015-09-23T23:26:05"/>
        <d v="2014-12-22T13:16:18"/>
        <d v="2015-07-11T17:29:17"/>
        <d v="2014-06-17T12:02:46"/>
        <d v="2014-03-21T08:22:45"/>
        <d v="2015-11-25T12:19:01"/>
        <d v="2016-05-06T18:27:16"/>
        <d v="2015-05-25T08:22:24"/>
        <d v="2015-03-26T15:11:22"/>
        <d v="2014-10-20T13:04:52"/>
        <d v="2015-08-14T00:51:36"/>
        <d v="2014-03-03T16:50:37"/>
        <d v="2013-05-15T14:44:37"/>
        <d v="2013-02-06T14:23:18"/>
        <d v="2013-12-04T17:05:33"/>
        <d v="2013-06-07T19:38:21"/>
        <d v="2014-07-15T14:54:34"/>
        <d v="2016-06-18T15:35:40"/>
        <d v="2012-06-15T09:12:04"/>
        <d v="2014-01-24T08:51:51"/>
        <d v="2011-08-30T23:42:25"/>
        <d v="2011-07-06T16:42:45"/>
        <d v="2012-03-29T01:42:57"/>
        <d v="2012-10-25T19:26:41"/>
        <d v="2011-02-13T13:21:44"/>
        <d v="2015-12-22T06:53:35"/>
        <d v="2013-03-24T00:13:12"/>
        <d v="2011-10-28T11:47:58"/>
        <d v="2012-03-28T22:40:37"/>
        <d v="2016-08-22T12:44:01"/>
        <d v="2014-03-26T13:50:13"/>
        <d v="2013-11-04T21:12:56"/>
        <d v="2012-07-09T23:00:47"/>
        <d v="2011-09-09T14:53:01"/>
        <d v="2015-02-07T09:58:29"/>
        <d v="2011-04-15T13:23:26"/>
        <d v="2011-08-23T22:12:37"/>
        <d v="2015-10-14T08:32:45"/>
        <d v="2010-05-24T08:08:43"/>
        <d v="2014-05-27T11:00:51"/>
        <d v="2013-05-08T13:15:12"/>
        <d v="2011-06-12T02:20:19"/>
        <d v="2011-03-17T04:51:24"/>
        <d v="2016-12-16T23:58:23"/>
        <d v="2012-06-05T15:47:37"/>
        <d v="2014-03-18T12:25:42"/>
        <d v="2012-01-26T19:19:21"/>
        <d v="2010-05-26T11:06:01"/>
        <d v="2011-06-11T22:26:42"/>
        <d v="2012-11-01T14:16:34"/>
        <d v="2013-12-23T16:51:59"/>
        <d v="2012-10-15T13:16:46"/>
        <d v="2012-12-31T13:50:30"/>
        <d v="2010-11-22T22:20:53"/>
        <d v="2014-02-12T14:32:30"/>
        <d v="2011-03-10T11:53:06"/>
        <d v="2016-04-25T12:35:40"/>
        <d v="2012-03-19T13:50:21"/>
        <d v="2011-04-02T18:46:47"/>
        <d v="2013-04-01T09:54:50"/>
        <d v="2011-01-26T19:49:10"/>
        <d v="2013-10-10T17:59:33"/>
        <d v="2015-05-01T03:11:47"/>
        <d v="2014-03-19T20:13:58"/>
        <d v="2011-07-29T13:24:08"/>
        <d v="2011-11-14T01:46:48"/>
        <d v="2012-01-10T12:56:04"/>
        <d v="2011-02-21T07:07:55"/>
        <d v="2010-03-11T15:14:24"/>
        <d v="2011-06-28T20:29:16"/>
        <d v="2011-07-14T20:51:46"/>
        <d v="2016-09-02T20:23:47"/>
        <d v="2015-04-02T12:07:10"/>
        <d v="2016-08-11T05:33:47"/>
        <d v="2014-09-22T13:58:04"/>
        <d v="2015-04-20T17:29:22"/>
        <d v="2016-12-05T19:03:20"/>
        <d v="2015-05-11T09:20:57"/>
        <d v="2015-03-04T10:11:01"/>
        <d v="2016-09-15T00:40:13"/>
        <d v="2014-08-31T17:41:43"/>
        <d v="2014-05-19T17:10:12"/>
        <d v="2016-06-20T15:18:01"/>
        <d v="2014-09-23T14:42:07"/>
        <d v="2016-05-01T14:35:04"/>
        <d v="2015-08-05T17:02:18"/>
        <d v="2014-05-29T04:21:57"/>
        <d v="2015-04-02T05:02:34"/>
        <d v="2015-08-23T08:58:33"/>
        <d v="2015-07-01T01:22:41"/>
        <d v="2015-07-02T17:18:12"/>
        <d v="2015-02-17T23:57:32"/>
        <d v="2015-04-15T22:52:23"/>
        <d v="2014-10-26T16:38:18"/>
        <d v="2016-07-07T20:44:22"/>
        <d v="2015-02-12T13:29:52"/>
        <d v="2015-07-15T08:12:52"/>
        <d v="2016-11-18T19:35:18"/>
        <d v="2014-11-26T13:37:40"/>
        <d v="2016-01-28T01:57:36"/>
        <d v="2014-11-24T23:19:50"/>
        <d v="2015-03-26T23:05:02"/>
        <d v="2015-04-19T08:25:11"/>
        <d v="2014-08-23T21:03:40"/>
        <d v="2014-10-21T09:16:04"/>
        <d v="2015-04-21T08:20:15"/>
        <d v="2015-06-13T08:37:35"/>
        <d v="2014-06-03T22:11:56"/>
        <d v="2016-01-27T17:04:52"/>
        <d v="2014-09-21T21:02:28"/>
        <d v="2016-05-24T05:37:45"/>
        <d v="2015-06-16T17:06:51"/>
        <d v="2014-06-02T11:41:55"/>
        <d v="2014-07-14T22:14:36"/>
        <d v="2015-08-27T18:16:14"/>
        <d v="2014-07-21T13:30:21"/>
        <d v="2015-12-13T11:00:44"/>
        <d v="2016-12-16T21:01:22"/>
        <d v="2015-06-05T17:27:35"/>
        <d v="2015-02-17T15:14:50"/>
        <d v="2014-09-18T07:19:39"/>
        <d v="2015-07-31T18:40:03"/>
        <d v="2016-06-12T23:32:14"/>
        <d v="2015-02-12T04:40:43"/>
        <d v="2015-01-29T08:57:08"/>
        <d v="2015-03-09T13:24:56"/>
        <d v="2014-08-04T13:52:11"/>
        <d v="2015-07-06T14:58:39"/>
        <d v="2015-03-06T20:20:46"/>
        <d v="2015-10-27T18:07:45"/>
        <d v="2016-02-02T21:07:55"/>
        <d v="2015-03-04T18:59:23"/>
        <d v="2015-05-23T13:00:15"/>
        <d v="2016-12-07T19:29:12"/>
        <d v="2014-10-27T14:38:50"/>
        <d v="2014-07-05T14:11:22"/>
        <d v="2016-07-19T17:04:19"/>
        <d v="2017-02-01T14:42:34"/>
        <d v="2015-06-27T00:49:37"/>
        <d v="2014-08-05T23:35:35"/>
        <d v="2016-07-05T11:46:37"/>
        <d v="2016-06-06T10:49:26"/>
        <d v="2015-08-23T05:47:38"/>
        <d v="2014-09-17T14:12:32"/>
        <d v="2014-09-29T17:38:06"/>
        <d v="2016-01-06T19:07:31"/>
        <d v="2015-05-11T11:17:32"/>
        <d v="2015-09-12T08:13:38"/>
        <d v="2017-01-06T15:33:40"/>
        <d v="2014-09-05T04:24:02"/>
        <d v="2016-08-01T22:10:22"/>
        <d v="2014-08-15T21:12:03"/>
        <d v="2015-01-19T14:50:49"/>
        <d v="2015-09-08T17:28:04"/>
        <d v="2014-11-30T15:33:04"/>
        <d v="2016-07-05T09:12:03"/>
        <d v="2015-09-01T10:22:22"/>
        <d v="2016-07-15T19:18:23"/>
        <d v="2014-12-04T23:55:58"/>
        <d v="2014-11-16T04:04:47"/>
        <d v="2015-06-10T17:20:55"/>
        <d v="2015-09-01T20:45:12"/>
        <d v="2015-08-19T23:02:17"/>
        <d v="2016-02-16T16:20:40"/>
        <d v="2015-07-17T09:27:47"/>
        <d v="2015-01-05T10:34:29"/>
        <d v="2016-01-06T00:43:22"/>
        <d v="2015-03-03T18:12:37"/>
        <d v="2014-11-27T10:34:29"/>
        <d v="2015-03-16T10:16:49"/>
        <d v="2016-02-29T03:02:25"/>
        <d v="2015-07-10T10:39:10"/>
        <d v="2015-01-27T15:18:04"/>
        <d v="2015-01-27T13:40:38"/>
        <d v="2016-04-21T20:21:10"/>
        <d v="2015-05-11T00:50:46"/>
        <d v="2016-03-09T18:16:14"/>
        <d v="2015-04-12T11:11:04"/>
        <d v="2015-06-09T16:39:21"/>
        <d v="2015-04-02T11:40:25"/>
        <d v="2016-01-14T17:36:57"/>
        <d v="2015-05-05T13:51:11"/>
        <d v="2015-12-03T18:12:51"/>
        <d v="2015-01-28T15:01:06"/>
        <d v="2016-08-30T17:04:52"/>
        <d v="2015-05-11T20:02:59"/>
        <d v="2015-06-09T17:00:17"/>
        <d v="2015-11-12T21:13:39"/>
        <d v="2016-01-08T09:03:09"/>
        <d v="2016-12-09T18:18:00"/>
        <d v="2015-10-19T21:50:50"/>
        <d v="2013-03-21T12:12:11"/>
        <d v="2014-11-06T11:57:04"/>
        <d v="2011-11-15T07:01:50"/>
        <d v="2014-01-22T20:20:24"/>
        <d v="2010-02-04T02:57:59"/>
        <d v="2012-07-16T20:28:25"/>
        <d v="2010-10-29T03:55:25"/>
        <d v="2010-09-09T09:42:14"/>
        <d v="2011-11-23T13:47:09"/>
        <d v="2010-06-03T17:22:20"/>
        <d v="2013-05-07T08:46:51"/>
        <d v="2012-04-14T14:06:06"/>
        <d v="2010-03-29T11:06:18"/>
        <d v="2012-01-16T10:49:15"/>
        <d v="2015-09-16T18:03:50"/>
        <d v="2011-02-14T07:50:02"/>
        <d v="2013-02-14T13:39:47"/>
        <d v="2016-04-19T10:14:42"/>
        <d v="2011-05-18T20:26:26"/>
        <d v="2015-03-09T12:54:49"/>
        <d v="2010-06-01T13:19:59"/>
        <d v="2012-04-18T16:27:04"/>
        <d v="2011-01-12T01:09:08"/>
        <d v="2012-08-28T18:06:54"/>
        <d v="2012-04-11T10:05:15"/>
        <d v="2010-03-30T01:05:50"/>
        <d v="2010-01-26T23:23:47"/>
        <d v="2014-05-26T06:03:39"/>
        <d v="2011-09-22T22:51:38"/>
        <d v="2017-01-22T23:55:42"/>
        <d v="2011-04-04T15:59:50"/>
        <d v="2013-12-03T21:36:21"/>
        <d v="2010-02-26T16:48:31"/>
        <d v="2011-06-03T07:09:46"/>
        <d v="2012-03-01T17:05:49"/>
        <d v="2012-10-10T19:58:06"/>
        <d v="2012-02-27T21:09:54"/>
        <d v="2015-04-23T16:35:39"/>
        <d v="2012-09-11T20:10:59"/>
        <d v="2017-01-24T01:03:36"/>
        <d v="2014-04-15T09:22:35"/>
        <d v="2009-05-16T23:07:13"/>
        <d v="2010-01-16T17:16:52"/>
        <d v="2011-05-12T12:14:24"/>
        <d v="2011-12-27T12:55:00"/>
        <d v="2013-08-20T13:20:48"/>
        <d v="2013-02-08T14:47:24"/>
        <d v="2012-10-02T01:52:18"/>
        <d v="2012-05-21T23:15:13"/>
        <d v="2013-10-03T06:09:14"/>
        <d v="2010-12-14T04:03:37"/>
        <d v="2013-04-12T13:39:26"/>
        <d v="2011-09-26T14:28:39"/>
        <d v="2014-03-21T11:13:54"/>
        <d v="2010-06-13T21:13:34"/>
        <d v="2013-09-01T19:18:49"/>
        <d v="2012-08-13T06:36:43"/>
        <d v="2015-03-26T12:40:21"/>
        <d v="2014-03-11T06:19:28"/>
        <d v="2010-10-18T00:36:20"/>
        <d v="2011-03-24T18:14:18"/>
        <d v="2013-02-07T12:54:15"/>
        <d v="2012-01-25T15:45:58"/>
        <d v="2012-05-02T20:54:26"/>
        <d v="2012-07-23T21:28:37"/>
        <d v="2012-02-09T10:19:29"/>
        <d v="2013-02-28T15:17:33"/>
        <d v="2013-01-08T17:52:01"/>
        <d v="2011-01-24T11:52:10"/>
        <d v="2012-08-13T13:14:14"/>
        <d v="2011-10-04T23:35:43"/>
        <d v="2011-11-21T00:28:32"/>
        <d v="2013-03-15T16:15:52"/>
        <d v="2010-06-28T00:40:14"/>
        <d v="2013-01-30T15:11:48"/>
        <d v="2012-07-23T13:44:14"/>
        <d v="2014-11-07T17:21:57"/>
        <d v="2013-11-11T11:26:43"/>
        <d v="2013-02-24T20:07:51"/>
        <d v="2009-11-06T15:19:09"/>
        <d v="2015-11-23T08:25:53"/>
        <d v="2016-10-04T05:55:06"/>
        <d v="2016-04-13T08:52:48"/>
        <d v="2016-11-23T02:54:46"/>
        <d v="2015-06-29T10:13:48"/>
        <d v="2016-11-14T23:42:33"/>
        <d v="2017-02-09T02:45:26"/>
        <d v="2015-02-23T00:50:49"/>
        <d v="2015-10-01T17:55:08"/>
        <d v="2015-10-14T06:24:07"/>
        <d v="2013-04-15T07:34:43"/>
        <d v="2016-05-17T09:09:14"/>
        <d v="2015-09-16T11:31:37"/>
        <d v="2016-03-08T10:28:31"/>
        <d v="2015-04-07T11:34:37"/>
        <d v="2015-04-07T12:53:55"/>
        <d v="2015-10-14T09:30:38"/>
        <d v="2015-02-11T22:17:08"/>
        <d v="2016-07-08T13:20:10"/>
        <d v="2015-03-30T13:26:28"/>
        <d v="2017-02-06T11:15:27"/>
        <d v="2014-09-12T16:18:38"/>
        <d v="2016-03-30T13:56:25"/>
        <d v="2014-10-14T12:54:25"/>
        <d v="2015-04-17T18:30:14"/>
        <d v="2015-04-20T17:51:50"/>
        <d v="2015-09-14T07:12:21"/>
        <d v="2015-10-15T07:05:29"/>
        <d v="2015-07-22T09:17:16"/>
        <d v="2017-01-25T07:10:28"/>
        <d v="2016-08-03T20:47:09"/>
        <d v="2016-02-27T18:21:14"/>
        <d v="2014-09-07T23:13:08"/>
        <d v="2015-10-20T14:12:19"/>
        <d v="2016-03-09T15:04:01"/>
        <d v="2014-10-31T02:15:14"/>
        <d v="2016-02-15T14:28:33"/>
        <d v="2015-03-15T00:31:57"/>
        <d v="2016-05-17T15:50:41"/>
        <d v="2014-10-22T20:53:30"/>
        <d v="2015-06-08T16:45:00"/>
        <d v="2014-10-23T19:13:46"/>
        <d v="2014-07-17T00:15:11"/>
        <d v="2010-03-18T13:04:16"/>
        <d v="2014-05-21T15:49:52"/>
        <d v="2014-01-29T09:45:19"/>
        <d v="2012-04-20T14:13:58"/>
        <d v="2013-03-22T09:03:18"/>
        <d v="2015-02-08T09:44:02"/>
        <d v="2011-12-16T08:26:29"/>
        <d v="2016-12-07T14:17:00"/>
        <d v="2012-12-18T13:37:39"/>
        <d v="2016-02-25T09:02:44"/>
        <d v="2012-06-18T17:05:18"/>
        <d v="2011-08-02T16:32:31"/>
        <d v="2014-01-18T18:50:31"/>
        <d v="2016-07-25T06:03:56"/>
        <d v="2015-10-15T01:13:08"/>
        <d v="2016-01-01T08:55:28"/>
        <d v="2012-03-19T11:43:12"/>
        <d v="2015-12-29T12:28:32"/>
        <d v="2012-06-25T11:57:17"/>
        <d v="2012-08-23T12:13:40"/>
        <d v="2014-04-25T22:01:19"/>
        <d v="2014-12-07T13:57:47"/>
        <d v="2014-10-22T09:13:41"/>
        <d v="2015-07-26T18:01:51"/>
        <d v="2015-07-15T11:26:18"/>
        <d v="2016-06-27T21:01:40"/>
        <d v="2014-02-03T20:42:50"/>
        <d v="2015-04-17T20:04:52"/>
        <d v="2011-11-17T20:12:51"/>
        <d v="2011-08-08T12:24:51"/>
        <d v="2013-09-09T12:12:52"/>
        <d v="2016-02-17T14:50:02"/>
        <d v="2012-03-22T17:01:20"/>
        <d v="2012-06-22T08:45:26"/>
        <d v="2010-07-20T13:50:04"/>
        <d v="2015-03-15T14:14:06"/>
        <d v="2016-11-13T16:13:07"/>
        <d v="2014-04-16T10:27:47"/>
        <d v="2011-07-08T15:24:50"/>
        <d v="2015-10-15T08:08:57"/>
        <d v="2011-06-24T02:39:21"/>
        <d v="2014-01-07T10:16:22"/>
        <d v="2014-02-03T21:14:19"/>
        <d v="2011-04-04T23:05:57"/>
        <d v="2011-09-20T16:06:10"/>
        <d v="2013-09-26T12:51:50"/>
        <d v="2016-06-22T15:54:24"/>
        <d v="2015-04-19T18:45:17"/>
        <d v="2013-11-19T23:25:24"/>
        <d v="2012-07-09T13:01:38"/>
        <d v="2012-06-19T16:15:31"/>
        <d v="2013-09-11T20:43:05"/>
        <d v="2014-09-22T15:38:42"/>
        <d v="2014-01-09T04:42:31"/>
        <d v="2013-03-27T18:29:40"/>
        <d v="2015-06-23T01:58:37"/>
        <d v="2013-04-30T15:25:07"/>
        <d v="2014-02-12T00:52:31"/>
        <d v="2015-06-22T06:59:36"/>
        <d v="2014-08-12T01:26:57"/>
        <d v="2013-05-06T17:25:50"/>
        <d v="2012-01-26T04:13:39"/>
        <d v="2015-09-28T15:52:04"/>
        <d v="2016-01-31T12:17:14"/>
        <d v="2015-10-08T17:01:00"/>
        <d v="2014-05-19T13:36:05"/>
        <d v="2009-09-14T16:50:02"/>
        <d v="2013-08-26T21:46:27"/>
        <d v="2016-06-05T16:06:43"/>
        <d v="2015-08-22T12:38:21"/>
        <d v="2015-08-12T10:19:02"/>
        <d v="2013-10-29T15:13:42"/>
        <d v="2013-08-14T13:08:20"/>
        <d v="2013-07-01T03:53:53"/>
        <d v="2016-08-09T02:50:46"/>
        <d v="2015-10-19T01:27:58"/>
        <d v="2014-10-07T13:28:58"/>
        <d v="2016-02-23T18:51:13"/>
        <d v="2013-10-03T14:15:16"/>
        <d v="2015-01-20T16:31:43"/>
        <d v="2014-01-10T19:33:41"/>
        <d v="2011-12-17T16:58:01"/>
        <d v="2015-05-06T03:14:55"/>
        <d v="2015-02-01T21:12:20"/>
        <d v="2013-02-26T08:31:23"/>
        <d v="2014-04-24T13:23:35"/>
        <d v="2013-09-17T08:50:05"/>
        <d v="2014-01-15T17:55:20"/>
        <d v="2013-12-26T12:21:51"/>
        <d v="2015-04-13T12:05:35"/>
        <d v="2015-02-03T14:59:59"/>
        <d v="2014-10-26T12:24:51"/>
        <d v="2012-03-02T19:15:42"/>
        <d v="2013-09-30T11:52:01"/>
        <d v="2014-07-17T13:37:12"/>
        <d v="2013-04-14T11:59:40"/>
        <d v="2011-09-14T10:34:07"/>
        <d v="2014-04-30T08:13:15"/>
        <d v="2013-05-13T15:31:27"/>
        <d v="2011-06-10T22:14:21"/>
        <d v="2011-07-26T12:14:33"/>
        <d v="2016-04-28T15:34:15"/>
        <d v="2014-06-10T22:04:54"/>
        <d v="2012-08-08T17:49:44"/>
        <d v="2012-08-14T11:30:54"/>
        <d v="2012-05-11T23:13:23"/>
        <d v="2014-07-07T18:57:24"/>
        <d v="2013-11-26T23:13:29"/>
        <d v="2014-03-05T12:31:39"/>
        <d v="2014-07-24T17:20:38"/>
        <d v="2014-08-18T11:57:19"/>
        <d v="2017-01-18T03:05:49"/>
        <d v="2015-04-05T21:16:03"/>
        <d v="2014-04-28T18:36:01"/>
        <d v="2012-03-19T15:14:14"/>
        <d v="2015-03-02T17:03:49"/>
        <d v="2014-09-22T04:59:15"/>
        <d v="2013-07-10T07:12:15"/>
        <d v="2012-09-10T11:20:09"/>
        <d v="2016-03-18T16:43:30"/>
        <d v="2012-11-29T23:56:32"/>
        <d v="2015-09-25T17:44:52"/>
        <d v="2013-04-17T07:20:19"/>
        <d v="2014-05-02T17:49:19"/>
        <d v="2016-10-26T09:28:34"/>
        <d v="2016-12-09T20:30:20"/>
        <d v="2011-12-05T06:45:36"/>
        <d v="2012-07-23T18:26:45"/>
        <d v="2015-12-28T18:46:59"/>
        <d v="2016-08-13T20:02:30"/>
        <d v="2015-04-20T12:37:38"/>
        <d v="2014-06-09T15:08:05"/>
        <d v="2015-06-16T15:03:45"/>
        <d v="2013-12-12T17:33:14"/>
        <d v="2014-11-01T20:06:25"/>
        <d v="2011-11-11T13:29:29"/>
        <d v="2009-08-18T16:41:28"/>
        <d v="2010-03-10T16:27:51"/>
        <d v="2011-06-09T00:49:31"/>
        <d v="2012-02-17T08:29:05"/>
        <d v="2014-12-18T07:50:23"/>
        <d v="2012-02-10T18:48:27"/>
        <d v="2015-11-09T21:33:26"/>
        <d v="2013-07-11T08:27:20"/>
        <d v="2012-09-04T18:12:57"/>
        <d v="2012-03-26T19:47:01"/>
        <d v="2015-05-29T10:21:30"/>
        <d v="2016-01-30T23:25:59"/>
        <d v="2013-03-07T02:28:22"/>
        <d v="2016-10-06T13:00:47"/>
        <d v="2016-07-01T10:53:45"/>
        <d v="2014-07-10T09:56:07"/>
        <d v="2015-11-19T06:58:41"/>
        <d v="2015-03-28T13:53:20"/>
        <d v="2017-01-03T09:58:01"/>
        <d v="2015-08-07T09:59:04"/>
        <d v="2012-11-05T04:35:41"/>
        <d v="2015-11-10T12:03:01"/>
        <d v="2016-10-02T21:25:39"/>
        <d v="2016-02-29T20:10:45"/>
        <d v="2015-08-21T22:23:16"/>
        <d v="2016-05-02T12:24:49"/>
        <d v="2014-07-30T04:49:21"/>
        <d v="2015-07-07T09:24:24"/>
        <d v="2017-01-18T00:08:06"/>
        <d v="2015-05-31T17:17:07"/>
        <d v="2016-12-20T19:56:54"/>
        <d v="2015-06-02T09:23:08"/>
        <d v="2016-11-01T20:45:49"/>
        <d v="2016-04-12T19:22:08"/>
        <d v="2016-04-22T05:38:05"/>
        <d v="2015-09-23T14:39:50"/>
        <d v="2016-12-07T08:17:05"/>
        <d v="2015-06-24T03:28:47"/>
        <d v="2015-10-05T13:38:31"/>
        <d v="2016-04-13T14:16:23"/>
        <d v="2016-06-13T20:23:47"/>
        <d v="2015-01-05T14:48:46"/>
        <d v="2015-09-28T20:19:14"/>
        <d v="2016-03-04T12:53:56"/>
        <d v="2014-10-01T21:24:42"/>
        <d v="2016-06-04T10:58:00"/>
        <d v="2015-10-06T09:25:09"/>
        <d v="2015-09-02T11:13:55"/>
        <d v="2016-01-11T11:54:44"/>
        <d v="2015-09-29T16:52:48"/>
        <d v="2015-06-08T10:29:02"/>
        <d v="2017-01-18T11:29:25"/>
        <d v="2015-06-18T01:49:04"/>
        <d v="2015-11-10T10:00:16"/>
        <d v="2014-10-15T12:28:31"/>
        <d v="2014-09-19T11:38:12"/>
        <d v="2016-05-13T03:41:03"/>
        <d v="2015-12-07T15:50:37"/>
        <d v="2016-11-02T17:48:43"/>
        <d v="2015-02-22T16:23:45"/>
        <d v="2015-11-13T01:59:40"/>
        <d v="2014-11-17T13:42:45"/>
        <d v="2015-09-21T11:00:33"/>
        <d v="2016-11-18T04:32:15"/>
        <d v="2015-01-17T20:52:47"/>
        <d v="2016-02-11T17:49:55"/>
        <d v="2015-06-10T14:02:49"/>
        <d v="2016-06-14T11:37:33"/>
        <d v="2014-12-02T15:25:14"/>
        <d v="2015-12-10T17:19:03"/>
        <d v="2015-12-02T15:32:12"/>
        <d v="2016-01-19T14:21:29"/>
        <d v="2015-07-07T14:47:23"/>
        <d v="2015-10-05T12:23:28"/>
        <d v="2014-11-19T20:24:11"/>
        <d v="2016-09-19T05:50:27"/>
        <d v="2015-05-14T11:49:23"/>
        <d v="2015-01-27T06:31:12"/>
        <d v="2016-03-21T09:20:22"/>
        <d v="2015-08-14T09:05:13"/>
        <d v="2014-11-25T15:39:03"/>
        <d v="2016-08-23T16:59:47"/>
        <d v="2015-07-02T19:30:24"/>
        <d v="2015-02-20T12:57:19"/>
        <d v="2015-02-17T17:43:27"/>
        <d v="2015-02-14T12:23:56"/>
        <d v="2015-10-06T04:34:57"/>
        <d v="2015-01-16T15:42:07"/>
        <d v="2015-03-17T13:22:33"/>
        <d v="2016-09-18T13:40:06"/>
        <d v="2015-06-23T09:56:59"/>
        <d v="2016-01-08T08:30:51"/>
        <d v="2015-06-22T08:14:10"/>
        <d v="2014-11-03T00:46:20"/>
        <d v="2015-03-07T11:27:45"/>
        <d v="2016-03-17T13:55:26"/>
        <d v="2015-03-19T20:52:38"/>
        <d v="2016-10-03T16:43:32"/>
        <d v="2016-06-24T12:07:35"/>
        <d v="2014-11-04T19:15:01"/>
        <d v="2015-02-12T14:42:02"/>
        <d v="2015-03-10T14:21:22"/>
        <d v="2014-11-26T15:47:39"/>
        <d v="2015-05-19T14:15:35"/>
        <d v="2014-07-15T10:32:23"/>
        <d v="2014-07-28T20:02:56"/>
        <d v="2015-07-09T03:47:08"/>
        <d v="2015-04-08T10:48:49"/>
        <d v="2015-10-23T15:00:56"/>
        <d v="2015-05-16T17:18:20"/>
        <d v="2015-10-29T20:01:04"/>
        <d v="2015-03-23T15:08:26"/>
        <d v="2015-11-20T08:39:17"/>
        <d v="2016-08-02T19:57:46"/>
        <d v="2015-08-31T07:07:20"/>
        <d v="2016-05-24T20:41:00"/>
        <d v="2015-08-25T22:07:59"/>
        <d v="2017-01-26T04:13:47"/>
        <d v="2015-03-24T03:26:03"/>
        <d v="2015-11-09T14:38:43"/>
        <d v="2014-09-26T10:48:30"/>
        <d v="2014-07-11T12:24:18"/>
        <d v="2016-06-07T18:54:17"/>
        <d v="2016-06-11T13:47:38"/>
        <d v="2015-04-27T19:25:17"/>
        <d v="2015-04-14T18:56:01"/>
        <d v="2017-02-24T16:41:37"/>
        <d v="2015-07-13T08:37:39"/>
        <d v="2016-01-15T02:33:51"/>
        <d v="2014-06-13T11:49:37"/>
        <d v="2016-04-14T10:30:28"/>
        <d v="2015-08-07T10:04:01"/>
        <d v="2016-04-29T13:44:09"/>
        <d v="2015-10-26T11:01:25"/>
        <d v="2016-05-17T02:23:02"/>
        <d v="2015-01-27T17:29:09"/>
        <d v="2015-03-12T21:24:42"/>
        <d v="2015-05-07T06:07:50"/>
        <d v="2017-01-27T18:17:18"/>
        <d v="2017-01-24T09:26:22"/>
        <d v="2014-08-14T09:11:55"/>
        <d v="2016-11-09T05:17:15"/>
        <d v="2015-07-14T08:52:48"/>
        <d v="2015-07-14T10:49:54"/>
        <d v="2015-04-06T10:36:35"/>
        <d v="2014-09-16T11:10:59"/>
        <d v="2016-07-12T19:49:54"/>
        <d v="2014-07-12T15:39:47"/>
        <d v="2016-02-16T13:37:49"/>
        <d v="2014-09-09T11:50:28"/>
        <d v="2014-08-26T17:05:33"/>
        <d v="2014-10-19T20:05:04"/>
        <d v="2014-11-12T19:37:11"/>
        <d v="2016-11-01T11:46:10"/>
        <d v="2015-07-14T10:02:40"/>
        <d v="2015-06-08T18:10:33"/>
        <d v="2015-02-10T18:10:32"/>
        <d v="2016-02-17T14:30:39"/>
        <d v="2015-11-23T15:29:52"/>
        <d v="2015-06-23T23:03:29"/>
        <d v="2015-07-24T09:26:55"/>
        <d v="2014-10-10T12:59:59"/>
        <d v="2016-09-23T10:41:19"/>
        <d v="2014-12-17T05:42:47"/>
        <d v="2015-06-18T15:26:16"/>
        <d v="2015-03-14T11:11:35"/>
        <d v="2016-11-14T12:16:21"/>
        <d v="2014-07-18T15:10:18"/>
        <d v="2016-09-19T04:09:43"/>
        <d v="2015-03-27T15:09:02"/>
        <d v="2016-06-06T10:12:58"/>
        <d v="2016-05-16T12:14:00"/>
        <d v="2014-12-11T11:49:32"/>
        <d v="2014-12-01T00:28:04"/>
        <d v="2014-07-18T15:22:17"/>
        <d v="2014-06-12T21:59:07"/>
        <d v="2014-12-02T17:32:04"/>
        <d v="2015-01-08T13:38:21"/>
        <d v="2016-05-14T04:53:35"/>
        <d v="2016-04-21T04:14:18"/>
        <d v="2016-07-05T11:53:49"/>
        <d v="2014-08-13T07:14:11"/>
        <d v="2016-09-26T14:32:04"/>
        <d v="2017-02-12T13:34:02"/>
        <d v="2016-09-21T16:48:04"/>
        <d v="2014-06-19T06:33:31"/>
        <d v="2014-11-28T15:59:52"/>
        <d v="2015-07-04T11:21:30"/>
        <d v="2016-12-07T13:12:53"/>
        <d v="2015-09-14T21:42:53"/>
        <d v="2016-11-01T11:13:37"/>
        <d v="2016-07-28T10:26:01"/>
        <d v="2015-06-02T19:52:46"/>
        <d v="2016-11-22T04:13:03"/>
        <d v="2015-03-31T14:35:47"/>
        <d v="2017-01-02T11:07:59"/>
        <d v="2014-10-01T07:42:20"/>
        <d v="2014-06-25T17:27:02"/>
        <d v="2016-01-19T07:45:09"/>
        <d v="2014-08-15T17:32:45"/>
        <d v="2013-10-16T06:51:08"/>
        <d v="2016-12-11T11:43:21"/>
        <d v="2014-06-23T11:06:40"/>
        <d v="2016-10-25T12:38:27"/>
        <d v="2016-12-07T18:01:09"/>
        <d v="2016-12-21T23:49:48"/>
        <d v="2016-12-22T06:59:58"/>
        <d v="2016-11-02T19:05:03"/>
        <d v="2016-11-22T11:07:27"/>
        <d v="2014-07-15T09:08:40"/>
        <d v="2014-11-04T20:11:19"/>
        <d v="2014-07-17T18:50:22"/>
        <d v="2016-11-04T06:13:08"/>
        <d v="2016-01-15T11:32:32"/>
        <d v="2016-05-06T07:54:12"/>
        <d v="2016-12-30T14:06:42"/>
        <d v="2015-09-25T21:22:40"/>
        <d v="2014-10-28T11:00:27"/>
        <d v="2014-08-06T15:42:02"/>
        <d v="2017-01-17T15:29:27"/>
        <d v="2016-02-08T20:09:56"/>
        <d v="2012-01-01T10:46:51"/>
        <d v="2014-06-17T08:55:27"/>
        <d v="2012-03-09T14:31:38"/>
        <d v="2015-06-29T14:47:49"/>
        <d v="2011-05-31T10:31:23"/>
        <d v="2015-11-13T10:13:52"/>
        <d v="2013-03-12T20:13:27"/>
        <d v="2012-12-03T19:41:09"/>
        <d v="2011-07-07T15:17:57"/>
        <d v="2012-07-20T23:39:41"/>
        <d v="2011-11-07T13:05:11"/>
        <d v="2011-12-02T14:17:47"/>
        <d v="2013-07-31T05:23:01"/>
        <d v="2013-11-20T05:16:52"/>
        <d v="2015-04-07T23:09:00"/>
        <d v="2014-11-02T19:54:26"/>
        <d v="2013-11-01T12:49:20"/>
        <d v="2014-01-28T01:48:27"/>
        <d v="2014-10-31T09:41:54"/>
        <d v="2014-07-09T07:15:49"/>
        <d v="2015-06-06T22:43:22"/>
        <d v="2013-05-07T10:45:26"/>
        <d v="2014-02-19T17:13:52"/>
        <d v="2012-03-22T12:13:25"/>
        <d v="2012-11-13T18:10:23"/>
        <d v="2013-04-03T08:56:05"/>
        <d v="2012-09-04T20:13:49"/>
        <d v="2014-12-15T08:22:19"/>
        <d v="2014-07-11T15:31:26"/>
        <d v="2016-12-29T17:47:30"/>
        <d v="2013-01-25T16:16:32"/>
        <d v="2011-06-19T10:19:55"/>
        <d v="2016-09-26T05:18:57"/>
        <d v="2015-01-15T09:21:51"/>
        <d v="2012-12-06T13:10:41"/>
        <d v="2013-04-19T09:43:17"/>
        <d v="2011-02-16T13:36:19"/>
        <d v="2012-11-21T20:30:34"/>
        <d v="2010-09-08T15:16:28"/>
        <d v="2014-05-30T03:07:39"/>
        <d v="2016-10-27T13:32:13"/>
        <d v="2014-01-03T13:14:06"/>
        <d v="2016-11-16T15:48:10"/>
        <d v="2013-07-16T05:55:28"/>
        <d v="2015-08-10T23:21:21"/>
        <d v="2014-09-19T08:13:24"/>
        <d v="2015-01-17T14:00:03"/>
        <d v="2015-04-20T22:38:50"/>
        <d v="2013-11-16T00:10:10"/>
        <d v="2013-11-26T19:06:54"/>
        <d v="2013-01-15T19:11:29"/>
        <d v="2015-12-11T14:58:42"/>
        <d v="2009-09-11T20:33:59"/>
        <d v="2015-04-06T12:51:45"/>
        <d v="2014-01-24T13:55:38"/>
        <d v="2011-11-15T20:38:35"/>
        <d v="2015-09-03T11:39:25"/>
        <d v="2013-07-01T18:44:57"/>
        <d v="2014-03-31T12:03:20"/>
        <d v="2010-09-15T11:37:05"/>
        <d v="2011-04-03T11:22:25"/>
        <d v="2013-05-08T19:13:14"/>
        <d v="2012-07-26T13:23:42"/>
        <d v="2012-03-19T13:46:09"/>
        <d v="2014-02-04T22:47:19"/>
        <d v="2013-01-29T09:27:15"/>
        <d v="2012-03-14T20:32:34"/>
        <d v="2013-10-02T10:15:46"/>
        <d v="2012-05-29T19:21:48"/>
        <d v="2013-01-02T23:40:00"/>
        <d v="2013-01-01T20:20:59"/>
        <d v="2013-10-10T13:56:06"/>
        <d v="2013-10-08T16:10:03"/>
        <d v="2013-06-17T12:59:24"/>
        <d v="2011-07-11T21:57:37"/>
        <d v="2012-02-24T09:54:46"/>
        <d v="2013-08-16T16:23:25"/>
        <d v="2012-03-28T19:03:28"/>
        <d v="2014-08-31T09:21:47"/>
        <d v="2012-03-28T11:12:46"/>
        <d v="2014-08-12T05:36:14"/>
        <d v="2011-06-01T14:17:20"/>
        <d v="2012-08-01T19:44:04"/>
        <d v="2011-05-02T17:59:58"/>
        <d v="2011-07-05T21:44:06"/>
        <d v="2011-05-27T14:57:12"/>
        <d v="2011-08-08T11:47:39"/>
        <d v="2017-01-24T10:17:11"/>
        <d v="2014-11-18T21:36:46"/>
        <d v="2013-12-20T15:12:30"/>
        <d v="2012-08-01T20:33:02"/>
        <d v="2013-06-18T10:38:42"/>
        <d v="2013-01-07T19:37:52"/>
        <d v="2012-06-20T18:14:45"/>
        <d v="2011-05-16T13:02:01"/>
        <d v="2014-10-02T17:13:43"/>
        <d v="2013-03-08T16:06:03"/>
        <d v="2012-01-17T09:35:31"/>
        <d v="2012-07-30T16:23:21"/>
        <d v="2013-12-11T19:09:34"/>
        <d v="2014-05-09T15:24:22"/>
        <d v="2015-03-30T17:19:45"/>
        <d v="2012-09-05T17:56:10"/>
        <d v="2015-02-20T18:32:52"/>
        <d v="2010-03-13T01:00:38"/>
        <d v="2012-10-04T02:33:24"/>
        <d v="2012-03-04T20:07:30"/>
        <d v="2012-01-19T06:33:47"/>
        <d v="2012-06-12T20:25:02"/>
        <d v="2016-05-14T14:26:00"/>
        <d v="2013-02-20T07:49:05"/>
        <d v="2012-03-28T10:43:34"/>
        <d v="2011-11-22T11:24:15"/>
        <d v="2014-03-20T16:16:35"/>
        <d v="2013-05-28T14:56:52"/>
        <d v="2012-04-06T06:11:18"/>
        <d v="2013-09-06T20:33:58"/>
        <d v="2014-04-01T19:09:42"/>
        <d v="2011-12-18T16:45:05"/>
        <d v="2012-08-23T13:31:16"/>
        <d v="2016-08-25T00:38:27"/>
        <d v="2014-10-11T15:19:43"/>
        <d v="2013-09-09T09:25:03"/>
        <d v="2016-11-21T01:23:20"/>
        <d v="2014-09-23T11:37:52"/>
        <d v="2016-07-27T00:08:36"/>
        <d v="2014-02-24T04:36:15"/>
        <d v="2015-06-10T14:21:36"/>
        <d v="2015-03-15T14:12:33"/>
        <d v="2015-02-15T22:46:24"/>
        <d v="2016-03-23T15:03:57"/>
        <d v="2016-06-01T16:19:33"/>
        <d v="2016-10-13T14:31:55"/>
        <d v="2015-01-17T15:10:29"/>
        <d v="2016-11-28T00:17:46"/>
        <d v="2016-06-23T22:12:17"/>
        <d v="2016-08-27T02:41:16"/>
        <d v="2015-10-14T09:09:11"/>
        <d v="2015-03-16T13:05:38"/>
        <d v="2015-05-04T14:53:08"/>
        <d v="2013-10-23T06:47:13"/>
        <d v="2016-08-17T18:22:04"/>
        <d v="2013-10-12T08:31:08"/>
        <d v="2012-01-12T22:01:26"/>
        <d v="2013-09-23T21:45:58"/>
        <d v="2012-11-17T13:45:17"/>
        <d v="2015-01-21T10:30:38"/>
        <d v="2009-10-01T21:43:46"/>
        <d v="2013-12-07T19:51:58"/>
        <d v="2013-03-09T15:29:37"/>
        <d v="2013-08-01T19:44:03"/>
        <d v="2013-10-30T08:40:15"/>
        <d v="2011-01-24T15:00:47"/>
        <d v="2012-10-01T23:12:40"/>
        <d v="2013-04-04T09:12:34"/>
        <d v="2015-09-01T12:34:11"/>
        <d v="2013-01-02T07:07:27"/>
        <d v="2013-11-19T14:08:00"/>
        <d v="2010-11-23T00:47:24"/>
        <d v="2012-05-08T15:07:05"/>
        <d v="2012-09-27T02:54:18"/>
        <d v="2011-11-30T01:13:26"/>
        <d v="2011-08-04T15:51:10"/>
        <d v="2016-01-02T17:39:15"/>
        <d v="2012-03-13T14:27:46"/>
        <d v="2016-12-09T17:47:11"/>
        <d v="2016-08-21T16:05:33"/>
        <d v="2012-04-27T18:12:55"/>
        <d v="2011-07-27T13:16:45"/>
        <d v="2014-09-05T14:01:03"/>
        <d v="2013-10-22T11:58:19"/>
        <d v="2014-07-21T19:57:30"/>
        <d v="2010-05-06T00:00:03"/>
        <d v="2015-03-02T16:44:43"/>
        <d v="2016-05-06T18:45:30"/>
        <d v="2010-09-09T22:15:49"/>
        <d v="2015-08-02T16:09:06"/>
        <d v="2012-10-29T11:43:48"/>
        <d v="2011-12-01T13:23:50"/>
        <d v="2011-04-12T21:34:42"/>
        <d v="2016-02-29T15:35:22"/>
        <d v="2010-04-23T14:40:34"/>
        <d v="2014-07-09T18:22:22"/>
        <d v="2012-08-28T14:18:20"/>
        <d v="2015-12-03T21:07:37"/>
        <d v="2010-11-25T00:57:26"/>
        <d v="2014-02-10T23:45:10"/>
        <d v="2011-08-11T23:49:03"/>
        <d v="2010-06-11T14:26:15"/>
        <d v="2012-06-21T11:46:00"/>
        <d v="2017-01-02T08:17:19"/>
        <d v="2014-01-02T19:19:25"/>
        <d v="2012-10-11T21:49:27"/>
        <d v="2012-04-04T22:32:19"/>
        <d v="2012-07-26T13:31:07"/>
        <d v="2012-01-29T11:30:34"/>
        <d v="2010-09-13T15:40:54"/>
        <d v="2014-06-12T17:50:50"/>
        <d v="2014-11-01T17:11:21"/>
        <d v="2012-11-14T10:36:05"/>
        <d v="2013-10-15T11:19:02"/>
        <d v="2011-10-30T23:18:16"/>
        <d v="2014-08-27T07:55:13"/>
        <d v="2014-10-22T18:14:03"/>
        <d v="2013-01-14T17:49:49"/>
        <d v="2013-10-28T16:20:31"/>
        <d v="2010-06-08T19:40:50"/>
        <d v="2012-04-14T14:56:55"/>
        <d v="2012-09-28T15:53:53"/>
        <d v="2012-03-10T00:54:49"/>
        <d v="2010-05-14T17:10:26"/>
        <d v="2014-02-10T03:50:22"/>
        <d v="2013-02-05T18:27:45"/>
        <d v="2014-03-12T23:15:29"/>
        <d v="2014-04-04T12:53:24"/>
        <d v="2015-12-30T03:12:29"/>
        <d v="2011-12-05T19:46:49"/>
        <d v="2013-10-04T14:21:17"/>
        <d v="2012-08-03T06:42:48"/>
        <d v="2013-05-22T13:30:58"/>
        <d v="2015-06-26T19:24:06"/>
        <d v="2017-01-10T21:31:05"/>
        <d v="2016-01-13T15:26:20"/>
        <d v="2016-10-30T11:13:45"/>
        <d v="2016-03-15T09:12:50"/>
        <d v="2016-12-28T16:09:06"/>
        <d v="2016-08-10T13:12:48"/>
        <d v="2016-05-01T13:57:06"/>
        <d v="2016-02-11T15:04:44"/>
        <d v="2015-12-22T20:14:56"/>
        <d v="2015-12-18T13:13:01"/>
        <d v="2016-04-20T10:53:12"/>
        <d v="2016-10-19T09:55:32"/>
        <d v="2014-12-25T23:08:39"/>
        <d v="2015-07-09T15:12:39"/>
        <d v="2016-08-04T02:17:00"/>
        <d v="2015-02-25T17:07:59"/>
        <d v="2016-10-17T08:27:33"/>
        <d v="2015-03-19T14:28:03"/>
        <d v="2014-12-19T23:23:05"/>
        <d v="2017-01-31T10:14:35"/>
        <d v="2017-01-05T11:50:55"/>
        <d v="2016-01-04T12:17:53"/>
        <d v="2016-09-12T10:27:19"/>
        <d v="2015-07-23T10:17:19"/>
        <d v="2016-09-23T19:36:06"/>
        <d v="2016-09-06T10:27:32"/>
        <d v="2016-02-22T01:18:14"/>
        <d v="2014-07-16T15:32:34"/>
        <d v="2017-01-07T02:28:47"/>
        <d v="2016-12-17T00:29:33"/>
        <d v="2015-04-17T12:13:00"/>
        <d v="2014-08-05T15:58:38"/>
        <d v="2015-09-09T19:33:33"/>
        <d v="2016-02-24T13:11:16"/>
        <d v="2016-04-29T11:55:05"/>
        <d v="2015-06-29T20:36:57"/>
        <d v="2016-01-22T17:48:37"/>
        <d v="2016-01-26T02:37:01"/>
        <d v="2016-05-16T05:12:28"/>
        <d v="2014-10-16T16:54:02"/>
        <d v="2014-07-10T17:55:42"/>
        <d v="2016-09-02T13:16:46"/>
        <d v="2016-07-23T11:13:25"/>
        <d v="2015-02-25T21:58:48"/>
        <d v="2015-12-01T18:25:30"/>
        <d v="2015-11-16T13:37:00"/>
        <d v="2014-05-14T02:16:10"/>
        <d v="2016-09-01T03:45:45"/>
        <d v="2016-08-29T17:36:55"/>
        <d v="2014-08-04T14:01:24"/>
        <d v="2016-06-17T13:21:48"/>
        <d v="2016-03-08T17:23:59"/>
        <d v="2016-10-09T18:21:28"/>
        <d v="2014-10-09T01:30:50"/>
        <d v="2014-11-04T17:46:40"/>
        <d v="2014-06-27T15:59:40"/>
        <d v="2014-10-28T21:40:17"/>
        <d v="2015-10-04T23:15:21"/>
        <d v="2014-10-14T02:23:30"/>
        <d v="2017-01-13T20:38:00"/>
        <d v="2016-12-16T12:28:53"/>
        <d v="2015-11-17T11:37:14"/>
        <d v="2017-02-14T12:13:01"/>
        <d v="2016-01-19T12:12:27"/>
        <d v="2015-09-29T10:11:43"/>
        <d v="2014-12-03T20:09:52"/>
        <d v="2016-11-02T09:12:23"/>
        <d v="2016-11-28T14:37:15"/>
        <d v="2016-05-20T09:42:46"/>
        <d v="2016-07-10T15:06:22"/>
        <d v="2014-11-03T16:45:15"/>
        <d v="2016-12-10T05:46:12"/>
        <d v="2015-12-01T15:12:56"/>
        <d v="2014-11-11T19:15:35"/>
        <d v="2015-10-26T16:16:55"/>
        <d v="2016-02-21T21:46:16"/>
        <d v="2015-10-12T11:24:15"/>
        <d v="2016-06-14T07:00:53"/>
        <d v="2015-01-05T18:34:29"/>
        <d v="2015-05-02T20:52:09"/>
        <d v="2015-09-24T01:14:51"/>
        <d v="2015-04-17T10:43:17"/>
        <d v="2015-05-21T17:16:21"/>
        <d v="2016-01-01T09:08:03"/>
        <d v="2015-02-14T15:12:37"/>
        <d v="2016-02-26T04:58:56"/>
        <d v="2014-09-22T20:01:07"/>
        <d v="2017-01-20T10:15:25"/>
        <d v="2015-02-09T12:17:07"/>
        <d v="2016-08-29T06:47:49"/>
        <d v="2015-11-16T13:32:10"/>
        <d v="2016-05-24T11:12:25"/>
        <d v="2016-11-14T12:46:40"/>
        <d v="2016-07-03T23:12:04"/>
        <d v="2015-01-12T10:35:40"/>
        <d v="2012-12-06T05:58:30"/>
        <d v="2015-04-25T14:56:22"/>
        <d v="2016-02-18T00:45:43"/>
        <d v="2016-11-17T21:49:26"/>
        <d v="2016-07-28T12:12:09"/>
        <d v="2014-07-10T20:38:32"/>
        <d v="2014-07-31T11:54:28"/>
        <d v="2015-04-20T01:16:15"/>
        <d v="2015-01-07T17:25:21"/>
        <d v="2014-07-24T16:11:10"/>
        <d v="2015-11-11T15:38:00"/>
        <d v="2014-10-06T14:50:35"/>
        <d v="2016-08-15T20:28:29"/>
        <d v="2016-01-13T05:32:45"/>
        <d v="2015-08-15T14:19:57"/>
        <d v="2014-07-29T19:32:25"/>
        <d v="2016-04-23T14:20:15"/>
        <d v="2017-02-08T23:20:52"/>
        <d v="2014-07-11T15:38:39"/>
        <d v="2016-02-06T19:01:05"/>
        <d v="2015-02-23T12:28:17"/>
        <d v="2016-11-04T16:06:43"/>
        <d v="2015-02-12T16:49:23"/>
        <d v="2015-02-11T14:09:36"/>
        <d v="2015-03-16T17:06:53"/>
        <d v="2016-03-03T01:50:28"/>
        <d v="2016-07-05T14:34:21"/>
        <d v="2016-07-31T19:56:22"/>
        <d v="2013-05-23T00:40:23"/>
        <d v="2014-01-22T04:20:42"/>
        <d v="2013-06-20T18:18:22"/>
        <d v="2013-11-21T15:44:11"/>
        <d v="2016-03-11T04:06:24"/>
        <d v="2013-10-25T00:42:59"/>
        <d v="2012-09-10T19:29:02"/>
        <d v="2015-10-18T13:16:53"/>
        <d v="2014-01-06T15:10:17"/>
        <d v="2011-09-16T18:21:01"/>
        <d v="2013-12-04T23:21:05"/>
        <d v="2012-04-06T16:53:56"/>
        <d v="2014-07-18T04:16:10"/>
        <d v="2015-12-14T23:12:11"/>
        <d v="2011-06-06T23:54:01"/>
        <d v="2016-04-19T08:47:36"/>
        <d v="2014-04-10T22:30:53"/>
        <d v="2014-12-29T17:26:52"/>
        <d v="2012-07-11T16:56:48"/>
        <d v="2014-06-03T11:01:43"/>
        <d v="2014-07-09T17:05:24"/>
        <d v="2016-02-13T11:18:15"/>
        <d v="2014-07-25T16:00:11"/>
        <d v="2014-05-16T12:20:07"/>
        <d v="2014-03-25T14:23:07"/>
        <d v="2015-05-26T23:44:55"/>
        <d v="2015-04-28T23:39:33"/>
        <d v="2016-03-11T14:53:12"/>
        <d v="2012-12-06T19:49:18"/>
        <d v="2016-01-27T18:34:17"/>
        <d v="2011-09-09T12:19:13"/>
        <d v="2013-07-31T08:05:40"/>
        <d v="2014-09-03T07:37:54"/>
        <d v="2014-01-21T14:13:17"/>
        <d v="2014-03-14T13:30:15"/>
        <d v="2015-04-13T15:16:28"/>
        <d v="2016-01-14T21:51:31"/>
        <d v="2016-06-17T13:44:18"/>
        <d v="2013-10-29T20:17:25"/>
        <d v="2016-04-19T00:31:50"/>
        <d v="2014-05-12T05:02:21"/>
        <d v="2014-02-21T22:27:27"/>
        <d v="2012-03-05T12:58:15"/>
        <d v="2014-06-23T15:52:24"/>
        <d v="2012-02-13T10:29:15"/>
        <d v="2016-10-19T13:15:10"/>
        <d v="2012-11-07T17:35:42"/>
        <d v="2015-12-09T00:05:10"/>
        <d v="2014-11-20T13:25:31"/>
        <d v="2014-07-15T18:39:00"/>
        <d v="2013-09-09T03:30:07"/>
        <d v="2016-02-29T11:53:35"/>
        <d v="2012-04-10T15:32:08"/>
        <d v="2015-11-25T09:33:53"/>
        <d v="2014-03-05T23:11:39"/>
        <d v="2014-03-24T14:13:04"/>
        <d v="2011-09-13T16:08:40"/>
        <d v="2016-02-12T17:37:16"/>
        <d v="2013-05-16T12:05:45"/>
        <d v="2014-03-20T07:46:08"/>
        <d v="2015-03-31T11:12:51"/>
        <d v="2015-07-27T10:10:50"/>
        <d v="2016-06-14T03:03:34"/>
        <d v="2014-10-14T15:42:00"/>
        <d v="2014-07-08T10:47:17"/>
        <d v="2016-05-06T01:33:33"/>
        <d v="2014-09-26T19:07:00"/>
        <d v="2015-11-24T16:59:48"/>
        <d v="2016-12-01T21:58:11"/>
        <d v="2014-07-01T04:58:21"/>
        <d v="2014-11-15T02:02:28"/>
        <d v="2016-07-07T18:56:54"/>
        <d v="2015-11-19T11:19:09"/>
        <d v="2016-03-24T14:52:21"/>
        <d v="2017-01-01T16:57:31"/>
        <d v="2014-12-02T03:32:26"/>
        <d v="2015-07-07T06:17:21"/>
        <d v="2015-06-09T11:59:30"/>
        <d v="2015-01-17T19:20:47"/>
        <d v="2015-11-16T23:50:46"/>
        <d v="2015-03-29T23:34:00"/>
        <d v="2014-08-03T13:08:32"/>
        <d v="2014-03-25T18:04:53"/>
        <d v="2014-08-20T18:31:43"/>
        <d v="2016-10-31T23:18:21"/>
        <d v="2016-05-17T12:14:46"/>
        <d v="2015-11-09T18:06:35"/>
        <d v="2015-08-07T21:39:43"/>
        <d v="2015-04-15T12:13:52"/>
        <d v="2015-05-19T12:20:25"/>
        <d v="2015-08-06T21:48:46"/>
        <d v="2014-07-15T13:32:08"/>
        <d v="2015-01-24T20:54:42"/>
        <d v="2014-10-06T10:16:40"/>
        <d v="2014-11-08T21:24:08"/>
        <d v="2015-05-30T12:38:05"/>
        <d v="2015-02-25T22:55:06"/>
        <d v="2015-04-28T10:18:29"/>
        <d v="2014-08-25T11:36:24"/>
        <d v="2014-07-10T12:34:00"/>
        <d v="2016-05-19T12:35:02"/>
        <d v="2014-06-02T00:20:50"/>
        <d v="2015-05-26T06:51:02"/>
        <d v="2014-08-12T12:50:15"/>
        <d v="2016-08-22T20:29:45"/>
        <d v="2015-01-23T03:41:23"/>
        <d v="2015-04-30T16:38:11"/>
        <d v="2014-10-26T14:30:47"/>
        <d v="2014-07-21T11:34:32"/>
        <d v="2015-06-28T23:39:37"/>
        <d v="2016-04-08T15:24:07"/>
        <d v="2015-06-15T12:40:59"/>
        <d v="2017-01-10T19:40:18"/>
        <d v="2014-09-15T11:03:36"/>
        <d v="2014-07-17T16:56:12"/>
        <d v="2015-09-28T12:29:07"/>
        <d v="2014-05-22T14:33:54"/>
        <d v="2015-01-30T03:20:41"/>
        <d v="2016-12-24T15:03:28"/>
        <d v="2016-10-13T15:52:23"/>
        <d v="2017-01-06T09:35:31"/>
        <d v="2015-05-06T15:57:49"/>
        <d v="2015-04-29T15:55:15"/>
        <d v="2015-04-15T16:40:43"/>
        <d v="2016-12-07T12:01:00"/>
        <d v="2016-06-08T18:41:55"/>
        <d v="2014-08-01T11:10:45"/>
        <d v="2016-02-19T09:41:20"/>
        <d v="2017-01-12T07:21:38"/>
        <d v="2016-02-09T13:49:33"/>
        <d v="2015-03-09T06:54:59"/>
        <d v="2015-10-21T03:32:53"/>
        <d v="2015-11-18T14:50:59"/>
        <d v="2016-05-13T11:09:14"/>
        <d v="2015-11-25T10:03:26"/>
        <d v="2015-06-06T13:42:00"/>
        <d v="2015-03-26T06:39:36"/>
        <d v="2016-06-15T09:46:06"/>
        <d v="2015-05-28T02:07:54"/>
        <d v="2015-05-01T09:57:27"/>
        <d v="2015-10-20T13:09:13"/>
        <d v="2015-05-14T07:21:11"/>
        <d v="2017-02-06T13:49:33"/>
        <d v="2016-03-01T05:31:33"/>
        <d v="2016-02-23T12:13:04"/>
        <d v="2017-01-26T15:30:25"/>
        <d v="2015-05-08T17:48:12"/>
        <d v="2016-05-25T15:59:41"/>
        <d v="2015-11-10T18:00:15"/>
        <d v="2016-12-27T13:20:20"/>
        <d v="2015-04-10T15:22:05"/>
        <d v="2014-04-30T17:21:16"/>
        <d v="2015-08-31T09:59:37"/>
        <d v="2016-06-14T14:37:40"/>
        <d v="2015-10-01T11:05:20"/>
        <d v="2016-09-20T06:17:13"/>
        <d v="2015-07-26T10:17:12"/>
        <d v="2016-11-06T06:36:48"/>
        <d v="2016-03-01T12:29:27"/>
        <d v="2016-10-10T23:27:09"/>
        <d v="2014-04-07T08:23:42"/>
        <d v="2013-08-23T16:56:38"/>
        <d v="2014-03-17T16:11:41"/>
        <d v="2014-07-07T17:15:36"/>
        <d v="2011-07-30T12:42:08"/>
        <d v="2012-03-17T06:14:07"/>
        <d v="2011-01-25T18:32:30"/>
        <d v="2015-07-08T17:48:08"/>
        <d v="2013-08-20T15:33:10"/>
        <d v="2012-01-31T17:58:14"/>
        <d v="2015-01-03T14:07:42"/>
        <d v="2013-11-04T22:26:59"/>
        <d v="2012-07-20T11:31:24"/>
        <d v="2012-08-04T01:59:45"/>
        <d v="2011-07-07T09:50:56"/>
        <d v="2011-12-06T18:18:07"/>
        <d v="2013-05-14T20:09:37"/>
        <d v="2014-10-11T15:18:20"/>
        <d v="2011-08-26T23:10:22"/>
        <d v="2011-05-08T16:18:11"/>
        <d v="2013-03-22T15:00:43"/>
        <d v="2014-05-15T09:35:54"/>
        <d v="2011-10-21T20:14:29"/>
        <d v="2013-04-06T02:12:55"/>
        <d v="2014-05-08T10:57:53"/>
        <d v="2012-06-07T12:58:51"/>
        <d v="2014-07-23T10:37:31"/>
        <d v="2011-07-27T14:44:47"/>
        <d v="2013-09-26T18:54:49"/>
        <d v="2014-08-04T14:00:27"/>
        <d v="2010-11-05T10:06:46"/>
        <d v="2013-11-01T15:29:32"/>
        <d v="2012-01-13T17:15:51"/>
        <d v="2011-02-12T21:15:10"/>
        <d v="2013-08-01T09:52:12"/>
        <d v="2014-05-07T18:29:44"/>
        <d v="2014-01-27T15:25:40"/>
        <d v="2013-12-30T03:25:47"/>
        <d v="2014-01-17T13:30:12"/>
        <d v="2014-02-21T21:13:10"/>
        <d v="2013-09-30T11:06:43"/>
        <d v="2010-10-14T10:55:35"/>
        <d v="2013-12-12T16:14:25"/>
        <d v="2013-06-24T09:14:38"/>
        <d v="2013-08-21T15:29:27"/>
        <d v="2016-03-16T14:57:12"/>
        <d v="2012-01-25T15:46:02"/>
        <d v="2013-10-14T11:36:19"/>
        <d v="2010-04-06T13:04:59"/>
        <d v="2014-08-01T12:43:31"/>
        <d v="2012-07-26T11:45:45"/>
        <d v="2013-07-03T16:01:47"/>
        <d v="2009-07-13T12:06:07"/>
        <d v="2012-07-31T08:41:07"/>
        <d v="2014-05-27T08:31:26"/>
        <d v="2014-02-11T21:34:50"/>
        <d v="2010-12-01T13:22:54"/>
        <d v="2013-07-08T13:02:36"/>
        <d v="2013-11-08T06:36:15"/>
        <d v="2013-02-15T12:25:09"/>
        <d v="2016-12-08T00:50:02"/>
        <d v="2015-06-05T09:11:35"/>
        <d v="2015-02-04T04:25:47"/>
        <d v="2015-04-13T10:06:16"/>
        <d v="2016-07-09T22:54:43"/>
        <d v="2016-12-04T22:26:05"/>
        <d v="2015-03-23T09:57:31"/>
        <d v="2015-03-01T10:51:51"/>
        <d v="2015-09-09T13:32:28"/>
        <d v="2015-10-15T12:01:31"/>
        <d v="2015-10-01T06:05:17"/>
        <d v="2015-06-29T08:56:57"/>
        <d v="2016-02-22T20:24:53"/>
        <d v="2016-04-01T13:07:58"/>
        <d v="2016-03-29T11:32:32"/>
        <d v="2015-06-14T14:44:39"/>
        <d v="2016-04-23T11:24:18"/>
        <d v="2015-07-10T13:11:38"/>
        <d v="2016-10-31T20:35:31"/>
        <d v="2016-07-15T05:47:20"/>
        <d v="2017-01-11T23:52:05"/>
        <d v="2016-06-22T11:10:28"/>
        <d v="2014-11-04T06:10:54"/>
        <d v="2016-01-18T07:16:39"/>
        <d v="2016-08-29T09:55:32"/>
        <d v="2015-09-10T16:23:08"/>
        <d v="2016-07-05T11:12:50"/>
        <d v="2016-10-26T14:27:19"/>
        <d v="2015-03-19T12:04:02"/>
        <d v="2016-02-02T12:13:54"/>
        <d v="2016-08-22T11:16:20"/>
        <d v="2015-10-01T07:09:28"/>
        <d v="2016-01-24T18:17:09"/>
        <d v="2016-05-30T00:51:06"/>
        <d v="2014-12-11T20:14:52"/>
        <d v="2014-06-26T14:41:25"/>
        <d v="2016-12-01T11:46:06"/>
        <d v="2016-11-23T13:10:57"/>
        <d v="2015-04-21T10:57:25"/>
        <d v="2016-03-22T11:57:46"/>
        <d v="2016-09-13T10:24:32"/>
        <d v="2016-11-29T21:15:55"/>
        <d v="2014-12-01T14:12:28"/>
        <d v="2015-04-29T11:29:15"/>
        <d v="2016-08-30T10:37:34"/>
        <d v="2014-10-23T00:31:05"/>
        <d v="2016-06-01T01:50:29"/>
        <d v="2016-07-18T07:17:54"/>
        <d v="2016-12-27T20:38:48"/>
        <d v="2014-06-15T21:45:45"/>
        <d v="2016-02-10T13:46:47"/>
        <d v="2015-11-05T17:40:22"/>
        <d v="2014-11-12T15:55:48"/>
        <d v="2017-02-01T09:03:19"/>
        <d v="2015-07-03T14:29:13"/>
        <d v="2014-10-24T10:43:55"/>
        <d v="2014-07-16T09:29:33"/>
        <d v="2016-08-30T10:10:37"/>
        <d v="2015-06-17T14:47:39"/>
        <d v="2016-06-21T07:50:03"/>
        <d v="2016-06-01T14:09:19"/>
        <d v="2014-06-09T14:44:39"/>
        <d v="2013-05-27T21:01:11"/>
        <d v="2015-02-05T10:30:45"/>
        <d v="2014-11-20T07:20:53"/>
        <d v="2015-11-09T03:10:55"/>
        <d v="2015-11-25T19:30:54"/>
        <d v="2016-01-13T12:57:44"/>
        <d v="2015-07-15T09:04:46"/>
        <d v="2013-02-03T22:01:48"/>
        <d v="2016-05-12T14:34:59"/>
        <d v="2012-10-31T01:18:45"/>
        <d v="2013-06-04T20:08:00"/>
        <d v="2013-01-30T18:17:37"/>
        <d v="2011-05-26T08:54:03"/>
        <d v="2011-05-05T14:45:10"/>
        <d v="2012-07-05T16:49:00"/>
        <d v="2014-05-22T12:24:52"/>
        <d v="2013-07-09T17:37:31"/>
        <d v="2016-01-27T15:27:27"/>
        <d v="2014-11-08T11:53:46"/>
        <d v="2015-02-14T12:47:52"/>
        <d v="2014-10-12T19:06:23"/>
        <d v="2015-10-14T19:16:10"/>
        <d v="2015-05-21T23:46:54"/>
        <d v="2014-03-12T09:27:46"/>
        <d v="2013-09-30T19:16:50"/>
        <d v="2015-04-07T13:24:22"/>
        <d v="2012-06-12T12:57:32"/>
        <d v="2016-11-30T18:02:33"/>
        <d v="2016-02-23T23:05:08"/>
        <d v="2016-12-15T20:47:19"/>
        <d v="2016-11-03T11:15:26"/>
        <d v="2017-01-12T00:28:10"/>
        <d v="2016-07-17T13:25:30"/>
        <d v="2015-05-06T06:59:56"/>
        <d v="2015-05-17T13:30:26"/>
        <d v="2016-11-29T00:20:45"/>
        <d v="2013-04-06T14:24:16"/>
        <d v="2016-12-02T20:59:58"/>
        <d v="2015-06-05T12:50:42"/>
        <d v="2016-03-04T11:44:01"/>
        <d v="2015-06-29T10:43:29"/>
        <d v="2015-05-02T17:18:35"/>
        <d v="2016-09-21T09:57:17"/>
        <d v="2016-07-14T06:44:37"/>
        <d v="2015-03-24T14:28:46"/>
        <d v="2015-07-08T10:48:58"/>
        <d v="2016-01-31T22:55:06"/>
        <d v="2016-07-02T11:34:03"/>
        <d v="2017-01-16T22:40:46"/>
        <d v="2016-12-15T17:00:01"/>
        <d v="2015-01-14T19:10:02"/>
        <d v="2016-09-27T17:13:50"/>
        <d v="2016-06-05T16:10:54"/>
        <d v="2014-09-06T19:18:13"/>
        <d v="2016-05-08T03:23:13"/>
        <d v="2013-05-05T19:06:34"/>
        <d v="2015-03-01T20:28:51"/>
        <d v="2013-06-25T20:42:35"/>
        <d v="2015-01-28T07:26:45"/>
        <d v="2014-10-29T11:32:01"/>
        <d v="2015-10-20T05:35:27"/>
        <d v="2014-07-18T08:04:58"/>
        <d v="2015-10-14T16:07:56"/>
        <d v="2014-11-01T22:24:15"/>
        <d v="2016-04-19T02:50:40"/>
        <d v="2015-01-08T20:37:00"/>
        <d v="2014-11-03T20:43:39"/>
        <d v="2015-12-22T05:41:30"/>
        <d v="2016-12-04T01:16:27"/>
        <d v="2015-07-07T11:25:11"/>
        <d v="2015-10-22T17:25:39"/>
        <d v="2015-08-15T22:48:14"/>
        <d v="2016-01-26T06:09:14"/>
        <d v="2016-09-09T06:08:59"/>
        <d v="2016-06-03T11:13:26"/>
        <d v="2015-01-09T17:10:29"/>
        <d v="2016-08-22T00:57:04"/>
        <d v="2015-12-02T03:50:51"/>
        <d v="2016-11-02T12:25:22"/>
        <d v="2015-03-29T22:21:19"/>
        <d v="2015-06-25T04:34:00"/>
        <d v="2016-08-19T15:38:25"/>
        <d v="2016-03-03T04:18:57"/>
        <d v="2015-03-10T20:39:22"/>
        <d v="2014-11-18T14:43:28"/>
        <d v="2015-10-27T00:15:36"/>
        <d v="2015-06-20T13:55:48"/>
        <d v="2016-10-30T10:13:15"/>
        <d v="2015-05-18T13:36:38"/>
        <d v="2015-09-11T13:55:40"/>
        <d v="2016-01-22T03:36:17"/>
        <d v="2014-06-06T07:57:39"/>
        <d v="2016-03-28T16:06:59"/>
        <d v="2015-02-05T15:07:01"/>
        <d v="2016-04-26T13:09:43"/>
        <d v="2015-07-13T13:34:49"/>
        <d v="2016-04-25T10:41:18"/>
        <d v="2016-12-03T17:25:29"/>
        <d v="2015-07-14T16:09:42"/>
        <d v="2015-05-15T08:12:55"/>
        <d v="2016-04-01T05:56:38"/>
        <d v="2016-06-08T12:44:14"/>
        <d v="2015-04-21T17:40:38"/>
        <d v="2015-03-23T14:40:25"/>
        <d v="2016-01-20T23:18:37"/>
        <d v="2014-10-19T18:12:59"/>
        <d v="2014-06-28T12:04:43"/>
        <d v="2017-03-01T11:54:27"/>
        <d v="2016-04-03T16:00:00"/>
        <d v="2014-07-12T11:20:40"/>
        <d v="2016-12-04T11:14:45"/>
        <d v="2015-10-12T16:42:44"/>
        <d v="2014-07-11T12:08:00"/>
        <d v="2015-11-04T00:06:56"/>
        <d v="2014-10-03T16:43:38"/>
        <d v="2014-09-17T10:41:14"/>
        <d v="2013-03-11T11:06:31"/>
        <d v="2013-02-21T17:04:18"/>
        <d v="2013-01-17T11:04:38"/>
        <d v="2012-02-20T12:49:32"/>
        <d v="2015-12-01T23:19:46"/>
        <d v="2012-01-25T14:26:45"/>
        <d v="2011-04-12T19:32:49"/>
        <d v="2013-01-16T09:33:49"/>
        <d v="2012-12-07T15:03:03"/>
        <d v="2015-03-10T18:10:54"/>
        <d v="2013-09-16T08:13:43"/>
        <d v="2012-01-31T18:42:39"/>
        <d v="2013-08-14T12:40:12"/>
        <d v="2014-11-17T12:33:03"/>
        <d v="2011-08-10T20:12:22"/>
        <d v="2011-10-24T09:58:44"/>
        <d v="2013-04-30T16:07:13"/>
        <d v="2014-04-25T13:05:09"/>
        <d v="2013-07-09T17:36:59"/>
        <d v="2013-10-03T17:21:05"/>
        <d v="2012-08-15T15:47:36"/>
        <d v="2016-06-26T23:49:55"/>
        <d v="2012-05-24T00:01:23"/>
        <d v="2015-05-06T14:18:13"/>
        <d v="2015-01-27T23:14:41"/>
        <d v="2016-07-03T17:13:11"/>
        <d v="2013-12-06T08:43:00"/>
        <d v="2012-10-16T09:52:52"/>
        <d v="2013-09-03T08:39:54"/>
        <d v="2014-12-18T12:19:23"/>
        <d v="2011-05-19T16:26:06"/>
        <d v="2013-05-17T15:59:55"/>
        <d v="2015-03-04T12:32:13"/>
        <d v="2011-07-28T14:09:11"/>
        <d v="2014-07-18T06:36:19"/>
        <d v="2013-06-19T10:37:22"/>
        <d v="2014-07-20T18:48:18"/>
        <d v="2016-06-05T19:22:33"/>
        <d v="2013-04-01T16:54:37"/>
        <d v="2015-06-08T09:12:23"/>
        <d v="2016-02-26T08:13:20"/>
        <d v="2016-08-24T03:32:01"/>
        <d v="2014-05-13T10:59:04"/>
        <d v="2016-02-14T05:50:23"/>
        <d v="2014-06-24T14:03:44"/>
        <d v="2010-03-17T06:00:29"/>
        <d v="2014-05-27T09:56:41"/>
        <d v="2017-01-16T08:00:05"/>
        <d v="2014-06-19T04:26:38"/>
        <d v="2015-10-19T09:12:04"/>
        <d v="2017-01-06T11:37:39"/>
        <d v="2014-06-16T10:29:46"/>
        <d v="2015-08-18T09:32:40"/>
        <d v="2016-02-15T01:16:57"/>
        <d v="2016-09-06T06:23:32"/>
        <d v="2014-11-05T08:47:53"/>
        <d v="2014-05-01T14:52:52"/>
        <d v="2014-05-23T13:00:03"/>
        <d v="2014-11-12T15:47:13"/>
        <d v="2016-05-02T23:13:31"/>
        <d v="2014-09-17T15:07:39"/>
        <d v="2014-11-21T13:13:56"/>
        <d v="2017-01-21T07:13:30"/>
        <d v="2016-07-19T12:04:18"/>
        <d v="2015-12-01T01:49:27"/>
        <d v="2017-02-14T09:36:46"/>
        <d v="2017-01-01T12:47:22"/>
        <d v="2015-02-17T10:17:20"/>
        <d v="2015-09-28T13:36:55"/>
        <d v="2014-10-29T14:27:26"/>
        <d v="2016-01-22T06:36:25"/>
        <d v="2016-03-13T19:14:57"/>
        <d v="2015-08-05T11:23:02"/>
        <d v="2016-04-24T15:05:51"/>
        <d v="2015-07-28T14:27:10"/>
        <d v="2016-07-01T02:45:47"/>
        <d v="2014-12-08T13:58:10"/>
        <d v="2016-12-01T17:15:39"/>
        <d v="2014-10-26T19:22:16"/>
        <d v="2014-12-01T12:17:38"/>
        <d v="2015-06-15T19:07:00"/>
        <d v="2014-10-23T07:25:54"/>
        <d v="2015-02-17T20:25:44"/>
        <d v="2015-01-27T16:25:54"/>
        <d v="2014-07-19T00:18:39"/>
        <d v="2017-02-16T05:26:42"/>
        <d v="2015-10-09T16:22:20"/>
        <d v="2015-10-03T22:27:59"/>
        <d v="2016-04-12T05:59:14"/>
        <d v="2015-04-27T14:59:19"/>
        <d v="2014-09-10T11:43:48"/>
        <d v="2015-08-03T01:59:27"/>
        <d v="2015-07-03T01:15:10"/>
        <d v="2015-08-25T09:55:52"/>
        <d v="2016-06-03T22:52:24"/>
        <d v="2014-08-20T10:52:33"/>
        <d v="2015-06-30T04:44:39"/>
        <d v="2015-04-13T20:28:39"/>
        <d v="2014-10-23T19:41:53"/>
        <d v="2013-10-07T20:12:03"/>
        <d v="2009-09-23T08:47:16"/>
        <d v="2014-01-13T13:01:11"/>
        <d v="2015-04-27T04:00:29"/>
        <d v="2011-05-09T12:43:01"/>
        <d v="2016-06-28T17:12:04"/>
        <d v="2014-02-01T17:41:05"/>
        <d v="2014-11-18T20:41:45"/>
        <d v="2013-04-25T11:30:34"/>
        <d v="2016-03-09T14:43:22"/>
        <d v="2015-05-20T13:40:03"/>
        <d v="2016-02-03T19:59:39"/>
        <d v="2017-02-19T19:12:02"/>
        <d v="2015-01-13T17:27:29"/>
        <d v="2014-06-09T07:46:56"/>
        <d v="2015-05-16T16:18:08"/>
        <d v="2012-05-25T15:32:48"/>
        <d v="2010-08-08T20:46:51"/>
        <d v="2013-07-26T19:06:51"/>
        <d v="2012-03-21T20:24:06"/>
        <d v="2015-11-17T05:58:30"/>
        <d v="2015-08-30T14:09:33"/>
        <d v="2014-08-26T16:55:11"/>
        <d v="2014-05-20T10:47:01"/>
        <d v="2016-12-03T16:41:28"/>
        <d v="2015-03-05T21:42:22"/>
        <d v="2014-11-13T18:01:25"/>
        <d v="2015-01-01T01:11:59"/>
        <d v="2015-09-09T18:50:06"/>
        <d v="2015-08-24T15:46:24"/>
        <d v="2016-03-04T12:37:41"/>
        <d v="2015-02-10T20:56:45"/>
        <d v="2015-01-29T15:29:35"/>
        <d v="2016-03-16T12:18:22"/>
        <d v="2014-05-20T20:24:08"/>
        <d v="2014-10-29T05:31:29"/>
        <d v="2016-08-21T03:41:57"/>
        <d v="2015-05-27T11:12:58"/>
        <d v="2016-03-09T08:08:16"/>
        <d v="2014-05-31T20:34:32"/>
        <d v="2011-04-04T21:25:53"/>
        <d v="2011-09-02T02:20:37"/>
        <d v="2011-11-28T23:16:19"/>
        <d v="2012-02-06T15:29:15"/>
        <d v="2011-07-22T19:30:33"/>
        <d v="2010-12-23T21:52:38"/>
        <d v="2012-05-24T14:36:11"/>
        <d v="2013-11-29T15:08:26"/>
        <d v="2011-09-09T19:13:49"/>
        <d v="2012-11-15T17:23:50"/>
        <d v="2013-05-14T19:12:32"/>
        <d v="2012-12-03T16:11:44"/>
        <d v="2012-06-21T20:52:02"/>
        <d v="2014-06-04T18:44:49"/>
        <d v="2011-10-28T20:25:16"/>
        <d v="2012-10-12T12:22:21"/>
        <d v="2013-09-29T11:08:28"/>
        <d v="2013-01-27T10:54:15"/>
        <d v="2014-08-24T23:40:06"/>
        <d v="2013-02-16T03:21:00"/>
        <d v="2012-04-04T09:45:35"/>
        <d v="2014-11-07T02:16:34"/>
        <d v="2013-06-28T11:43:29"/>
        <d v="2012-11-30T04:00:55"/>
        <d v="2012-08-14T11:59:33"/>
        <d v="2013-11-01T15:33:07"/>
        <d v="2012-10-23T12:10:09"/>
        <d v="2014-05-15T12:53:22"/>
        <d v="2014-01-06T16:00:53"/>
        <d v="2012-01-31T15:18:15"/>
        <d v="2012-09-12T15:49:41"/>
        <d v="2011-07-26T03:22:54"/>
        <d v="2011-12-19T16:24:36"/>
        <d v="2011-04-24T23:45:21"/>
        <d v="2016-05-12T16:03:01"/>
        <d v="2011-04-29T21:16:48"/>
        <d v="2009-11-05T13:14:20"/>
        <d v="2013-01-14T11:41:28"/>
        <d v="2012-02-02T10:51:25"/>
        <d v="2010-07-20T00:44:35"/>
        <d v="2014-11-19T09:31:04"/>
        <d v="2011-05-24T19:47:27"/>
        <d v="2012-08-25T14:58:52"/>
        <d v="2012-09-22T20:38:00"/>
        <d v="2013-09-04T10:01:00"/>
        <d v="2014-07-13T06:00:23"/>
        <d v="2012-05-10T05:01:37"/>
        <d v="2011-02-18T12:06:42"/>
        <d v="2014-04-08T11:37:55"/>
        <d v="2013-09-09T05:39:17"/>
        <d v="2011-03-23T16:49:00"/>
        <d v="2013-10-25T07:01:53"/>
        <d v="2011-03-24T15:13:36"/>
        <d v="2012-03-19T16:34:40"/>
        <d v="2012-03-06T14:12:20"/>
        <d v="2012-11-13T17:29:32"/>
        <d v="2012-04-24T13:58:08"/>
        <d v="2012-11-10T00:31:27"/>
        <d v="2013-11-18T17:07:21"/>
        <d v="2016-03-30T11:51:10"/>
        <d v="2015-12-05T19:09:11"/>
        <d v="2011-10-31T23:57:36"/>
        <d v="2015-01-01T19:43:47"/>
        <d v="2012-01-31T13:28:58"/>
        <d v="2011-01-21T10:47:13"/>
        <d v="2013-02-26T01:16:33"/>
        <d v="2014-02-11T20:53:38"/>
        <d v="2011-10-28T22:47:39"/>
        <d v="2016-04-01T16:26:36"/>
        <d v="2010-05-15T17:31:59"/>
        <d v="2016-07-02T08:15:34"/>
        <d v="2012-05-05T10:57:30"/>
        <d v="2015-02-04T16:16:52"/>
        <d v="2016-07-18T09:43:46"/>
        <d v="2011-09-16T12:47:40"/>
        <d v="2012-03-05T12:37:47"/>
        <d v="2016-02-16T04:58:16"/>
        <d v="2014-01-23T15:43:11"/>
        <d v="2011-06-28T20:51:05"/>
        <d v="2014-06-12T13:23:07"/>
        <d v="2017-02-07T22:06:44"/>
        <d v="2017-02-13T00:19:40"/>
        <d v="2017-03-14T13:57:38"/>
        <d v="2017-02-17T14:46:01"/>
        <d v="2017-02-22T01:12:23"/>
        <d v="2017-02-26T15:27:19"/>
        <d v="2017-03-07T20:19:25"/>
        <d v="2017-03-10T08:01:54"/>
        <d v="2017-02-14T17:49:10"/>
        <d v="2017-03-07T05:32:42"/>
        <d v="2017-03-01T12:02:08"/>
        <d v="2017-02-21T22:49:47"/>
        <d v="2017-03-09T17:17:12"/>
        <d v="2017-02-25T11:16:34"/>
        <d v="2017-03-06T19:57:14"/>
        <d v="2017-03-01T20:52:11"/>
        <d v="2017-03-10T19:59:28"/>
        <d v="2017-03-02T00:11:20"/>
        <d v="2017-03-12T15:56:05"/>
        <d v="2017-03-01T20:55:10"/>
        <d v="2014-12-16T11:08:45"/>
        <d v="2015-02-28T16:04:30"/>
        <d v="2015-07-02T01:57:37"/>
        <d v="2015-01-16T22:33:13"/>
        <d v="2015-08-28T19:36:06"/>
        <d v="2015-06-24T02:33:12"/>
        <d v="2016-02-27T12:30:15"/>
        <d v="2016-03-22T16:00:26"/>
        <d v="2014-07-21T08:43:54"/>
        <d v="2015-12-03T09:23:28"/>
        <d v="2014-08-01T10:42:34"/>
        <d v="2015-05-01T17:07:53"/>
        <d v="2014-09-05T14:25:32"/>
        <d v="2015-04-01T17:14:41"/>
        <d v="2015-03-01T00:25:05"/>
        <d v="2016-10-30T09:03:39"/>
        <d v="2016-03-31T18:45:58"/>
        <d v="2016-03-31T09:51:09"/>
        <d v="2014-08-18T08:01:51"/>
        <d v="2014-10-10T13:59:51"/>
        <d v="2015-11-11T06:16:23"/>
        <d v="2016-02-25T18:15:49"/>
        <d v="2015-05-05T15:00:35"/>
        <d v="2014-09-30T17:34:42"/>
        <d v="2014-07-25T18:26:09"/>
        <d v="2014-05-29T17:16:24"/>
        <d v="2015-02-09T17:28:17"/>
        <d v="2015-09-21T10:13:14"/>
        <d v="2016-04-10T20:27:06"/>
        <d v="2015-09-24T21:18:23"/>
        <d v="2015-05-28T16:57:52"/>
        <d v="2015-11-17T11:36:41"/>
        <d v="2016-09-01T11:24:54"/>
        <d v="2015-04-07T20:04:36"/>
        <d v="2016-07-08T14:44:25"/>
        <d v="2015-10-09T15:52:33"/>
        <d v="2015-06-20T17:58:32"/>
        <d v="2014-09-02T16:11:02"/>
        <d v="2016-03-06T16:10:52"/>
        <d v="2015-06-16T14:49:02"/>
        <d v="2015-04-26T10:16:31"/>
        <d v="2016-12-06T16:14:50"/>
        <d v="2016-08-04T17:24:55"/>
        <d v="2015-01-22T09:43:17"/>
        <d v="2016-11-16T01:25:58"/>
        <d v="2016-10-24T23:26:27"/>
        <d v="2015-10-15T05:39:10"/>
        <d v="2015-08-03T18:01:03"/>
        <d v="2017-01-23T18:37:21"/>
        <d v="2016-03-25T15:17:04"/>
        <d v="2015-02-17T13:57:23"/>
        <d v="2016-09-14T01:16:42"/>
        <d v="2016-02-20T13:11:28"/>
        <d v="2015-03-04T16:14:33"/>
        <d v="2015-09-05T14:08:01"/>
        <d v="2016-07-19T23:13:09"/>
        <d v="2016-12-29T15:03:23"/>
        <d v="2016-05-15T18:08:32"/>
        <d v="2015-03-05T15:05:49"/>
        <d v="2016-02-05T11:20:33"/>
        <d v="2015-07-24T08:49:40"/>
        <d v="2016-02-10T18:46:05"/>
        <d v="2016-09-23T16:02:40"/>
        <d v="2014-07-05T06:51:39"/>
        <d v="2014-07-14T18:43:52"/>
        <d v="2014-08-04T15:50:08"/>
        <d v="2014-07-04T11:00:04"/>
        <d v="2014-07-29T08:39:24"/>
        <d v="2014-12-14T14:51:19"/>
        <d v="2014-09-09T13:55:14"/>
        <d v="2014-09-23T18:42:40"/>
        <d v="2014-05-07T12:25:56"/>
        <d v="2014-12-05T13:26:58"/>
        <d v="2014-10-18T00:26:52"/>
        <d v="2014-09-09T18:38:00"/>
        <d v="2014-09-23T18:09:51"/>
        <d v="2015-01-21T03:46:13"/>
        <d v="2015-02-10T15:55:15"/>
        <d v="2016-08-03T11:48:20"/>
        <d v="2016-05-03T09:37:10"/>
        <d v="2016-08-15T10:01:05"/>
        <d v="2016-01-19T09:00:09"/>
        <d v="2015-04-21T17:59:58"/>
        <d v="2014-12-30T10:56:00"/>
        <d v="2014-09-14T22:26:15"/>
        <d v="2014-11-15T08:24:57"/>
        <d v="2015-03-05T10:55:57"/>
        <d v="2014-10-01T17:57:42"/>
        <d v="2014-11-13T01:12:03"/>
        <d v="2015-01-06T11:23:18"/>
        <d v="2014-11-30T12:58:05"/>
        <d v="2015-07-03T19:56:42"/>
        <d v="2014-10-28T16:36:00"/>
        <d v="2015-01-07T08:25:42"/>
        <d v="2016-09-15T02:07:41"/>
        <d v="2016-05-25T05:44:46"/>
        <d v="2016-11-15T08:51:49"/>
        <d v="2015-12-06T03:02:33"/>
        <d v="2014-10-22T15:25:28"/>
        <d v="2016-09-10T09:44:50"/>
        <d v="2015-11-13T11:03:08"/>
        <d v="2015-06-04T06:32:30"/>
        <d v="2015-01-13T20:55:02"/>
        <d v="2015-10-05T11:28:44"/>
        <d v="2015-08-31T14:29:38"/>
        <d v="2014-08-26T10:31:09"/>
        <d v="2014-08-28T20:50:33"/>
        <d v="2017-01-07T11:32:30"/>
        <d v="2015-01-25T16:59:19"/>
        <d v="2014-08-09T17:02:26"/>
        <d v="2014-08-25T05:36:30"/>
        <d v="2016-06-03T02:50:56"/>
        <d v="2014-07-09T16:32:12"/>
        <d v="2015-01-29T02:44:16"/>
        <d v="2015-06-17T16:57:37"/>
        <d v="2016-06-27T16:13:43"/>
        <d v="2016-12-01T11:05:27"/>
        <d v="2015-03-04T00:49:30"/>
        <d v="2014-06-30T13:15:16"/>
        <d v="2015-03-01T21:13:30"/>
        <d v="2012-01-18T02:51:27"/>
        <d v="2013-12-26T14:19:42"/>
        <d v="2012-09-24T11:38:16"/>
        <d v="2013-12-18T17:11:27"/>
        <d v="2013-06-18T15:13:43"/>
        <d v="2014-01-18T17:22:17"/>
        <d v="2011-01-12T03:01:21"/>
        <d v="2014-04-07T16:47:30"/>
        <d v="2010-12-03T21:18:11"/>
        <d v="2014-01-25T11:37:07"/>
        <d v="2012-04-27T19:06:23"/>
        <d v="2011-02-02T08:09:07"/>
        <d v="2013-01-28T20:15:23"/>
        <d v="2014-12-15T18:20:15"/>
        <d v="2016-03-01T12:03:11"/>
        <d v="2013-01-31T14:37:29"/>
        <d v="2012-01-17T20:20:55"/>
        <d v="2011-09-02T14:04:37"/>
        <d v="2016-09-01T12:31:42"/>
        <d v="2013-04-17T21:30:30"/>
        <d v="2014-04-16T15:29:25"/>
        <d v="2015-01-27T10:21:41"/>
        <d v="2011-01-21T19:04:34"/>
        <d v="2011-05-03T18:33:54"/>
        <d v="2016-06-02T03:11:58"/>
        <d v="2012-11-15T10:48:17"/>
        <d v="2015-03-31T00:52:32"/>
        <d v="2011-05-28T14:06:48"/>
        <d v="2012-09-17T15:29:39"/>
        <d v="2014-06-10T18:13:40"/>
        <d v="2014-07-07T16:57:38"/>
        <d v="2015-03-18T13:42:52"/>
        <d v="2012-09-24T20:38:57"/>
        <d v="2013-04-23T19:42:37"/>
        <d v="2013-11-22T08:07:40"/>
        <d v="2014-06-27T15:43:12"/>
        <d v="2014-08-13T13:38:53"/>
        <d v="2011-10-17T00:00:41"/>
        <d v="2011-08-23T13:40:49"/>
        <d v="2014-01-16T12:13:24"/>
        <d v="2014-12-27T02:24:21"/>
        <d v="2017-01-20T07:01:34"/>
        <d v="2014-05-13T14:20:05"/>
        <d v="2014-04-04T12:23:40"/>
        <d v="2016-10-02T04:01:07"/>
        <d v="2017-01-07T01:06:57"/>
        <d v="2016-10-06T17:23:52"/>
        <d v="2015-11-20T13:54:05"/>
        <d v="2016-12-04T19:16:09"/>
        <d v="2016-01-02T03:44:15"/>
        <d v="2014-10-11T14:00:21"/>
        <d v="2015-05-30T22:18:42"/>
        <d v="2015-06-09T09:58:50"/>
        <d v="2016-06-08T18:27:33"/>
        <d v="2016-06-07T16:47:08"/>
        <d v="2014-05-17T02:02:05"/>
        <d v="2015-01-30T19:54:05"/>
        <d v="2014-05-13T19:24:35"/>
        <d v="2016-02-13T10:47:29"/>
        <d v="2016-03-01T08:48:20"/>
        <d v="2015-02-07T22:51:49"/>
        <d v="2012-06-07T17:58:52"/>
        <d v="2012-03-09T17:57:08"/>
        <d v="2012-10-22T23:57:35"/>
        <d v="2012-07-08T21:27:10"/>
        <d v="2014-10-13T16:57:38"/>
        <d v="2015-11-15T14:24:12"/>
        <d v="2010-05-01T00:57:32"/>
        <d v="2013-01-25T14:14:26"/>
        <d v="2012-11-15T14:04:08"/>
        <d v="2010-06-06T14:21:14"/>
        <d v="2011-05-08T10:30:01"/>
        <d v="2011-03-30T17:48:25"/>
        <d v="2012-01-12T16:55:03"/>
        <d v="2015-09-20T13:07:22"/>
        <d v="2012-03-13T12:14:45"/>
        <d v="2014-02-10T09:12:06"/>
        <d v="2015-12-27T23:49:53"/>
        <d v="2015-02-23T17:48:06"/>
        <d v="2012-09-08T16:07:31"/>
        <d v="2015-04-22T08:14:09"/>
        <d v="2015-02-02T14:09:27"/>
        <d v="2016-11-28T13:41:51"/>
        <d v="2015-11-18T11:39:01"/>
        <d v="2014-08-08T17:25:14"/>
        <d v="2016-05-24T11:18:23"/>
        <d v="2014-05-08T09:17:25"/>
        <d v="2016-11-29T17:13:40"/>
        <d v="2014-09-23T05:29:59"/>
        <d v="2015-09-17T18:18:57"/>
        <d v="2014-07-09T20:00:54"/>
        <d v="2015-05-05T00:38:00"/>
        <d v="2014-09-08T07:28:18"/>
        <d v="2014-10-16T23:23:13"/>
        <d v="2014-08-12T20:22:22"/>
        <d v="2016-10-13T12:24:55"/>
        <d v="2017-01-11T01:40:53"/>
        <d v="2014-07-08T14:09:31"/>
        <d v="2015-04-19T16:12:49"/>
        <d v="2015-09-23T16:13:01"/>
        <d v="2012-06-14T00:31:03"/>
        <d v="2013-11-12T01:20:27"/>
        <d v="2011-08-17T15:34:12"/>
        <d v="2013-12-18T13:27:55"/>
        <d v="2013-09-18T16:50:08"/>
        <d v="2010-10-05T18:06:16"/>
        <d v="2012-02-21T15:52:39"/>
        <d v="2013-04-07T10:45:14"/>
        <d v="2011-05-23T19:43:06"/>
        <d v="2013-05-08T08:36:42"/>
        <d v="2012-05-08T16:37:09"/>
        <d v="2012-01-03T14:38:13"/>
        <d v="2014-08-27T22:20:27"/>
        <d v="2011-11-18T16:00:41"/>
        <d v="2014-05-14T17:34:51"/>
        <d v="2011-11-05T16:33:10"/>
        <d v="2012-05-29T22:03:21"/>
        <d v="2013-06-01T01:25:51"/>
        <d v="2013-02-08T18:50:28"/>
        <d v="2011-05-07T07:22:33"/>
        <d v="2014-04-15T02:10:51"/>
        <d v="2011-04-05T15:04:20"/>
        <d v="2016-06-27T01:40:36"/>
        <d v="2014-04-01T09:13:30"/>
        <d v="2015-06-02T01:14:38"/>
        <d v="2014-02-18T22:48:01"/>
        <d v="2009-10-16T17:14:00"/>
        <d v="2016-04-13T09:42:09"/>
        <d v="2014-06-10T05:21:11"/>
        <d v="2011-03-21T23:33:13"/>
        <d v="2016-10-08T05:17:37"/>
        <d v="2013-09-09T09:45:35"/>
        <d v="2012-02-01T23:59:45"/>
        <d v="2016-01-25T09:08:16"/>
        <d v="2012-04-21T01:43:21"/>
        <d v="2015-03-04T17:22:05"/>
        <d v="2012-09-26T21:33:53"/>
        <d v="2013-02-21T18:54:41"/>
        <d v="2014-08-20T15:29:40"/>
        <d v="2014-11-21T03:54:21"/>
        <d v="2012-08-26T23:52:17"/>
        <d v="2014-04-13T13:55:56"/>
        <d v="2014-08-12T05:30:54"/>
        <d v="2016-03-23T01:44:52"/>
        <d v="2011-12-20T21:20:30"/>
        <d v="2014-07-15T08:10:18"/>
        <d v="2014-04-01T11:07:29"/>
        <d v="2016-11-02T09:17:15"/>
        <d v="2016-07-06T14:13:08"/>
        <d v="2013-02-18T23:50:21"/>
        <d v="2013-10-14T07:13:01"/>
        <d v="2012-10-18T19:29:24"/>
        <d v="2016-06-28T12:33:04"/>
        <d v="2013-06-20T03:13:09"/>
        <d v="2013-02-08T13:19:31"/>
        <d v="2013-06-13T16:47:25"/>
        <d v="2015-11-03T00:24:20"/>
        <d v="2012-05-10T00:36:52"/>
        <d v="2015-10-13T06:14:26"/>
        <d v="2016-02-23T08:13:02"/>
        <d v="2014-06-09T12:36:25"/>
        <d v="2016-11-04T09:16:47"/>
        <d v="2016-08-10T19:28:58"/>
        <d v="2014-10-01T14:10:01"/>
        <d v="2016-07-04T11:58:11"/>
        <d v="2016-02-13T05:36:43"/>
        <d v="2015-01-30T10:33:16"/>
        <d v="2015-07-21T13:31:02"/>
        <d v="2016-11-11T11:32:08"/>
        <d v="2016-01-28T23:54:12"/>
        <d v="2015-06-12T16:38:26"/>
        <d v="2015-01-18T22:38:31"/>
        <d v="2015-11-21T09:19:17"/>
        <d v="2016-10-07T19:21:02"/>
        <d v="2015-06-26T16:50:56"/>
        <d v="2014-06-10T14:52:11"/>
        <d v="2014-07-27T17:32:12"/>
        <d v="2014-06-16T22:02:38"/>
        <d v="2014-10-14T06:47:08"/>
        <d v="2015-12-07T18:02:13"/>
        <d v="2015-05-12T00:13:56"/>
        <d v="2016-12-24T12:17:43"/>
        <d v="2010-06-17T22:12:52"/>
        <d v="2014-06-10T09:43:03"/>
        <d v="2013-09-18T14:42:18"/>
        <d v="2014-10-29T07:12:45"/>
        <d v="2010-06-18T15:18:26"/>
        <d v="2011-08-06T09:42:22"/>
        <d v="2016-10-18T02:57:43"/>
        <d v="2016-07-19T19:06:51"/>
        <d v="2015-12-09T03:48:13"/>
        <d v="2015-01-06T14:56:01"/>
        <d v="2016-05-09T18:15:34"/>
        <d v="2013-02-19T00:20:59"/>
        <d v="2011-08-10T16:14:43"/>
        <d v="2013-02-07T16:20:19"/>
        <d v="2012-02-21T20:34:35"/>
        <d v="2015-07-14T03:58:49"/>
        <d v="2016-08-23T12:12:21"/>
        <d v="2014-04-07T21:32:24"/>
        <d v="2014-08-09T20:53:37"/>
        <d v="2016-05-12T08:51:32"/>
        <d v="2015-05-12T05:17:53"/>
        <d v="2012-07-09T18:24:24"/>
        <d v="2015-05-11T23:37:46"/>
        <d v="2014-03-06T12:51:45"/>
        <d v="2015-02-13T14:43:59"/>
        <d v="2010-02-06T17:15:26"/>
        <d v="2014-07-27T19:43:21"/>
        <d v="2012-10-30T19:06:56"/>
        <d v="2014-12-02T03:06:13"/>
        <d v="2016-11-15T08:46:34"/>
        <d v="2014-03-26T21:10:38"/>
        <d v="2015-03-12T22:19:13"/>
        <d v="2015-11-03T10:12:07"/>
        <d v="2014-04-09T15:57:19"/>
        <d v="2013-10-31T00:14:33"/>
        <d v="2013-05-30T01:42:21"/>
        <d v="2016-11-01T05:44:05"/>
        <d v="2013-10-31T17:27:03"/>
        <d v="2016-10-11T07:49:07"/>
        <d v="2015-11-23T12:11:34"/>
        <d v="2016-10-17T23:26:37"/>
        <d v="2015-05-14T11:37:14"/>
        <d v="2012-06-08T21:19:27"/>
        <d v="2013-04-22T23:19:24"/>
        <d v="2015-03-18T16:53:10"/>
        <d v="2013-04-23T10:50:11"/>
        <d v="2013-10-28T07:51:23"/>
        <d v="2015-04-20T20:54:58"/>
        <d v="2013-11-25T19:44:17"/>
        <d v="2016-01-05T21:12:53"/>
        <d v="2015-10-26T10:01:11"/>
        <d v="2014-04-02T07:42:10"/>
        <d v="2014-11-03T11:22:43"/>
        <d v="2013-03-18T13:27:42"/>
        <d v="2016-01-27T07:04:12"/>
        <d v="2015-01-22T04:05:50"/>
        <d v="2015-12-23T09:39:34"/>
        <d v="2014-05-24T10:37:50"/>
        <d v="2016-12-01T13:32:54"/>
        <d v="2016-02-23T04:23:38"/>
        <d v="2016-04-12T12:47:01"/>
        <d v="2013-04-25T03:57:23"/>
        <d v="2013-11-25T03:12:29"/>
        <d v="2014-07-24T13:43:23"/>
        <d v="2015-04-21T15:41:36"/>
        <d v="2016-09-20T15:23:55"/>
        <d v="2015-12-02T18:31:51"/>
        <d v="2016-05-29T10:57:23"/>
        <d v="2016-08-18T01:53:24"/>
        <d v="2016-04-07T09:09:12"/>
        <d v="2015-03-24T11:13:58"/>
        <d v="2016-04-06T15:01:42"/>
        <d v="2013-06-25T11:33:28"/>
        <d v="2014-06-13T16:20:09"/>
        <d v="2015-04-08T20:13:16"/>
        <d v="2016-11-18T13:42:57"/>
        <d v="2015-05-26T12:15:13"/>
        <d v="2015-10-12T18:10:20"/>
        <d v="2012-04-04T22:57:55"/>
        <d v="2011-09-24T22:05:16"/>
        <d v="2012-05-05T12:31:55"/>
        <d v="2014-04-02T15:11:42"/>
        <d v="2012-06-15T15:15:07"/>
        <d v="2011-11-13T11:17:32"/>
        <d v="2011-08-09T00:06:18"/>
        <d v="2010-08-05T12:21:12"/>
        <d v="2013-06-27T21:01:54"/>
        <d v="2013-01-25T04:21:15"/>
        <d v="2011-01-12T02:56:38"/>
        <d v="2011-08-08T12:10:52"/>
        <d v="2012-10-23T15:42:32"/>
        <d v="2012-01-30T19:40:50"/>
        <d v="2011-08-03T12:48:13"/>
        <d v="2012-10-10T13:24:15"/>
        <d v="2011-10-02T09:14:15"/>
        <d v="2012-02-06T21:55:55"/>
        <d v="2015-06-18T13:06:44"/>
        <d v="2012-06-14T15:14:21"/>
        <d v="2011-12-14T22:47:14"/>
        <d v="2011-04-05T16:02:48"/>
        <d v="2012-10-10T13:19:07"/>
        <d v="2013-04-29T20:59:14"/>
        <d v="2014-11-08T14:07:53"/>
        <d v="2012-12-27T00:21:34"/>
        <d v="2014-10-22T12:15:13"/>
        <d v="2012-08-13T23:25:00"/>
        <d v="2015-06-05T12:12:17"/>
        <d v="2014-04-30T11:18:09"/>
        <d v="2011-06-08T23:55:45"/>
        <d v="2013-04-01T17:28:33"/>
        <d v="2014-08-19T15:58:16"/>
        <d v="2010-10-07T14:46:30"/>
        <d v="2011-01-20T21:08:41"/>
        <d v="2012-08-15T13:52:03"/>
        <d v="2015-10-12T20:37:49"/>
        <d v="2011-06-24T15:20:56"/>
        <d v="2012-07-16T22:19:25"/>
        <d v="2013-11-13T18:20:56"/>
        <d v="2016-12-12T13:01:08"/>
        <d v="2016-12-08T02:24:49"/>
        <d v="2010-01-20T05:23:47"/>
        <d v="2010-10-12T19:52:35"/>
        <d v="2015-07-05T19:45:53"/>
        <d v="2014-11-08T18:33:27"/>
        <d v="2015-02-10T07:19:43"/>
        <d v="2014-07-23T13:44:49"/>
        <d v="2016-02-08T19:47:00"/>
        <d v="2014-07-11T21:16:23"/>
        <d v="2015-06-12T00:10:11"/>
        <d v="2014-01-04T06:53:32"/>
        <d v="2011-03-16T21:31:59"/>
        <d v="2013-03-28T16:28:31"/>
        <d v="2012-09-04T18:19:13"/>
        <d v="2013-09-19T07:25:06"/>
        <d v="2014-11-05T13:42:29"/>
        <d v="2013-10-09T19:30:59"/>
        <d v="2016-10-04T13:12:08"/>
        <d v="2012-12-12T15:12:24"/>
        <d v="2014-10-15T00:51:19"/>
        <d v="2015-12-02T12:02:10"/>
        <d v="2010-06-03T16:28:52"/>
        <d v="2013-08-13T08:19:20"/>
        <d v="2013-10-28T00:53:54"/>
        <d v="2016-01-28T11:30:30"/>
        <d v="2014-10-15T02:17:48"/>
        <d v="2015-03-03T12:48:22"/>
        <d v="2010-06-25T19:47:56"/>
        <d v="2016-06-13T02:01:59"/>
        <d v="2016-05-30T15:32:14"/>
        <d v="2014-02-13T15:10:29"/>
        <d v="2014-12-01T17:03:58"/>
        <d v="2014-01-08T10:22:27"/>
        <d v="2016-03-01T13:08:25"/>
        <d v="2013-08-02T15:42:06"/>
        <d v="2016-11-20T18:45:03"/>
        <d v="2012-12-21T15:41:34"/>
        <d v="2011-06-16T12:44:54"/>
        <d v="2012-04-19T12:17:05"/>
        <d v="2015-08-24T15:39:39"/>
        <d v="2014-06-23T13:35:11"/>
        <d v="2015-04-17T16:47:20"/>
        <d v="2016-05-25T12:25:34"/>
        <d v="2016-03-09T11:12:35"/>
        <d v="2014-10-21T15:18:58"/>
        <d v="2012-08-31T20:47:37"/>
        <d v="2017-01-10T09:36:21"/>
        <d v="2017-02-27T12:01:11"/>
        <d v="2015-07-13T13:12:22"/>
        <d v="2015-05-17T18:10:15"/>
        <d v="2015-03-19T09:07:20"/>
        <d v="2013-08-09T11:49:23"/>
        <d v="2016-04-05T08:13:47"/>
        <d v="2016-07-13T19:25:06"/>
        <d v="2015-04-02T10:23:49"/>
        <d v="2016-05-12T01:13:07"/>
        <d v="2016-12-19T10:28:37"/>
        <d v="2015-03-11T23:18:32"/>
        <d v="2015-10-02T11:16:28"/>
        <d v="2017-02-06T19:19:33"/>
        <d v="2014-08-28T16:49:05"/>
        <d v="2017-01-10T03:58:17"/>
        <d v="2016-01-11T11:46:01"/>
        <d v="2013-02-14T03:35:59"/>
        <d v="2016-08-01T09:57:43"/>
        <d v="2015-03-05T00:13:06"/>
        <d v="2016-09-20T09:16:01"/>
        <d v="2016-04-07T14:07:00"/>
        <d v="2016-02-17T10:12:04"/>
        <d v="2017-02-02T15:12:27"/>
        <d v="2016-11-17T15:37:44"/>
        <d v="2016-10-21T04:56:32"/>
        <d v="2016-02-25T13:23:30"/>
        <d v="2015-07-12T13:43:40"/>
        <d v="2016-11-01T06:53:42"/>
        <d v="2015-01-29T09:12:59"/>
        <d v="2015-10-15T07:32:00"/>
        <d v="2015-09-15T05:11:58"/>
        <d v="2015-06-08T10:13:08"/>
        <d v="2013-01-02T15:31:25"/>
        <d v="2012-10-02T15:34:48"/>
        <d v="2015-08-25T15:50:02"/>
        <d v="2013-02-07T02:40:39"/>
        <d v="2012-05-02T14:55:09"/>
        <d v="2012-03-29T01:22:24"/>
        <d v="2013-10-16T23:51:33"/>
        <d v="2012-02-07T16:22:26"/>
        <d v="2014-04-03T06:42:44"/>
        <d v="2012-02-16T20:47:10"/>
        <d v="2014-03-18T14:02:25"/>
        <d v="2013-10-01T13:08:17"/>
        <d v="2015-04-15T15:01:39"/>
        <d v="2014-01-07T14:12:48"/>
        <d v="2012-02-19T12:24:52"/>
        <d v="2015-07-09T13:14:25"/>
        <d v="2015-10-22T13:50:33"/>
        <d v="2012-08-06T14:41:43"/>
        <d v="2015-07-20T12:27:12"/>
        <d v="2013-06-26T20:39:16"/>
        <d v="2016-03-23T11:12:09"/>
        <d v="2011-12-29T14:06:07"/>
        <d v="2015-05-28T10:34:48"/>
        <d v="2016-10-01T11:13:15"/>
        <d v="2014-08-22T14:12:15"/>
        <d v="2016-01-12T14:22:22"/>
        <d v="2013-10-14T14:34:35"/>
        <d v="2015-07-17T01:52:36"/>
        <d v="2013-07-29T11:08:31"/>
        <d v="2014-03-26T16:20:47"/>
        <d v="2013-05-29T17:03:41"/>
        <d v="2014-06-16T14:15:28"/>
        <d v="2015-11-23T04:17:39"/>
        <d v="2016-12-06T14:59:27"/>
        <d v="2015-02-26T19:43:51"/>
        <d v="2016-01-02T10:00:43"/>
        <d v="2014-10-02T19:16:43"/>
        <d v="2017-02-08T10:07:16"/>
        <d v="2013-10-25T18:12:14"/>
        <d v="2016-03-23T15:01:04"/>
        <d v="2017-01-31T15:03:40"/>
        <d v="2013-10-22T09:00:53"/>
        <d v="2017-03-06T13:13:30"/>
        <d v="2016-10-04T14:51:06"/>
        <d v="2014-01-21T12:12:17"/>
        <d v="2015-08-05T14:12:10"/>
        <d v="2015-07-15T11:11:25"/>
        <d v="2016-11-14T16:13:18"/>
        <d v="2013-03-03T12:04:45"/>
        <d v="2016-11-02T19:19:53"/>
        <d v="2014-07-26T03:29:57"/>
        <d v="2016-07-22T03:04:18"/>
        <d v="2015-10-19T10:21:07"/>
        <d v="2017-01-17T10:44:48"/>
        <d v="2016-04-07T18:02:51"/>
        <d v="2016-11-08T06:02:46"/>
        <d v="2016-05-15T17:40:49"/>
        <d v="2015-05-12T13:13:27"/>
        <d v="2016-11-28T14:30:56"/>
        <d v="2014-02-24T19:36:10"/>
        <d v="2017-01-24T12:35:40"/>
        <d v="2014-10-14T09:14:38"/>
        <d v="2015-01-10T15:10:33"/>
        <d v="2016-05-06T09:10:34"/>
        <d v="2016-11-15T15:40:27"/>
        <d v="2016-04-09T16:11:52"/>
        <d v="2014-11-25T15:06:57"/>
        <d v="2017-02-09T21:10:35"/>
        <d v="2017-02-10T12:06:23"/>
        <d v="2016-12-21T16:03:53"/>
        <d v="2016-11-09T19:12:04"/>
        <d v="2015-11-07T11:59:16"/>
        <d v="2017-02-15T08:22:42"/>
        <d v="2014-01-24T07:12:57"/>
        <d v="2014-11-22T09:59:59"/>
        <d v="2013-12-06T10:50:09"/>
        <d v="2012-01-28T11:29:03"/>
        <d v="2015-11-30T12:13:07"/>
        <d v="2015-01-16T14:33:39"/>
        <d v="2015-08-18T10:11:51"/>
        <d v="2011-05-24T02:03:37"/>
        <d v="2015-11-14T23:23:26"/>
        <d v="2012-03-09T22:12:04"/>
        <d v="2011-02-11T14:19:25"/>
        <d v="2012-05-29T23:39:23"/>
        <d v="2013-08-08T18:19:34"/>
        <d v="2014-06-02T11:13:00"/>
        <d v="2012-06-07T15:03:29"/>
        <d v="2013-10-24T19:09:40"/>
        <d v="2009-09-14T01:17:30"/>
        <d v="2012-03-19T18:38:58"/>
        <d v="2012-03-19T11:56:36"/>
        <d v="2012-08-30T12:11:59"/>
        <d v="2012-12-21T12:33:20"/>
        <d v="2012-12-27T18:06:16"/>
        <d v="2012-01-19T12:45:46"/>
        <d v="2012-02-08T20:12:49"/>
        <d v="2014-02-24T15:22:33"/>
        <d v="2011-01-21T19:58:49"/>
        <d v="2012-06-14T12:38:56"/>
        <d v="2013-05-21T22:43:36"/>
        <d v="2013-11-27T16:02:34"/>
        <d v="2011-11-02T21:51:56"/>
        <d v="2010-11-20T14:46:51"/>
        <d v="2014-07-14T11:53:12"/>
        <d v="2012-02-08T23:14:09"/>
        <d v="2012-04-05T14:27:33"/>
        <d v="2014-07-31T18:18:36"/>
        <d v="2013-02-02T18:54:17"/>
        <d v="2013-02-19T14:15:35"/>
        <d v="2014-04-06T19:18:29"/>
        <d v="2014-03-18T10:23:18"/>
        <d v="2012-04-03T18:12:26"/>
        <d v="2012-05-08T08:26:17"/>
        <d v="2012-04-05T12:37:43"/>
        <d v="2009-09-23T12:36:10"/>
        <d v="2010-01-14T08:12:49"/>
        <d v="2009-08-25T10:38:54"/>
        <d v="2013-11-14T21:10:05"/>
        <d v="2014-02-26T14:48:40"/>
        <d v="2017-03-05T01:27:01"/>
        <d v="2017-03-10T16:41:29"/>
        <d v="2017-03-13T13:19:27"/>
        <d v="2017-02-24T16:26:45"/>
        <d v="2017-02-27T19:44:11"/>
        <d v="2017-03-09T20:01:08"/>
        <d v="2014-07-22T17:12:40"/>
        <d v="2015-05-15T13:57:37"/>
        <d v="2014-06-17T10:11:06"/>
        <d v="2015-11-24T16:47:43"/>
        <d v="2014-07-18T19:20:10"/>
        <d v="2015-01-07T10:16:31"/>
        <d v="2014-05-08T10:48:30"/>
        <d v="2014-10-06T11:16:58"/>
        <d v="2014-05-12T08:56:03"/>
        <d v="2014-01-27T17:23:35"/>
        <d v="2014-05-27T10:34:23"/>
        <d v="2014-05-30T16:43:24"/>
        <d v="2016-11-18T14:23:49"/>
        <d v="2016-09-30T10:37:38"/>
        <d v="2015-06-12T14:43:44"/>
        <d v="2014-09-15T12:03:10"/>
        <d v="2015-11-19T15:00:25"/>
        <d v="2016-05-25T12:39:49"/>
        <d v="2015-02-24T19:14:36"/>
        <d v="2016-09-02T14:22:31"/>
        <d v="2016-07-26T09:46:36"/>
        <d v="2015-12-22T17:34:18"/>
        <d v="2015-07-13T13:49:08"/>
        <d v="2016-12-04T15:24:50"/>
        <d v="2015-03-30T21:37:39"/>
        <d v="2015-04-07T10:24:32"/>
        <d v="2015-04-09T11:25:42"/>
        <d v="2014-11-11T12:33:00"/>
        <d v="2015-04-02T17:14:16"/>
        <d v="2015-05-06T14:00:24"/>
        <d v="2015-09-17T10:04:58"/>
        <d v="2014-12-05T17:32:36"/>
        <d v="2015-06-04T10:47:24"/>
        <d v="2016-01-08T12:10:00"/>
        <d v="2016-04-06T15:48:48"/>
        <d v="2014-11-11T11:43:10"/>
        <d v="2015-11-13T19:28:40"/>
        <d v="2015-09-01T17:37:56"/>
        <d v="2015-12-08T12:52:25"/>
        <d v="2015-09-21T07:57:33"/>
        <d v="2016-02-25T18:28:56"/>
        <d v="2015-02-28T12:31:25"/>
        <d v="2016-01-11T14:42:11"/>
        <d v="2014-11-17T23:44:21"/>
        <d v="2015-05-26T13:51:56"/>
        <d v="2015-03-24T20:51:31"/>
        <d v="2015-07-30T11:05:44"/>
        <d v="2015-01-13T15:26:20"/>
        <d v="2016-08-10T15:15:57"/>
        <d v="2015-11-10T17:24:46"/>
        <d v="2016-10-26T16:05:03"/>
        <d v="2015-07-27T19:30:50"/>
        <d v="2015-08-20T19:35:36"/>
        <d v="2015-09-01T14:14:22"/>
        <d v="2015-03-11T17:39:28"/>
        <d v="2015-07-09T23:42:03"/>
        <d v="2015-01-22T20:33:47"/>
        <d v="2014-10-14T20:49:23"/>
        <d v="2015-07-06T12:02:32"/>
        <d v="2014-11-11T15:19:04"/>
        <d v="2016-06-07T10:14:20"/>
        <d v="2014-12-16T15:41:19"/>
        <d v="2015-06-24T10:52:52"/>
        <d v="2014-11-25T01:29:44"/>
        <d v="2015-03-01T14:16:04"/>
        <d v="2015-09-28T22:05:43"/>
        <d v="2015-07-09T10:45:37"/>
        <d v="2015-01-27T03:53:33"/>
        <d v="2016-12-12T22:06:47"/>
        <d v="2015-09-15T15:34:38"/>
        <d v="2014-12-03T16:26:16"/>
        <d v="2015-06-02T17:11:44"/>
        <d v="2014-11-13T15:40:26"/>
        <d v="2016-03-15T01:38:04"/>
        <d v="2016-01-05T14:56:56"/>
        <d v="2015-04-13T11:30:51"/>
        <d v="2016-01-30T16:22:58"/>
        <d v="2015-12-03T20:08:47"/>
        <d v="2016-08-13T09:14:55"/>
        <d v="2014-12-09T21:51:50"/>
        <d v="2015-03-19T09:00:48"/>
        <d v="2014-10-06T22:34:37"/>
        <d v="2015-07-19T16:13:15"/>
        <d v="2015-08-08T04:59:55"/>
        <d v="2015-07-26T12:46:42"/>
        <d v="2016-10-12T12:53:13"/>
        <d v="2014-04-30T21:50:02"/>
        <d v="2015-07-13T11:53:00"/>
        <d v="2016-06-15T15:54:26"/>
        <d v="2015-01-15T12:54:23"/>
        <d v="2014-07-11T16:25:07"/>
        <d v="2015-01-23T15:46:04"/>
        <d v="2014-12-20T12:55:09"/>
        <d v="2014-09-10T19:53:35"/>
        <d v="2015-01-22T11:41:56"/>
        <d v="2015-02-09T12:35:56"/>
        <d v="2014-12-01T12:06:50"/>
        <d v="2014-09-27T16:37:08"/>
        <d v="2016-05-12T17:07:49"/>
        <d v="2015-06-08T23:16:52"/>
        <d v="2016-02-12T02:50:53"/>
        <d v="2015-02-10T14:01:11"/>
        <d v="2016-12-30T16:18:06"/>
        <d v="2016-01-12T22:20:24"/>
        <d v="2016-04-28T21:35:33"/>
        <d v="2015-02-06T00:26:57"/>
        <d v="2016-01-28T16:47:43"/>
        <d v="2015-06-24T23:39:54"/>
        <d v="2015-09-05T01:51:46"/>
        <d v="2015-11-30T09:58:10"/>
        <d v="2015-01-27T18:21:48"/>
        <d v="2015-10-08T17:09:42"/>
        <d v="2015-09-18T14:50:49"/>
        <d v="2016-01-14T16:47:13"/>
        <d v="2015-07-01T22:12:54"/>
        <d v="2015-02-17T11:12:28"/>
        <d v="2014-07-16T10:12:22"/>
        <d v="2016-04-25T13:18:31"/>
        <d v="2015-08-26T23:45:41"/>
        <d v="2016-10-27T09:39:51"/>
        <d v="2016-10-11T06:28:33"/>
        <d v="2016-08-25T02:47:13"/>
        <d v="2014-10-30T22:37:15"/>
        <d v="2014-09-19T20:56:16"/>
        <d v="2017-02-13T17:00:10"/>
        <d v="2015-11-30T15:27:00"/>
        <d v="2017-01-03T11:48:49"/>
        <d v="2017-02-04T00:02:08"/>
        <d v="2016-03-23T13:57:50"/>
        <d v="2017-01-26T18:15:59"/>
        <d v="2016-02-23T09:39:36"/>
        <d v="2016-05-05T16:07:18"/>
        <d v="2016-02-07T10:30:05"/>
        <d v="2016-11-29T23:41:27"/>
        <d v="2011-08-28T19:30:17"/>
        <d v="2012-06-28T23:40:16"/>
        <d v="2013-03-07T21:52:25"/>
        <d v="2015-09-01T16:48:37"/>
        <d v="2012-08-24T12:27:48"/>
        <d v="2013-04-08T21:39:33"/>
        <d v="2012-04-26T16:10:51"/>
        <d v="2012-09-21T22:54:01"/>
        <d v="2011-01-14T05:30:49"/>
        <d v="2012-04-23T20:59:35"/>
        <d v="2011-12-16T19:01:52"/>
        <d v="2010-06-24T21:58:20"/>
        <d v="2012-10-11T13:09:49"/>
        <d v="2010-08-26T19:28:16"/>
        <d v="2010-05-12T02:06:15"/>
        <d v="2014-10-01T03:04:50"/>
        <d v="2012-06-28T11:47:45"/>
        <d v="2012-12-14T18:00:33"/>
        <d v="2012-07-17T12:38:34"/>
        <d v="2015-08-11T17:40:04"/>
        <d v="2012-03-31T10:42:08"/>
        <d v="2011-06-17T13:58:23"/>
        <d v="2012-03-02T13:12:03"/>
        <d v="2011-08-16T17:12:03"/>
        <d v="2011-09-07T19:09:59"/>
        <d v="2012-03-23T12:11:36"/>
        <d v="2012-04-26T21:11:57"/>
        <d v="2011-10-17T10:23:48"/>
        <d v="2013-04-09T11:45:59"/>
        <d v="2012-04-24T00:39:56"/>
        <d v="2010-12-30T15:20:34"/>
        <d v="2012-04-25T18:51:48"/>
        <d v="2013-03-14T23:14:20"/>
        <d v="2012-04-23T10:41:04"/>
        <d v="2012-05-07T17:54:55"/>
        <d v="2013-02-22T19:06:52"/>
        <d v="2011-07-06T16:17:38"/>
        <d v="2015-01-13T18:25:07"/>
        <d v="2012-11-13T10:45:57"/>
        <d v="2012-05-24T13:44:55"/>
        <d v="2015-08-28T13:50:24"/>
        <d v="2014-08-07T15:00:38"/>
        <d v="2016-05-08T16:47:08"/>
        <d v="2014-10-15T19:34:14"/>
        <d v="2015-02-11T20:32:16"/>
        <d v="2015-09-11T02:19:49"/>
        <d v="2015-04-10T20:57:04"/>
        <d v="2014-07-15T18:02:34"/>
        <d v="2015-02-23T14:37:49"/>
        <d v="2015-03-15T19:08:12"/>
        <d v="2016-01-02T05:55:33"/>
        <d v="2014-11-28T16:14:41"/>
        <d v="2016-12-27T19:21:49"/>
        <d v="2014-08-03T04:33:17"/>
        <d v="2015-01-23T15:21:13"/>
        <d v="2014-10-30T10:52:52"/>
        <d v="2015-02-17T14:27:30"/>
        <d v="2014-10-14T11:32:28"/>
        <d v="2014-06-18T22:55:24"/>
        <d v="2016-08-30T09:36:45"/>
        <d v="2015-09-22T18:25:41"/>
        <d v="2016-03-31T08:58:00"/>
        <d v="2014-10-18T18:36:52"/>
        <d v="2014-11-18T14:34:37"/>
        <d v="2012-05-29T15:28:11"/>
        <d v="2014-11-09T21:23:14"/>
        <d v="2013-09-29T13:13:31"/>
        <d v="2015-08-01T15:13:43"/>
        <d v="2012-02-08T21:08:15"/>
        <d v="2015-03-18T15:57:05"/>
        <d v="2015-07-23T11:31:14"/>
        <d v="2012-07-17T15:34:46"/>
        <d v="2013-01-30T13:13:51"/>
        <d v="2009-11-10T12:00:32"/>
        <d v="2014-10-31T14:11:05"/>
        <d v="2013-07-08T21:44:46"/>
        <d v="2011-06-02T10:46:15"/>
        <d v="2013-01-24T07:26:21"/>
        <d v="2014-12-04T16:51:12"/>
        <d v="2011-08-30T11:24:01"/>
        <d v="2013-07-28T05:58:58"/>
        <d v="2013-08-23T05:26:17"/>
        <d v="2010-12-01T21:46:58"/>
        <d v="2012-06-08T07:41:29"/>
        <d v="2015-01-22T22:30:58"/>
        <d v="2013-09-07T15:48:19"/>
        <d v="2012-03-05T13:45:23"/>
        <d v="2016-09-05T10:12:37"/>
        <d v="2013-04-26T13:23:10"/>
        <d v="2015-08-12T10:25:26"/>
        <d v="2012-02-22T01:15:05"/>
        <d v="2017-02-03T14:38:21"/>
        <d v="2012-07-22T23:58:47"/>
        <d v="2015-04-30T21:04:43"/>
        <d v="2012-04-27T10:55:13"/>
        <d v="2012-11-09T18:59:37"/>
        <d v="2014-04-15T13:05:06"/>
        <d v="2015-03-30T15:50:26"/>
        <d v="2011-10-13T16:10:04"/>
        <d v="2015-02-04T18:01:34"/>
        <d v="2015-09-13T07:53:29"/>
        <d v="2016-08-12T07:47:39"/>
        <d v="2015-05-30T22:32:51"/>
        <d v="2014-07-01T20:10:19"/>
        <d v="2016-03-11T10:48:29"/>
        <d v="2014-07-22T18:44:28"/>
        <d v="2015-03-24T16:17:38"/>
        <d v="2016-08-02T11:11:54"/>
        <d v="2015-08-17T21:43:52"/>
        <d v="2017-01-09T16:52:35"/>
        <d v="2016-03-20T03:24:01"/>
        <d v="2015-03-13T22:03:57"/>
        <d v="2014-07-09T09:24:29"/>
        <d v="2016-04-27T15:01:05"/>
        <d v="2014-12-12T21:48:34"/>
        <d v="2015-02-24T19:26:07"/>
        <d v="2014-07-10T14:53:37"/>
        <d v="2015-08-21T19:44:59"/>
        <d v="2014-07-17T15:07:03"/>
        <d v="2015-04-16T03:02:03"/>
        <d v="2015-10-17T10:16:58"/>
        <d v="2016-09-29T18:55:54"/>
        <d v="2015-01-15T13:40:00"/>
        <d v="2015-05-15T23:21:29"/>
        <d v="2014-06-05T18:19:12"/>
        <d v="2015-11-25T03:07:36"/>
        <d v="2015-11-30T11:24:33"/>
        <d v="2015-02-07T11:25:46"/>
        <d v="2016-02-22T08:04:07"/>
        <d v="2016-01-19T09:20:17"/>
        <d v="2016-01-13T16:57:24"/>
        <d v="2014-09-05T14:25:41"/>
        <d v="2015-03-26T15:29:06"/>
        <d v="2014-07-08T18:25:48"/>
        <d v="2017-01-25T01:03:40"/>
        <d v="2014-07-08T11:08:49"/>
        <d v="2016-05-20T03:23:57"/>
        <d v="2015-08-24T15:22:01"/>
        <d v="2014-06-19T13:17:47"/>
        <d v="2016-01-25T16:48:40"/>
        <d v="2012-08-29T16:51:09"/>
        <d v="2014-10-03T13:08:08"/>
        <d v="2013-12-09T17:06:14"/>
        <d v="2012-03-29T20:25:43"/>
        <d v="2016-05-18T08:11:50"/>
        <d v="2014-03-28T12:18:22"/>
        <d v="2015-06-29T16:11:32"/>
        <d v="2017-02-01T14:26:28"/>
        <d v="2012-06-15T00:54:31"/>
        <d v="2016-07-13T16:20:45"/>
        <d v="2016-11-30T03:15:34"/>
        <d v="2014-12-08T22:38:10"/>
        <d v="2012-08-22T14:50:14"/>
        <d v="2014-04-01T12:12:12"/>
        <d v="2016-03-24T07:08:04"/>
        <d v="2015-07-26T19:04:09"/>
        <d v="2014-09-20T16:11:11"/>
        <d v="2015-10-02T14:13:01"/>
        <d v="2015-09-26T16:25:24"/>
        <d v="2015-09-03T23:12:42"/>
        <d v="2015-04-21T13:08:28"/>
        <d v="2016-11-15T13:02:16"/>
        <d v="2016-11-18T01:21:26"/>
        <d v="2012-08-23T05:19:02"/>
        <d v="2016-10-15T14:38:48"/>
        <d v="2015-05-04T10:16:29"/>
        <d v="2015-10-27T15:06:21"/>
        <d v="2014-11-10T18:23:07"/>
        <d v="2015-04-14T08:07:22"/>
        <d v="2016-06-02T21:43:52"/>
        <d v="2015-08-01T23:15:47"/>
        <d v="2016-05-03T20:40:59"/>
        <d v="2014-01-28T14:57:32"/>
        <d v="2016-08-30T10:57:21"/>
        <d v="2015-02-02T18:01:21"/>
        <d v="2016-09-23T09:57:14"/>
        <d v="2016-09-26T08:23:15"/>
        <d v="2014-12-16T17:06:55"/>
        <d v="2015-01-20T15:57:48"/>
        <d v="2015-04-08T23:03:14"/>
        <d v="2014-08-29T15:03:03"/>
        <d v="2016-06-15T01:07:08"/>
        <d v="2016-11-15T09:10:35"/>
        <d v="2017-02-08T14:12:35"/>
        <d v="2014-10-09T15:25:23"/>
        <d v="2015-08-10T02:43:09"/>
        <d v="2015-07-15T01:28:59"/>
        <d v="2016-02-08T12:21:20"/>
        <d v="2015-12-03T19:07:41"/>
        <d v="2016-11-21T10:11:03"/>
        <d v="2015-11-19T14:32:09"/>
        <d v="2014-11-09T23:00:45"/>
        <d v="2014-05-12T10:50:47"/>
        <d v="2015-02-20T09:37:26"/>
        <d v="2016-01-12T15:59:27"/>
        <d v="2017-02-01T11:43:28"/>
        <d v="2016-06-30T17:29:33"/>
        <d v="2016-06-30T16:25:14"/>
        <d v="2015-03-18T20:52:10"/>
        <d v="2015-09-25T12:18:58"/>
        <d v="2013-09-25T18:12:10"/>
        <d v="2015-07-22T13:07:13"/>
        <d v="2015-08-06T10:08:47"/>
        <d v="2015-11-04T19:48:37"/>
        <d v="2015-03-20T16:41:34"/>
        <d v="2015-08-19T13:32:39"/>
        <d v="2016-01-11T17:25:36"/>
        <d v="2015-09-28T09:19:45"/>
        <d v="2015-11-10T20:03:36"/>
        <d v="2014-06-30T19:41:40"/>
        <d v="2014-11-19T13:10:36"/>
        <d v="2015-12-06T16:25:10"/>
        <d v="2014-09-30T08:11:59"/>
        <d v="2016-06-08T10:23:10"/>
        <d v="2014-10-11T15:46:49"/>
        <d v="2016-04-22T10:11:34"/>
        <d v="2014-06-02T19:54:23"/>
        <d v="2015-08-25T14:21:25"/>
        <d v="2015-01-28T19:13:34"/>
        <d v="2016-03-07T00:16:51"/>
        <d v="2014-06-15T16:41:10"/>
        <d v="2014-10-20T16:07:40"/>
        <d v="2015-01-30T13:19:20"/>
        <d v="2014-06-30T17:09:05"/>
        <d v="2015-02-26T11:54:10"/>
        <d v="2014-09-10T18:35:43"/>
        <d v="2015-05-30T10:33:58"/>
        <d v="2015-01-23T22:03:10"/>
        <d v="2016-06-30T18:16:50"/>
        <d v="2015-04-18T21:43:16"/>
        <d v="2015-03-26T12:34:37"/>
        <d v="2015-02-23T03:13:00"/>
        <d v="2014-07-13T22:31:26"/>
        <d v="2014-08-26T22:34:19"/>
        <d v="2015-02-12T23:33:58"/>
        <d v="2014-11-21T15:28:00"/>
        <d v="2015-07-02T17:45:43"/>
        <d v="2014-05-28T16:45:28"/>
        <d v="2014-07-09T16:43:03"/>
        <d v="2014-08-19T16:11:32"/>
        <d v="2017-03-07T13:47:34"/>
        <d v="2017-03-06T14:26:37"/>
        <d v="2017-01-21T11:45:50"/>
        <d v="2017-02-21T15:53:54"/>
        <d v="2017-02-07T17:11:18"/>
        <d v="2014-09-17T02:16:43"/>
        <d v="2013-04-27T13:59:23"/>
        <d v="2016-05-22T11:57:26"/>
        <d v="2016-08-29T22:47:41"/>
        <d v="2014-07-08T00:42:28"/>
        <d v="2014-05-21T13:05:10"/>
        <d v="2013-06-06T20:41:20"/>
        <d v="2015-11-14T10:53:24"/>
        <d v="2016-09-16T10:55:16"/>
        <d v="2016-01-18T04:45:48"/>
        <d v="2015-09-08T03:11:53"/>
        <d v="2014-10-22T17:09:29"/>
        <d v="2016-04-05T09:31:05"/>
        <d v="2016-02-17T19:56:54"/>
        <d v="2016-10-12T06:22:53"/>
        <d v="2013-08-07T08:15:18"/>
        <d v="2016-11-30T15:46:13"/>
        <d v="2014-11-01T15:20:08"/>
        <d v="2015-07-14T03:02:59"/>
        <d v="2017-01-10T13:04:15"/>
        <d v="2016-03-23T09:07:11"/>
        <d v="2015-07-13T11:26:23"/>
        <d v="2015-11-25T09:35:54"/>
        <d v="2015-04-01T00:58:37"/>
        <d v="2013-03-18T08:11:35"/>
        <d v="2014-08-21T07:49:02"/>
        <d v="2013-04-25T14:35:48"/>
        <d v="2015-02-09T01:44:54"/>
        <d v="2016-09-13T11:15:12"/>
        <d v="2013-02-10T22:06:10"/>
        <d v="2014-03-24T11:11:33"/>
        <d v="2013-12-03T17:13:27"/>
        <d v="2016-09-06T22:38:44"/>
        <d v="2014-03-21T16:30:37"/>
        <d v="2015-02-09T19:57:52"/>
        <d v="2014-09-29T10:58:42"/>
        <d v="2012-05-01T12:28:27"/>
        <d v="2016-09-19T03:05:27"/>
        <d v="2012-01-29T20:41:58"/>
        <d v="2012-05-15T18:54:48"/>
        <d v="2014-07-30T13:57:11"/>
        <d v="2012-05-15T10:45:17"/>
        <d v="2016-08-03T12:15:22"/>
        <d v="2015-03-05T14:22:37"/>
        <d v="2012-06-18T16:47:45"/>
        <d v="2014-04-18T16:29:22"/>
        <d v="2011-11-08T13:33:44"/>
        <d v="2012-07-27T16:49:03"/>
        <d v="2014-08-12T10:27:51"/>
        <d v="2015-03-09T14:10:47"/>
        <d v="2013-12-12T16:48:41"/>
        <d v="2016-07-22T10:57:32"/>
        <d v="2016-09-26T05:48:23"/>
        <d v="2016-06-03T03:59:46"/>
        <d v="2013-05-21T06:16:18"/>
        <d v="2012-12-03T20:43:33"/>
        <d v="2012-01-18T20:05:15"/>
        <d v="2013-04-09T09:06:44"/>
        <d v="2012-05-01T02:12:31"/>
        <d v="2012-10-12T09:05:48"/>
        <d v="2011-07-12T11:13:58"/>
        <d v="2015-06-17T18:12:50"/>
        <d v="2012-02-28T09:57:23"/>
        <d v="2014-04-16T15:01:50"/>
        <d v="2014-02-16T12:07:30"/>
        <d v="2012-12-14T07:57:40"/>
        <d v="2013-09-20T16:03:34"/>
        <d v="2016-04-14T15:57:21"/>
        <d v="2013-02-05T22:14:08"/>
        <d v="2011-11-15T19:31:14"/>
        <d v="2015-05-12T02:19:56"/>
        <d v="2015-06-17T11:15:24"/>
        <d v="2014-07-26T18:40:26"/>
        <d v="2015-10-23T09:15:41"/>
        <d v="2017-02-08T05:56:48"/>
        <d v="2015-01-14T17:47:54"/>
        <d v="2015-01-22T17:23:58"/>
        <d v="2015-04-09T08:02:46"/>
        <d v="2014-10-08T14:06:03"/>
        <d v="2016-07-06T23:44:47"/>
        <d v="2014-06-25T08:51:40"/>
        <d v="2014-06-17T23:57:52"/>
        <d v="2016-06-29T12:02:43"/>
        <d v="2015-02-20T19:30:54"/>
        <d v="2015-01-12T17:43:43"/>
        <d v="2016-08-09T16:47:59"/>
        <d v="2015-06-28T00:44:39"/>
        <d v="2015-06-21T05:15:25"/>
        <d v="2016-02-16T11:47:59"/>
        <d v="2014-05-21T07:49:21"/>
        <d v="2014-06-05T07:52:28"/>
        <d v="2014-06-08T17:46:00"/>
        <d v="2015-07-16T11:24:01"/>
        <d v="2016-05-17T01:33:10"/>
        <d v="2014-11-05T08:28:06"/>
        <d v="2014-09-18T01:02:09"/>
        <d v="2015-07-07T10:43:47"/>
        <d v="2015-06-02T20:46:36"/>
        <d v="2014-08-30T06:05:10"/>
        <d v="2015-07-28T07:19:53"/>
        <d v="2015-06-30T01:36:50"/>
        <d v="2015-05-30T16:09:18"/>
        <d v="2015-07-23T15:30:55"/>
        <d v="2016-03-22T07:07:25"/>
        <d v="2014-04-29T22:33:04"/>
        <d v="2015-01-24T07:07:03"/>
        <d v="2015-02-19T13:03:38"/>
        <d v="2016-11-19T13:01:21"/>
        <d v="2015-04-09T04:47:15"/>
        <d v="2016-07-08T13:50:29"/>
        <d v="2015-07-03T06:25:12"/>
        <d v="2015-01-19T10:26:22"/>
        <d v="2015-09-03T09:33:26"/>
        <d v="2015-05-15T07:48:49"/>
        <d v="2016-02-01T09:51:49"/>
        <d v="2014-08-24T17:20:55"/>
        <d v="2015-02-25T11:36:52"/>
        <d v="2015-03-03T19:28:46"/>
        <d v="2015-05-12T01:41:56"/>
        <d v="2015-11-04T14:13:26"/>
        <d v="2015-06-15T20:02:12"/>
        <d v="2016-05-04T11:36:26"/>
        <d v="2015-09-07T01:33:09"/>
        <d v="2016-05-05T05:37:18"/>
        <d v="2014-04-29T15:21:08"/>
        <d v="2015-06-16T14:59:50"/>
        <d v="2014-10-26T12:13:34"/>
        <d v="2015-09-20T22:15:53"/>
        <d v="2015-01-15T18:14:10"/>
        <d v="2015-11-05T12:05:37"/>
        <d v="2017-01-11T01:28:58"/>
        <d v="2015-10-30T17:00:04"/>
        <d v="2014-07-22T09:46:56"/>
        <d v="2014-08-02T00:57:54"/>
        <d v="2015-02-24T20:03:19"/>
        <d v="2015-10-14T12:56:57"/>
        <d v="2014-05-25T18:03:35"/>
        <d v="2016-05-02T12:54:30"/>
        <d v="2016-12-05T08:18:20"/>
        <d v="2015-04-08T19:35:53"/>
        <d v="2015-04-14T11:48:34"/>
        <d v="2016-03-24T14:33:05"/>
        <d v="2015-04-29T10:46:19"/>
        <d v="2016-03-24T05:28:40"/>
        <d v="2014-08-06T19:22:11"/>
        <d v="2016-01-20T19:15:49"/>
        <d v="2014-05-21T20:17:03"/>
        <d v="2014-07-15T23:46:57"/>
        <d v="2015-04-17T12:23:59"/>
        <d v="2015-12-31T19:23:11"/>
        <d v="2015-06-09T20:06:07"/>
        <d v="2016-12-22T17:16:55"/>
        <d v="2014-11-11T08:16:55"/>
        <d v="2015-08-17T03:53:44"/>
        <d v="2016-04-20T14:24:56"/>
        <d v="2015-09-10T09:22:48"/>
        <d v="2014-05-25T14:09:09"/>
        <d v="2014-07-11T11:24:03"/>
        <d v="2015-06-17T09:55:27"/>
        <d v="2014-11-06T21:56:19"/>
        <d v="2016-09-14T18:07:21"/>
        <d v="2016-06-09T23:53:12"/>
        <d v="2016-09-05T15:02:54"/>
        <d v="2016-06-19T09:26:41"/>
        <d v="2014-04-16T23:44:45"/>
        <d v="2014-12-01T12:55:33"/>
        <d v="2015-04-20T21:59:18"/>
        <d v="2014-12-29T14:49:11"/>
        <d v="2016-12-18T15:28:26"/>
        <d v="2016-04-04T22:16:53"/>
        <d v="2015-06-16T13:03:19"/>
        <d v="2016-10-29T18:07:24"/>
        <d v="2015-05-04T09:58:35"/>
        <d v="2015-12-21T12:36:21"/>
        <d v="2015-07-07T16:56:12"/>
        <d v="2014-10-04T09:32:36"/>
        <d v="2016-04-01T09:30:38"/>
        <d v="2016-01-01T16:52:37"/>
        <d v="2014-11-05T12:39:15"/>
        <d v="2015-02-11T21:02:01"/>
        <d v="2015-09-14T10:23:24"/>
        <d v="2014-12-12T05:27:24"/>
        <d v="2014-10-10T08:02:40"/>
        <d v="2014-07-30T15:55:05"/>
        <d v="2014-07-11T13:01:52"/>
        <d v="2016-02-15T16:24:08"/>
        <d v="2014-08-18T12:20:24"/>
        <d v="2014-11-10T13:45:15"/>
        <d v="2015-02-02T18:52:15"/>
        <d v="2014-06-21T08:31:52"/>
        <d v="2016-11-27T17:00:41"/>
        <d v="2015-09-11T10:42:58"/>
        <d v="2015-10-01T11:09:33"/>
        <d v="2016-05-24T21:04:38"/>
        <d v="2014-07-10T00:49:12"/>
        <d v="2014-12-09T16:54:19"/>
        <d v="2015-07-25T05:45:16"/>
        <d v="2015-07-10T23:12:18"/>
        <d v="2014-10-28T18:25:51"/>
        <d v="2016-08-23T20:33:53"/>
        <d v="2015-07-14T10:46:26"/>
        <d v="2016-03-15T16:15:57"/>
        <d v="2016-05-09T12:45:39"/>
        <d v="2014-10-17T01:35:21"/>
        <d v="2015-04-13T15:23:27"/>
        <d v="2015-05-18T13:39:06"/>
        <d v="2015-12-15T22:21:34"/>
        <d v="2014-07-08T17:20:59"/>
        <d v="2015-01-13T16:58:34"/>
        <d v="2016-02-15T04:45:10"/>
        <d v="2014-04-26T06:38:29"/>
        <d v="2015-08-29T00:49:27"/>
        <d v="2015-10-01T10:18:47"/>
        <d v="2014-07-06T10:04:09"/>
        <d v="2015-02-23T14:13:10"/>
        <d v="2014-08-26T16:28:44"/>
        <d v="2015-04-03T16:10:47"/>
        <d v="2015-01-08T22:51:39"/>
        <d v="2015-04-09T08:33:50"/>
        <d v="2014-08-12T09:13:08"/>
        <d v="2015-02-09T13:34:59"/>
        <d v="2014-06-16T11:15:49"/>
        <d v="2016-02-03T19:09:26"/>
        <d v="2014-04-25T08:44:38"/>
        <d v="2015-04-07T09:13:04"/>
        <d v="2014-08-21T02:11:23"/>
        <d v="2015-01-20T23:09:17"/>
        <d v="2016-05-05T18:09:33"/>
        <d v="2014-05-16T10:28:04"/>
        <d v="2016-07-02T09:12:08"/>
        <d v="2014-09-30T10:49:03"/>
        <d v="2014-06-13T06:10:33"/>
        <d v="2014-12-31T12:05:34"/>
        <d v="2014-07-25T14:37:12"/>
        <d v="2014-12-09T13:45:38"/>
        <d v="2015-01-30T18:14:35"/>
        <d v="2015-11-26T14:29:39"/>
        <d v="2015-03-13T22:18:20"/>
        <d v="2015-05-08T17:08:38"/>
        <d v="2015-04-23T22:33:00"/>
        <d v="2016-07-16T07:56:52"/>
        <d v="2016-10-06T08:41:27"/>
        <d v="2015-04-03T10:46:53"/>
        <d v="2015-10-20T14:57:17"/>
        <d v="2015-12-24T03:57:52"/>
        <d v="2014-08-21T14:28:13"/>
        <d v="2016-09-15T11:45:59"/>
        <d v="2015-09-08T14:12:21"/>
        <d v="2017-02-24T09:12:03"/>
        <d v="2015-05-17T12:59:29"/>
        <d v="2016-04-04T18:12:50"/>
        <d v="2015-01-26T19:28:12"/>
        <d v="2016-03-09T13:53:57"/>
        <d v="2016-05-07T19:24:05"/>
        <d v="2014-08-12T13:22:23"/>
        <d v="2015-02-26T00:17:59"/>
        <d v="2015-02-01T01:03:46"/>
        <d v="2015-06-02T06:29:04"/>
        <d v="2014-07-07T17:02:19"/>
        <d v="2015-06-07T12:42:33"/>
        <d v="2015-08-17T12:55:32"/>
        <d v="2015-02-06T23:56:52"/>
        <d v="2016-08-03T07:46:20"/>
        <d v="2015-04-03T14:04:33"/>
        <d v="2014-06-18T11:16:11"/>
        <d v="2014-08-01T10:59:58"/>
        <d v="2016-11-19T21:50:40"/>
        <d v="2015-12-03T14:50:28"/>
        <d v="2014-08-28T20:39:51"/>
        <d v="2014-10-29T11:36:46"/>
        <d v="2016-02-25T12:44:10"/>
        <d v="2015-01-22T16:20:54"/>
        <d v="2014-10-10T10:34:27"/>
        <d v="2014-12-20T14:59:03"/>
        <d v="2015-08-03T17:10:50"/>
        <d v="2015-08-09T08:37:56"/>
        <d v="2016-01-12T11:41:03"/>
        <d v="2014-09-12T10:22:36"/>
        <d v="2016-07-25T01:53:21"/>
        <d v="2016-10-11T18:34:08"/>
        <d v="2016-03-02T07:12:06"/>
        <d v="2016-09-14T02:34:31"/>
        <d v="2016-05-21T03:53:21"/>
        <d v="2015-11-28T19:41:22"/>
        <d v="2015-12-03T08:59:00"/>
        <d v="2017-01-05T15:17:30"/>
        <d v="2016-09-09T13:37:10"/>
        <d v="2016-01-21T15:19:47"/>
        <d v="2014-09-03T06:41:32"/>
        <d v="2016-12-20T11:09:51"/>
        <d v="2015-03-27T17:06:00"/>
        <d v="2017-02-09T12:48:33"/>
        <d v="2014-05-18T23:50:49"/>
        <d v="2017-02-14T12:58:00"/>
        <d v="2017-01-17T15:03:10"/>
        <d v="2016-06-13T16:41:42"/>
        <d v="2012-11-26T15:16:12"/>
        <d v="2016-01-29T15:34:56"/>
        <d v="2014-10-16T16:20:44"/>
        <d v="2014-09-06T11:23:45"/>
        <d v="2014-11-14T13:21:51"/>
        <d v="2015-04-04T00:23:23"/>
        <d v="2015-12-22T00:17:19"/>
        <d v="2014-10-27T08:52:40"/>
        <d v="2014-12-23T15:10:39"/>
        <d v="2015-11-26T06:27:16"/>
        <d v="2015-01-20T12:04:10"/>
        <d v="2015-05-22T15:16:09"/>
        <d v="2014-10-07T22:10:00"/>
        <d v="2014-05-26T12:39:18"/>
        <d v="2014-05-19T08:21:12"/>
        <d v="2014-07-21T15:36:03"/>
        <d v="2015-06-08T02:21:36"/>
        <d v="2014-04-29T15:12:20"/>
        <d v="2015-06-15T15:30:53"/>
        <d v="2016-10-17T10:03:09"/>
        <d v="2016-07-13T18:05:29"/>
        <d v="2015-04-27T11:25:06"/>
        <d v="2012-09-06T19:03:15"/>
        <d v="2014-05-02T07:25:33"/>
        <d v="2017-02-17T06:13:32"/>
        <d v="2015-02-18T12:06:11"/>
        <d v="2016-07-16T01:32:25"/>
        <d v="2014-10-20T12:12:47"/>
        <d v="2015-08-17T13:08:11"/>
        <d v="2016-08-15T16:22:47"/>
        <d v="2015-08-11T20:16:19"/>
        <d v="2016-07-18T21:50:45"/>
        <d v="2016-10-01T08:02:55"/>
        <d v="2013-04-04T08:38:49"/>
        <d v="2013-07-11T14:02:44"/>
        <d v="2010-07-19T16:38:13"/>
        <d v="2016-01-04T01:15:17"/>
        <d v="2013-12-02T14:15:58"/>
        <d v="2015-06-22T14:12:21"/>
        <d v="2015-12-21T16:02:48"/>
        <d v="2015-09-06T11:42:47"/>
        <d v="2015-03-19T20:53:39"/>
        <d v="2016-01-18T12:38:38"/>
        <d v="2014-07-22T22:56:15"/>
        <d v="2014-08-11T14:28:26"/>
        <d v="2016-03-14T18:56:14"/>
        <d v="2014-12-02T16:49:42"/>
        <d v="2015-05-14T19:32:55"/>
        <d v="2016-04-04T23:14:40"/>
        <d v="2017-01-09T05:11:05"/>
        <d v="2015-04-28T11:16:54"/>
        <d v="2014-08-11T13:28:53"/>
        <d v="2015-01-23T15:11:14"/>
        <d v="2014-11-10T18:11:50"/>
        <d v="2014-07-31T10:28:24"/>
        <d v="2016-03-04T10:48:51"/>
        <d v="2016-03-31T04:11:00"/>
        <d v="2014-07-09T17:39:26"/>
        <d v="2015-08-29T01:47:34"/>
        <d v="2014-07-14T14:01:08"/>
        <d v="2015-09-01T08:03:32"/>
        <d v="2016-09-17T17:20:58"/>
        <d v="2015-10-21T22:19:26"/>
        <d v="2014-07-04T20:31:32"/>
        <d v="2016-06-10T00:40:57"/>
        <d v="2015-08-10T17:43:19"/>
        <d v="2015-09-16T11:47:52"/>
        <d v="2014-11-14T15:12:34"/>
        <d v="2016-11-16T12:48:09"/>
        <d v="2015-04-03T12:46:41"/>
        <d v="2016-10-15T11:46:22"/>
        <d v="2015-04-17T11:37:00"/>
        <d v="2016-02-09T08:54:39"/>
        <d v="2016-06-29T21:39:20"/>
        <d v="2015-08-10T10:50:43"/>
        <d v="2017-01-31T18:09:58"/>
        <d v="2015-01-26T22:31:55"/>
        <d v="2015-02-20T12:19:15"/>
        <d v="2014-10-27T19:52:44"/>
        <d v="2015-08-20T23:33:31"/>
        <d v="2015-10-16T17:21:06"/>
        <d v="2014-08-02T08:43:18"/>
        <d v="2015-04-06T12:34:11"/>
        <d v="2015-08-30T16:24:39"/>
        <d v="2015-06-18T11:17:59"/>
        <d v="2016-10-21T22:48:30"/>
        <d v="2014-12-08T08:56:07"/>
        <d v="2016-06-07T08:13:23"/>
        <d v="2015-03-02T14:51:05"/>
        <d v="2016-07-15T17:57:43"/>
        <d v="2015-09-08T10:03:52"/>
        <d v="2014-05-01T17:01:01"/>
        <d v="2015-07-22T14:17:56"/>
        <d v="2016-06-01T19:48:20"/>
        <d v="2015-04-20T15:00:46"/>
        <d v="2016-09-16T07:17:01"/>
        <d v="2015-12-21T14:12:49"/>
        <d v="2016-01-12T23:45:11"/>
        <d v="2014-09-20T10:08:15"/>
        <d v="2015-06-16T04:24:17"/>
        <d v="2016-07-04T03:22:18"/>
        <d v="2015-04-12T22:57:06"/>
        <d v="2015-01-02T17:00:31"/>
        <d v="2014-08-25T12:27:16"/>
        <d v="2015-08-25T05:29:56"/>
        <d v="2015-05-04T14:44:31"/>
        <d v="2015-02-27T11:31:54"/>
        <d v="2014-07-23T22:12:10"/>
        <d v="2017-01-09T19:57:19"/>
        <d v="2014-09-03T09:29:00"/>
        <d v="2016-09-01T22:07:34"/>
        <d v="2015-03-18T12:45:02"/>
        <d v="2014-07-23T10:22:50"/>
        <d v="2016-05-06T05:55:47"/>
        <d v="2015-03-18T07:34:05"/>
        <d v="2016-05-19T04:11:20"/>
        <d v="2016-06-13T10:47:23"/>
        <d v="2015-02-24T20:17:32"/>
        <d v="2016-03-06T17:48:36"/>
        <d v="2014-07-28T11:30:55"/>
        <d v="2016-11-04T17:34:12"/>
        <d v="2016-06-09T19:01:58"/>
        <d v="2014-12-04T13:55:21"/>
        <d v="2015-12-08T00:09:52"/>
        <d v="2016-02-26T19:38:02"/>
        <d v="2015-01-30T15:45:49"/>
        <d v="2017-02-14T15:01:01"/>
        <d v="2017-03-09T15:25:39"/>
        <d v="2017-03-14T10:33:56"/>
        <d v="2017-03-09T09:06:05"/>
        <d v="2017-02-20T03:36:20"/>
        <d v="2017-02-22T08:45:54"/>
        <d v="2017-03-06T12:28:59"/>
        <d v="2017-03-12T22:50:41"/>
        <d v="2017-02-23T06:17:54"/>
        <d v="2017-03-13T16:26:29"/>
        <d v="2017-03-15T10:42:07"/>
        <d v="2017-02-19T01:41:20"/>
        <d v="2017-03-08T12:27:03"/>
        <d v="2017-03-06T13:16:48"/>
        <d v="2017-02-17T07:30:59"/>
        <d v="2017-03-14T03:47:56"/>
        <d v="2017-03-02T08:07:07"/>
        <d v="2017-01-26T20:10:54"/>
        <d v="2017-03-02T11:34:46"/>
        <d v="2014-09-27T18:27:55"/>
        <d v="2014-09-09T11:10:04"/>
        <d v="2012-11-12T19:37:00"/>
        <d v="2010-10-27T01:32:03"/>
        <d v="2014-08-11T15:21:34"/>
        <d v="2013-10-03T16:01:27"/>
        <d v="2011-03-30T22:54:17"/>
        <d v="2012-03-02T16:12:58"/>
        <d v="2012-11-20T07:10:45"/>
        <d v="2012-04-27T18:04:24"/>
        <d v="2014-07-09T14:07:05"/>
        <d v="2013-06-22T15:21:12"/>
        <d v="2011-12-06T20:48:01"/>
        <d v="2014-07-21T01:33:27"/>
        <d v="2014-09-15T08:04:02"/>
        <d v="2014-06-09T11:39:42"/>
        <d v="2014-05-16T13:17:25"/>
        <d v="2014-05-07T14:32:15"/>
        <d v="2011-04-10T23:01:20"/>
        <d v="2014-10-28T11:47:53"/>
        <d v="2014-07-18T23:25:01"/>
        <d v="2014-05-12T21:44:33"/>
        <d v="2013-11-13T12:54:41"/>
        <d v="2014-05-29T21:07:44"/>
        <d v="2016-04-06T09:47:58"/>
        <d v="2012-01-15T12:43:08"/>
        <d v="2014-08-27T16:16:52"/>
        <d v="2014-08-11T15:57:08"/>
        <d v="2010-12-19T16:29:07"/>
        <d v="2013-07-22T17:32:31"/>
        <d v="2014-05-22T11:12:09"/>
        <d v="2014-06-16T09:43:15"/>
        <d v="2013-04-11T12:03:11"/>
        <d v="2014-05-21T05:06:09"/>
        <d v="2014-05-20T02:38:27"/>
        <d v="2011-12-06T17:59:01"/>
        <d v="2013-08-05T14:16:29"/>
        <d v="2014-06-01T19:02:31"/>
        <d v="2014-07-09T18:39:21"/>
        <d v="2014-08-17T17:22:38"/>
        <d v="2014-07-15T11:11:33"/>
        <d v="2015-05-20T05:10:22"/>
        <d v="2015-04-24T03:30:52"/>
        <d v="2016-11-08T22:49:55"/>
        <d v="2016-06-17T13:19:49"/>
        <d v="2015-01-14T17:46:19"/>
        <d v="2015-01-06T18:26:16"/>
        <d v="2015-06-26T20:41:58"/>
        <d v="2015-01-13T09:27:42"/>
        <d v="2015-06-02T09:33:15"/>
        <d v="2015-01-05T07:02:18"/>
        <d v="2015-01-09T05:23:17"/>
        <d v="2014-08-07T13:28:58"/>
        <d v="2016-03-31T02:53:41"/>
        <d v="2014-08-10T13:36:37"/>
        <d v="2015-10-16T15:41:06"/>
        <d v="2015-08-26T18:55:42"/>
        <d v="2015-06-17T11:39:59"/>
        <d v="2015-04-01T04:11:32"/>
        <d v="2015-08-20T01:49:31"/>
        <d v="2015-02-22T01:52:07"/>
        <d v="2014-07-07T09:43:17"/>
        <d v="2014-05-19T10:29:38"/>
        <d v="2012-04-14T17:40:39"/>
        <d v="2014-07-14T09:16:40"/>
        <d v="2014-07-09T14:17:51"/>
        <d v="2015-06-16T13:31:19"/>
        <d v="2015-11-29T14:13:13"/>
        <d v="2015-08-03T11:09:51"/>
        <d v="2015-06-10T06:18:11"/>
        <d v="2016-10-05T08:18:24"/>
        <d v="2014-11-27T19:15:06"/>
        <d v="2015-02-15T18:47:47"/>
        <d v="2017-02-06T15:12:04"/>
        <d v="2015-05-31T11:55:23"/>
        <d v="2015-09-23T09:10:17"/>
        <d v="2015-07-21T15:14:56"/>
        <d v="2016-11-23T15:37:13"/>
        <d v="2016-05-13T08:37:38"/>
        <d v="2015-09-30T09:12:12"/>
        <d v="2016-12-18T16:22:36"/>
        <d v="2015-11-15T12:13:24"/>
        <d v="2014-10-21T02:11:58"/>
        <d v="2014-09-15T23:14:06"/>
        <d v="2016-03-17T17:51:07"/>
        <d v="2016-04-03T14:43:57"/>
        <d v="2017-01-31T14:31:15"/>
        <d v="2016-12-30T14:08:48"/>
        <d v="2016-06-01T03:32:51"/>
        <d v="2016-11-28T17:12:33"/>
        <d v="2015-09-05T06:35:04"/>
        <d v="2015-06-01T07:26:58"/>
        <d v="2015-09-30T21:20:13"/>
        <d v="2017-01-19T11:51:08"/>
        <d v="2014-09-11T02:59:50"/>
        <d v="2014-08-20T13:20:12"/>
        <d v="2015-09-14T21:31:22"/>
        <d v="2016-11-01T11:51:42"/>
        <d v="2015-05-11T09:36:18"/>
        <d v="2015-08-14T06:32:00"/>
        <d v="2015-06-12T05:37:12"/>
        <d v="2015-03-05T16:31:17"/>
        <d v="2015-05-21T13:07:14"/>
        <d v="2014-10-06T13:00:44"/>
        <d v="2015-05-22T12:44:46"/>
        <d v="2016-08-08T06:32:40"/>
        <d v="2016-08-20T09:02:28"/>
        <d v="2015-02-23T21:15:29"/>
        <d v="2014-09-07T13:38:15"/>
        <d v="2015-05-20T08:58:17"/>
        <d v="2017-01-23T08:37:52"/>
        <d v="2014-12-09T16:29:41"/>
        <d v="2016-09-01T13:27:45"/>
        <d v="2015-10-26T11:20:38"/>
        <d v="2015-06-16T12:36:36"/>
        <d v="2014-11-21T02:46:22"/>
        <d v="2015-10-07T07:35:08"/>
        <d v="2015-01-12T14:24:18"/>
        <d v="2015-11-03T12:17:15"/>
        <d v="2015-05-12T08:04:02"/>
        <d v="2015-06-17T13:23:00"/>
        <d v="2016-08-08T16:54:08"/>
        <d v="2015-05-13T04:41:57"/>
        <d v="2015-06-12T07:59:45"/>
        <d v="2014-10-03T05:41:35"/>
        <d v="2015-10-07T07:12:09"/>
        <d v="2016-08-29T14:26:02"/>
        <d v="2016-01-31T12:06:32"/>
        <d v="2015-01-13T16:19:51"/>
        <d v="2016-02-26T17:59:59"/>
        <d v="2014-10-19T11:35:26"/>
        <d v="2015-04-30T15:33:43"/>
        <d v="2016-03-01T21:39:39"/>
        <d v="2015-04-27T13:21:58"/>
        <d v="2015-08-02T19:40:25"/>
        <d v="2016-03-15T23:51:48"/>
        <d v="2016-01-10T13:03:38"/>
        <d v="2016-01-11T16:26:13"/>
        <d v="2017-01-27T17:49:06"/>
        <d v="2016-07-16T15:21:42"/>
        <d v="2015-11-03T13:12:28"/>
        <d v="2016-05-15T13:47:15"/>
        <d v="2017-01-23T04:02:02"/>
        <d v="2017-02-09T07:33:31"/>
        <d v="2015-08-16T12:03:40"/>
        <d v="2015-10-05T13:41:08"/>
        <d v="2017-02-02T05:24:32"/>
        <d v="2015-05-17T08:11:14"/>
        <d v="2016-08-27T05:49:09"/>
        <d v="2015-11-01T13:21:32"/>
        <d v="2015-07-08T13:42:56"/>
        <d v="2015-08-23T18:11:28"/>
        <d v="2015-09-14T17:13:03"/>
        <d v="2015-04-08T13:03:02"/>
        <d v="2016-06-17T12:51:36"/>
        <d v="2016-11-07T03:38:16"/>
        <d v="2015-02-21T10:50:04"/>
        <d v="2016-11-22T10:11:12"/>
        <d v="2015-07-01T15:44:28"/>
        <d v="2016-05-03T00:27:42"/>
        <d v="2016-04-14T20:34:19"/>
        <d v="2016-03-23T16:14:45"/>
        <d v="2016-09-15T10:48:18"/>
        <d v="2015-09-06T17:29:05"/>
        <d v="2015-09-17T02:12:10"/>
        <d v="2016-10-21T14:37:46"/>
        <d v="2016-01-13T01:03:57"/>
        <d v="2015-04-11T01:37:11"/>
        <d v="2016-04-06T02:29:21"/>
        <d v="2014-07-06T16:06:35"/>
        <d v="2016-05-08T20:09:04"/>
        <d v="2016-03-02T02:26:53"/>
        <d v="2014-12-17T09:15:06"/>
        <d v="2016-05-22T20:17:57"/>
        <d v="2014-10-01T21:36:25"/>
        <d v="2016-05-30T19:26:56"/>
        <d v="2016-08-26T03:58:48"/>
        <d v="2016-05-22T09:11:50"/>
        <d v="2015-03-01T14:03:17"/>
        <d v="2015-02-06T12:20:25"/>
        <d v="2016-04-08T04:11:26"/>
        <d v="2014-07-02T09:00:03"/>
        <d v="2014-07-17T02:57:08"/>
        <d v="2015-03-02T16:29:48"/>
        <d v="2015-09-01T11:56:46"/>
        <d v="2014-06-19T15:50:50"/>
        <d v="2015-05-24T11:26:40"/>
        <d v="2015-06-30T07:42:22"/>
        <d v="2014-07-07T11:22:46"/>
        <d v="2016-03-08T04:46:06"/>
        <d v="2014-09-19T01:58:07"/>
        <d v="2017-02-03T09:00:00"/>
        <d v="2016-06-28T11:10:38"/>
        <d v="2016-11-11T18:34:34"/>
        <d v="2016-05-20T14:22:21"/>
        <d v="2015-02-27T02:18:50"/>
        <d v="2016-03-23T17:11:44"/>
        <d v="2014-07-31T00:00:13"/>
        <d v="2015-02-17T21:44:48"/>
        <d v="2015-02-18T19:47:10"/>
        <d v="2016-04-24T08:26:14"/>
        <d v="2016-04-06T08:36:40"/>
        <d v="2016-05-22T21:51:32"/>
        <d v="2015-10-25T12:02:11"/>
        <d v="2014-06-16T04:41:25"/>
        <d v="2016-05-05T19:01:38"/>
        <d v="2016-04-19T05:34:30"/>
        <d v="2015-09-23T12:38:46"/>
        <d v="2016-04-29T10:04:07"/>
        <d v="2016-06-15T14:46:32"/>
        <d v="2014-07-02T05:13:50"/>
        <d v="2014-10-20T02:39:59"/>
        <d v="2017-01-10T20:34:14"/>
        <d v="2016-11-22T21:11:03"/>
        <d v="2014-08-14T19:48:30"/>
        <d v="2015-02-20T21:23:57"/>
        <d v="2014-07-31T13:42:45"/>
        <d v="2016-02-22T18:39:29"/>
        <d v="2015-11-12T21:38:32"/>
        <d v="2015-04-12T20:49:17"/>
        <d v="2015-07-07T17:36:54"/>
        <d v="2014-11-25T23:59:39"/>
        <d v="2016-11-15T20:11:40"/>
        <d v="2016-11-16T03:13:25"/>
        <d v="2015-11-04T16:11:25"/>
        <d v="2014-08-04T08:21:16"/>
        <d v="2015-06-24T15:42:40"/>
        <d v="2015-09-28T12:45:36"/>
        <d v="2014-05-06T09:51:33"/>
        <d v="2015-02-24T12:01:54"/>
        <d v="2015-02-18T12:46:59"/>
        <d v="2014-08-07T03:43:46"/>
        <d v="2015-08-09T07:32:00"/>
        <d v="2014-10-25T18:04:58"/>
        <d v="2015-02-08T23:38:23"/>
        <d v="2016-07-08T05:32:56"/>
        <d v="2016-06-03T13:59:00"/>
        <d v="2015-10-14T21:18:08"/>
        <d v="2014-11-10T16:01:12"/>
        <d v="2014-11-03T10:40:26"/>
        <d v="2014-11-04T13:30:08"/>
        <d v="2015-05-19T06:16:01"/>
        <d v="2016-05-04T08:43:22"/>
        <d v="2014-06-25T13:47:45"/>
        <d v="2014-07-10T08:17:48"/>
        <d v="2016-03-17T15:29:35"/>
        <d v="2014-10-11T17:19:10"/>
        <d v="2014-06-27T09:29:25"/>
        <d v="2015-05-16T12:17:44"/>
        <d v="2014-05-05T05:55:09"/>
        <d v="2016-01-09T06:40:49"/>
        <d v="2014-10-29T13:14:56"/>
        <d v="2015-01-22T17:17:25"/>
        <d v="2014-07-14T18:05:34"/>
        <d v="2015-07-08T12:34:26"/>
        <d v="2015-10-13T10:02:43"/>
        <d v="2015-05-26T06:17:24"/>
        <d v="2015-05-28T07:17:02"/>
        <d v="2016-02-09T19:36:46"/>
        <d v="2014-06-01T07:01:36"/>
        <d v="2014-06-06T05:20:09"/>
        <d v="2014-06-18T19:00:24"/>
        <d v="2016-06-23T14:44:38"/>
        <d v="2016-05-09T20:11:50"/>
        <d v="2015-09-17T19:44:52"/>
        <d v="2014-08-28T18:13:02"/>
        <d v="2015-02-18T12:47:38"/>
        <d v="2016-11-01T15:10:45"/>
        <d v="2016-04-06T22:39:36"/>
        <d v="2015-03-26T05:06:05"/>
        <d v="2014-09-12T17:07:48"/>
        <d v="2014-04-23T15:13:47"/>
        <d v="2016-03-19T14:55:05"/>
        <d v="2016-02-04T21:22:02"/>
        <d v="2015-02-02T14:11:23"/>
        <d v="2015-11-15T08:41:36"/>
        <d v="2015-03-25T17:04:21"/>
        <d v="2015-01-14T11:26:44"/>
        <d v="2014-09-02T10:00:56"/>
        <d v="2014-09-01T20:33:43"/>
        <d v="2014-06-02T10:41:12"/>
        <d v="2015-02-03T12:29:27"/>
        <d v="2016-10-18T19:43:01"/>
        <d v="2014-06-30T17:53:41"/>
        <d v="2014-07-19T12:44:33"/>
        <d v="2016-01-11T09:08:54"/>
        <d v="2014-05-16T20:42:55"/>
        <d v="2014-06-10T04:19:49"/>
        <d v="2016-07-21T10:00:13"/>
        <d v="2014-07-31T08:11:53"/>
        <d v="2015-07-20T12:15:40"/>
        <d v="2015-04-06T17:28:07"/>
        <d v="2016-01-05T17:04:10"/>
        <d v="2014-06-18T22:09:08"/>
        <d v="2015-10-17T05:30:41"/>
        <d v="2015-04-30T15:23:12"/>
        <d v="2014-08-10T07:47:46"/>
        <d v="2016-05-31T02:11:46"/>
        <d v="2015-09-25T07:55:56"/>
        <d v="2015-01-12T15:10:45"/>
        <d v="2016-02-02T16:32:12"/>
        <d v="2014-11-16T22:03:29"/>
        <d v="2016-06-10T20:27:38"/>
        <d v="2015-02-01T12:06:31"/>
        <d v="2015-03-25T12:34:07"/>
        <d v="2014-06-30T10:32:26"/>
        <d v="2016-06-14T18:41:16"/>
        <d v="2014-07-01T11:57:59"/>
        <d v="2016-09-13T13:12:27"/>
        <d v="2014-07-01T00:08:07"/>
        <d v="2015-01-12T12:09:37"/>
        <d v="2015-01-07T00:03:43"/>
        <d v="2016-04-20T06:43:00"/>
        <d v="2014-08-01T07:51:12"/>
        <d v="2016-09-30T10:23:19"/>
        <d v="2015-06-24T16:45:48"/>
        <d v="2016-08-30T17:15:05"/>
        <d v="2016-07-23T22:19:17"/>
        <d v="2015-07-15T10:13:12"/>
        <d v="2016-02-19T19:39:30"/>
        <d v="2015-02-18T11:19:12"/>
        <d v="2016-08-23T13:34:09"/>
        <d v="2016-03-29T10:36:05"/>
        <d v="2016-06-07T19:43:42"/>
        <d v="2014-07-21T14:53:30"/>
        <d v="2014-10-15T23:17:31"/>
        <d v="2015-02-27T15:13:36"/>
        <d v="2016-06-20T07:14:11"/>
        <d v="2014-10-06T16:20:24"/>
        <d v="2014-10-09T01:55:10"/>
        <d v="2015-05-04T12:52:43"/>
        <d v="2015-02-18T17:12:22"/>
        <d v="2014-05-22T15:43:20"/>
        <d v="2015-06-16T02:49:07"/>
        <d v="2014-12-16T01:08:28"/>
        <d v="2014-06-06T13:43:06"/>
        <d v="2014-06-03T11:15:01"/>
        <d v="2016-05-16T13:26:59"/>
        <d v="2016-01-03T11:50:00"/>
        <d v="2015-05-02T16:12:01"/>
        <d v="2015-05-25T17:46:12"/>
        <d v="2015-03-24T13:38:00"/>
        <d v="2014-04-24T10:27:31"/>
        <d v="2016-03-14T14:27:24"/>
        <d v="2015-04-27T01:11:44"/>
        <d v="2015-09-20T19:25:17"/>
        <d v="2014-07-28T15:59:16"/>
        <d v="2016-11-15T00:21:35"/>
        <d v="2014-10-03T13:30:29"/>
        <d v="2016-08-02T15:31:26"/>
        <d v="2016-05-21T13:00:24"/>
        <d v="2016-03-29T23:00:24"/>
        <d v="2015-05-07T20:04:05"/>
        <d v="2016-02-19T17:15:58"/>
        <d v="2015-08-17T13:31:55"/>
        <d v="2016-03-01T15:20:44"/>
        <d v="2016-06-24T06:40:48"/>
        <d v="2015-10-20T13:10:11"/>
        <d v="2014-05-01T17:39:25"/>
        <d v="2014-07-09T12:49:20"/>
        <d v="2016-05-01T17:20:57"/>
        <d v="2016-04-17T12:42:53"/>
        <d v="2014-11-07T15:49:46"/>
        <d v="2014-06-12T10:06:06"/>
        <d v="2014-10-15T16:10:15"/>
        <d v="2015-02-22T08:05:12"/>
        <d v="2014-05-21T21:30:32"/>
        <d v="2015-01-16T15:31:12"/>
        <d v="2015-05-01T13:44:51"/>
        <d v="2014-08-04T19:26:30"/>
        <d v="2014-06-04T14:49:14"/>
        <d v="2014-09-11T14:00:19"/>
        <d v="2015-02-02T09:34:30"/>
        <d v="2015-08-11T14:58:52"/>
        <d v="2014-08-30T03:52:20"/>
        <d v="2015-08-18T14:09:26"/>
        <d v="2016-07-30T04:44:28"/>
        <d v="2014-08-29T13:31:33"/>
        <d v="2015-07-29T11:53:46"/>
        <d v="2016-03-31T03:14:51"/>
        <d v="2015-06-11T19:45:25"/>
        <d v="2016-12-29T07:13:58"/>
        <d v="2015-06-22T13:28:58"/>
        <d v="2016-03-13T10:09:37"/>
        <d v="2016-05-31T10:54:14"/>
        <d v="2014-09-02T09:35:47"/>
        <d v="2015-10-12T13:28:07"/>
        <d v="2015-08-27T10:12:23"/>
        <d v="2015-09-01T10:33:50"/>
        <d v="2015-11-20T12:39:05"/>
        <d v="2014-10-11T03:42:16"/>
        <d v="2016-07-20T05:17:40"/>
        <d v="2016-08-18T13:20:42"/>
        <d v="2016-05-26T19:16:51"/>
        <d v="2015-08-06T12:43:15"/>
        <d v="2014-07-09T09:35:42"/>
        <d v="2015-05-26T13:19:39"/>
        <d v="2015-02-05T15:09:37"/>
        <d v="2015-03-12T14:34:39"/>
        <d v="2015-03-10T11:03:24"/>
        <d v="2016-04-19T21:05:21"/>
        <d v="2016-02-11T17:48:54"/>
        <d v="2015-08-07T04:39:53"/>
        <d v="2016-04-02T16:38:38"/>
        <d v="2014-04-24T07:34:50"/>
        <d v="2014-05-29T09:17:24"/>
        <d v="2015-07-10T19:53:20"/>
        <d v="2015-01-11T20:24:39"/>
        <d v="2016-10-18T05:48:34"/>
        <d v="2014-06-18T10:47:24"/>
        <d v="2014-04-01T01:50:31"/>
        <d v="2015-05-15T14:48:15"/>
        <d v="2015-07-08T21:30:28"/>
        <d v="2015-04-21T16:33:06"/>
        <d v="2015-07-18T11:31:38"/>
        <d v="2016-03-04T13:29:07"/>
        <d v="2016-07-04T11:19:36"/>
        <d v="2015-08-20T10:09:29"/>
        <d v="2014-12-01T13:02:08"/>
        <d v="2014-12-24T07:23:23"/>
        <d v="2015-05-11T14:39:24"/>
        <d v="2014-08-18T12:58:34"/>
        <d v="2014-12-09T11:43:36"/>
        <d v="2014-12-03T03:10:03"/>
        <d v="2014-09-30T15:48:53"/>
        <d v="2015-05-22T08:53:22"/>
        <d v="2014-10-09T04:12:46"/>
        <d v="2014-10-14T17:49:28"/>
        <d v="2016-07-10T14:00:47"/>
        <d v="2016-10-06T08:22:54"/>
        <d v="2015-03-30T14:05:03"/>
        <d v="2016-03-31T12:48:17"/>
        <d v="2016-03-01T13:29:36"/>
        <d v="2015-01-21T23:25:42"/>
        <d v="2014-07-16T06:30:30"/>
        <d v="2016-03-21T21:30:02"/>
        <d v="2016-02-18T05:25:25"/>
        <d v="2015-06-13T02:47:44"/>
        <d v="2014-11-21T12:23:30"/>
        <d v="2016-07-25T11:56:30"/>
        <d v="2016-05-13T08:09:34"/>
        <d v="2015-04-07T15:05:30"/>
        <d v="2015-05-01T10:44:27"/>
        <d v="2014-09-20T03:12:34"/>
        <d v="2014-12-30T17:57:44"/>
        <d v="2014-12-15T15:07:07"/>
        <d v="2014-12-01T16:45:59"/>
        <d v="2016-08-09T20:48:22"/>
        <d v="2015-02-14T19:24:03"/>
        <d v="2014-08-05T12:21:42"/>
        <d v="2016-02-17T09:15:10"/>
        <d v="2014-08-15T14:22:22"/>
        <d v="2015-08-04T14:16:37"/>
        <d v="2016-09-15T15:34:44"/>
        <d v="2014-12-17T19:10:02"/>
        <d v="2016-03-18T16:39:59"/>
        <d v="2015-10-06T15:56:40"/>
        <d v="2016-04-22T19:34:36"/>
        <d v="2016-01-14T14:14:06"/>
        <d v="2016-07-15T09:42:57"/>
        <d v="2015-11-30T18:20:02"/>
        <d v="2016-05-16T12:13:30"/>
        <d v="2016-02-29T19:00:05"/>
        <d v="2015-07-18T05:34:16"/>
        <d v="2015-03-09T04:05:21"/>
        <d v="2014-05-30T12:38:51"/>
        <d v="2014-05-29T09:21:34"/>
        <d v="2015-05-19T20:12:16"/>
        <d v="2015-11-10T09:26:56"/>
        <d v="2015-02-17T17:59:44"/>
        <d v="2017-02-13T09:50:49"/>
        <d v="2015-05-04T10:16:10"/>
        <d v="2016-10-17T22:22:26"/>
        <d v="2015-02-02T17:43:01"/>
        <d v="2016-09-06T17:39:24"/>
        <d v="2014-08-26T00:31:31"/>
        <d v="2014-07-08T12:53:10"/>
        <d v="2016-06-24T13:46:50"/>
        <d v="2015-06-02T10:51:37"/>
        <d v="2014-07-26T11:12:57"/>
        <d v="2016-03-31T13:00:07"/>
        <d v="2015-10-14T15:11:56"/>
        <d v="2016-03-07T21:28:04"/>
        <d v="2014-10-30T15:31:50"/>
        <d v="2014-08-29T13:16:57"/>
        <d v="2014-11-03T17:41:09"/>
        <d v="2016-10-06T10:09:47"/>
        <d v="2016-11-26T23:11:34"/>
        <d v="2016-03-21T16:23:16"/>
        <d v="2015-08-10T11:52:29"/>
        <d v="2014-12-02T12:00:55"/>
        <d v="2015-02-18T11:20:52"/>
        <d v="2016-08-08T11:27:06"/>
        <d v="2015-04-10T13:57:30"/>
        <d v="2014-09-17T10:14:59"/>
        <d v="2015-10-20T14:47:27"/>
        <d v="2015-10-07T22:39:19"/>
        <d v="2016-02-09T01:00:07"/>
        <d v="2016-10-22T18:29:18"/>
        <d v="2015-05-16T05:18:42"/>
        <d v="2016-08-16T13:10:47"/>
        <d v="2014-09-05T02:12:45"/>
        <d v="2014-05-21T12:18:34"/>
        <d v="2016-01-12T06:41:44"/>
        <d v="2014-07-08T10:42:42"/>
        <d v="2016-08-14T10:40:22"/>
        <d v="2015-07-06T03:55:27"/>
        <d v="2016-03-11T05:11:46"/>
        <d v="2015-06-18T14:28:38"/>
        <d v="2017-01-02T17:02:36"/>
        <d v="2016-05-09T10:18:59"/>
        <d v="2014-05-16T15:48:20"/>
        <d v="2015-02-20T01:51:10"/>
        <d v="2014-11-28T16:20:45"/>
        <d v="2016-03-18T16:43:12"/>
        <d v="2015-03-01T00:28:54"/>
        <d v="2016-10-22T06:02:30"/>
        <d v="2016-06-02T01:10:09"/>
        <d v="2015-10-17T14:35:42"/>
        <d v="2014-07-02T16:55:02"/>
        <d v="2015-06-18T18:28:59"/>
        <d v="2015-06-30T08:32:52"/>
        <d v="2015-05-12T11:24:17"/>
        <d v="2015-05-18T07:32:11"/>
        <d v="2014-06-30T10:16:27"/>
        <d v="2014-08-27T17:55:04"/>
        <d v="2014-10-02T02:16:57"/>
        <d v="2016-07-05T16:09:09"/>
        <d v="2016-05-03T09:31:42"/>
        <d v="2014-08-25T14:46:44"/>
        <d v="2014-06-12T08:58:58"/>
        <d v="2015-04-26T07:56:58"/>
        <d v="2014-05-27T13:28:21"/>
        <d v="2016-09-14T06:05:54"/>
        <d v="2016-01-05T10:50:10"/>
        <d v="2014-05-13T11:38:58"/>
        <d v="2016-09-19T22:00:16"/>
        <d v="2015-08-02T23:31:46"/>
        <d v="2014-04-24T09:26:19"/>
        <d v="2015-08-14T11:06:20"/>
        <d v="2014-05-28T00:26:15"/>
        <d v="2014-07-09T14:05:24"/>
        <d v="2015-05-23T15:02:39"/>
        <d v="2014-10-28T09:33:23"/>
        <d v="2015-01-16T12:00:49"/>
        <d v="2014-09-09T18:21:39"/>
        <d v="2015-10-31T23:47:29"/>
        <d v="2016-04-29T22:24:47"/>
        <d v="2014-12-22T16:05:30"/>
        <d v="2014-12-15T10:00:36"/>
        <d v="2016-04-19T06:22:48"/>
        <d v="2016-02-01T14:33:27"/>
        <d v="2014-09-15T09:38:56"/>
        <d v="2014-08-31T09:15:20"/>
        <d v="2015-05-05T08:11:53"/>
        <d v="2016-06-03T08:06:44"/>
        <d v="2016-07-05T07:18:28"/>
        <d v="2016-04-01T11:45:14"/>
        <d v="2014-06-02T08:13:54"/>
        <d v="2014-08-28T17:07:49"/>
        <d v="2016-06-30T20:21:38"/>
        <d v="2014-06-19T22:36:46"/>
        <d v="2014-05-26T12:11:06"/>
        <d v="2015-03-09T09:01:48"/>
        <d v="2014-05-20T12:34:53"/>
        <d v="2015-05-09T23:19:47"/>
        <d v="2016-05-15T12:54:46"/>
        <d v="2015-04-24T08:33:07"/>
        <d v="2015-02-01T19:05:39"/>
        <d v="2015-12-22T16:30:29"/>
        <d v="2015-04-08T15:59:29"/>
        <d v="2015-01-28T12:23:15"/>
        <d v="2015-05-23T12:43:06"/>
        <d v="2015-06-10T19:02:06"/>
        <d v="2014-10-15T17:40:04"/>
        <d v="2016-01-12T11:19:27"/>
        <d v="2014-10-31T13:16:22"/>
        <d v="2016-04-05T06:59:40"/>
        <d v="2016-02-01T17:53:07"/>
        <d v="2016-04-01T22:34:51"/>
        <d v="2016-09-19T03:33:34"/>
        <d v="2015-07-19T23:18:16"/>
        <d v="2015-02-06T00:07:12"/>
        <d v="2015-07-18T11:27:59"/>
        <d v="2014-12-10T13:16:06"/>
        <d v="2014-11-25T11:27:33"/>
        <d v="2015-04-08T19:47:08"/>
        <d v="2015-03-26T16:50:16"/>
        <d v="2015-04-28T11:50:09"/>
        <d v="2015-02-13T12:16:53"/>
        <d v="2015-10-20T11:47:03"/>
        <d v="2014-06-23T17:43:45"/>
        <d v="2016-06-27T05:59:48"/>
        <d v="2014-07-12T21:21:15"/>
        <d v="2015-11-17T17:17:50"/>
        <d v="2014-08-07T00:21:04"/>
        <d v="2014-06-03T12:14:44"/>
        <d v="2014-06-03T14:44:32"/>
        <d v="2014-07-11T11:57:02"/>
        <d v="2016-09-08T04:32:39"/>
        <d v="2015-06-09T02:23:36"/>
        <d v="2016-01-26T12:09:16"/>
        <d v="2016-03-28T22:15:08"/>
        <d v="2015-01-12T18:45:28"/>
        <d v="2016-02-02T20:03:13"/>
        <d v="2016-09-06T14:27:35"/>
        <d v="2015-05-04T14:58:40"/>
        <d v="2014-06-18T16:20:57"/>
        <d v="2016-03-16T16:00:27"/>
        <d v="2014-05-12T14:45:18"/>
        <d v="2014-11-11T15:37:15"/>
        <d v="2014-04-18T06:30:58"/>
        <d v="2015-06-26T21:47:53"/>
        <d v="2014-04-10T07:48:26"/>
        <d v="2015-06-18T06:24:17"/>
        <d v="2015-07-08T14:43:29"/>
        <d v="2015-03-02T13:12:26"/>
        <d v="2016-05-09T15:25:52"/>
        <d v="2014-06-30T13:50:02"/>
        <d v="2014-05-28T23:12:45"/>
        <d v="2015-02-14T19:40:17"/>
        <d v="2014-05-13T12:40:10"/>
        <d v="2016-03-16T09:33:19"/>
        <d v="2015-05-14T17:32:10"/>
        <d v="2016-05-03T15:46:12"/>
        <d v="2016-11-08T10:00:26"/>
        <d v="2016-10-12T19:19:27"/>
        <d v="2015-03-24T14:12:55"/>
        <d v="2015-03-12T17:49:23"/>
        <d v="2014-06-24T04:01:38"/>
        <d v="2014-09-04T21:52:21"/>
        <d v="2014-12-16T14:51:40"/>
        <d v="2016-02-25T12:51:00"/>
        <d v="2015-06-11T00:28:25"/>
        <d v="2014-08-14T16:23:25"/>
        <d v="2016-06-25T15:53:37"/>
        <d v="2016-02-19T22:34:00"/>
        <d v="2016-06-10T18:44:12"/>
        <d v="2016-06-27T10:31:29"/>
        <d v="2016-04-26T20:06:35"/>
        <d v="2015-06-12T08:02:06"/>
        <d v="2015-11-25T11:53:59"/>
        <d v="2015-05-14T14:22:18"/>
        <d v="2016-10-23T11:12:23"/>
        <d v="2014-05-07T11:48:32"/>
        <d v="2015-06-15T05:55:42"/>
        <d v="2014-11-25T17:44:09"/>
        <d v="2015-05-08T09:07:54"/>
        <d v="2015-07-16T05:40:10"/>
        <d v="2016-11-14T19:54:36"/>
        <d v="2015-03-21T16:21:25"/>
        <d v="2014-07-11T12:32:48"/>
        <d v="2016-02-10T17:32:43"/>
        <d v="2014-12-09T12:53:23"/>
        <d v="2014-12-02T11:25:36"/>
        <d v="2015-09-21T22:13:46"/>
        <d v="2016-02-03T18:31:28"/>
        <d v="2016-06-05T19:25:44"/>
        <d v="2014-07-29T16:29:20"/>
        <d v="2014-06-09T01:25:01"/>
        <d v="2015-03-27T17:00:59"/>
        <d v="2015-02-24T06:05:39"/>
        <d v="2014-06-10T07:50:27"/>
        <d v="2015-02-19T15:34:38"/>
        <d v="2016-04-27T10:14:53"/>
        <d v="2015-04-15T13:13:48"/>
        <d v="2016-05-07T01:49:01"/>
        <d v="2015-02-23T16:53:52"/>
        <d v="2015-07-22T01:26:17"/>
        <d v="2014-06-17T11:45:43"/>
        <d v="2015-10-07T11:55:36"/>
        <d v="2015-02-10T15:25:02"/>
        <d v="2015-06-29T00:13:44"/>
        <d v="2015-06-05T10:50:37"/>
        <d v="2015-12-02T23:32:07"/>
        <d v="2015-11-21T15:18:57"/>
        <d v="2015-06-15T17:02:44"/>
        <d v="2016-07-20T10:13:43"/>
        <d v="2015-05-26T20:52:14"/>
        <d v="2015-04-07T05:21:54"/>
        <d v="2015-01-30T17:28:41"/>
        <d v="2014-11-01T07:51:47"/>
        <d v="2016-08-11T15:58:11"/>
        <d v="2016-05-13T12:58:51"/>
        <d v="2014-10-15T15:34:25"/>
        <d v="2016-01-05T21:57:35"/>
        <d v="2014-11-20T16:08:12"/>
        <d v="2015-05-19T05:53:07"/>
        <d v="2016-03-31T17:48:48"/>
        <d v="2016-07-02T17:26:12"/>
        <d v="2015-05-28T13:34:38"/>
        <d v="2015-04-22T12:15:29"/>
        <d v="2015-05-30T22:37:24"/>
        <d v="2016-03-03T12:02:29"/>
        <d v="2014-05-21T14:03:27"/>
        <d v="2014-04-11T07:02:52"/>
        <d v="2014-05-06T20:56:24"/>
        <d v="2014-05-07T10:00:54"/>
        <d v="2015-09-01T10:14:54"/>
        <d v="2014-09-03T00:31:02"/>
        <d v="2015-06-04T00:35:11"/>
        <d v="2015-09-18T14:48:29"/>
        <d v="2015-05-12T13:36:44"/>
        <d v="2014-12-01T22:11:03"/>
        <d v="2015-06-17T05:44:59"/>
        <d v="2015-03-01T23:46:36"/>
        <d v="2014-07-28T15:21:38"/>
        <d v="2015-04-09T16:26:18"/>
        <d v="2015-02-24T18:29:51"/>
        <d v="2015-02-06T13:02:03"/>
        <d v="2014-07-09T12:53:30"/>
        <d v="2015-05-04T05:32:44"/>
        <d v="2014-05-30T16:38:47"/>
        <d v="2014-07-13T11:03:50"/>
        <d v="2014-10-02T09:21:37"/>
        <d v="2016-08-29T01:27:56"/>
        <d v="2015-09-06T10:23:45"/>
        <d v="2015-10-18T16:36:14"/>
        <d v="2014-07-21T10:50:18"/>
        <d v="2016-02-02T17:55:41"/>
        <d v="2016-05-19T14:44:19"/>
        <d v="2014-08-14T11:02:05"/>
        <d v="2015-02-12T12:35:12"/>
        <d v="2014-06-02T23:19:58"/>
        <d v="2017-01-28T13:56:10"/>
        <d v="2015-06-24T22:41:56"/>
        <d v="2015-09-08T11:54:15"/>
        <d v="2015-01-02T19:35:42"/>
        <d v="2016-09-02T03:31:25"/>
        <d v="2016-01-03T10:10:48"/>
        <d v="2016-11-08T11:27:52"/>
        <d v="2015-05-30T14:51:06"/>
        <d v="2014-12-26T15:51:56"/>
        <d v="2014-06-25T14:45:40"/>
        <d v="2017-01-20T19:38:39"/>
        <d v="2016-01-04T18:48:10"/>
        <d v="2014-08-03T09:39:49"/>
        <d v="2015-03-02T14:11:52"/>
        <d v="2016-04-09T18:01:51"/>
        <d v="2014-11-11T00:40:22"/>
        <d v="2015-03-16T15:47:29"/>
        <d v="2017-01-27T08:17:58"/>
        <d v="2014-12-03T19:19:10"/>
        <d v="2015-06-16T13:24:24"/>
        <d v="2015-02-20T22:22:44"/>
        <d v="2014-08-16T10:51:17"/>
        <d v="2014-05-20T10:59:20"/>
        <d v="2016-11-05T18:12:12"/>
        <d v="2015-01-28T01:12:18"/>
        <d v="2014-06-02T23:48:18"/>
        <d v="2014-12-09T16:10:03"/>
        <d v="2015-07-08T06:46:30"/>
        <d v="2014-07-23T13:48:01"/>
        <d v="2015-05-11T21:25:11"/>
        <d v="2015-11-09T15:01:59"/>
        <d v="2016-10-20T06:26:02"/>
        <d v="2015-06-30T19:28:05"/>
        <d v="2015-04-01T00:42:00"/>
        <d v="2015-04-30T10:10:23"/>
        <d v="2015-05-19T17:13:33"/>
        <d v="2014-09-24T14:52:06"/>
        <d v="2014-07-13T22:26:56"/>
        <d v="2014-08-12T03:49:22"/>
        <d v="2015-08-08T13:21:57"/>
        <d v="2014-10-27T14:41:37"/>
        <d v="2015-02-24T01:40:50"/>
        <d v="2015-10-31T00:16:09"/>
        <d v="2015-04-20T14:51:16"/>
        <d v="2016-05-02T18:50:29"/>
        <d v="2016-05-04T06:31:12"/>
        <d v="2014-08-12T07:51:21"/>
        <d v="2014-07-23T11:09:03"/>
        <d v="2015-12-20T11:38:13"/>
        <d v="2016-10-14T04:29:40"/>
        <d v="2014-10-14T08:12:55"/>
        <d v="2015-01-16T13:38:50"/>
        <d v="2015-03-12T18:43:11"/>
        <d v="2014-05-27T18:14:02"/>
        <d v="2014-06-30T16:05:59"/>
        <d v="2014-11-26T21:14:28"/>
        <d v="2014-07-10T01:37:04"/>
        <d v="2015-09-18T11:35:47"/>
        <d v="2016-08-19T15:03:05"/>
        <d v="2016-03-04T03:19:48"/>
        <d v="2015-08-11T22:50:27"/>
        <d v="2016-02-14T23:14:44"/>
        <d v="2016-06-17T18:26:22"/>
        <d v="2015-08-17T11:19:19"/>
        <d v="2015-08-05T10:57:46"/>
        <d v="2016-11-01T01:30:40"/>
        <d v="2016-06-13T10:21:20"/>
        <d v="2015-05-27T16:56:14"/>
        <d v="2014-10-03T04:48:19"/>
        <d v="2014-11-18T07:01:11"/>
        <d v="2014-10-28T09:17:37"/>
        <d v="2015-04-17T16:53:54"/>
        <d v="2015-10-02T13:53:08"/>
        <d v="2015-07-28T11:06:35"/>
        <d v="2015-04-15T14:26:28"/>
        <d v="2015-01-27T15:12:22"/>
        <d v="2016-09-01T22:37:44"/>
        <d v="2014-07-09T03:00:43"/>
        <d v="2015-01-11T22:05:41"/>
        <d v="2016-03-10T12:03:20"/>
        <d v="2016-03-04T15:01:02"/>
        <d v="2015-08-27T14:10:10"/>
        <d v="2016-06-28T20:21:46"/>
        <d v="2014-05-15T10:49:44"/>
        <d v="2015-10-29T15:34:21"/>
        <d v="2016-03-28T17:34:07"/>
        <d v="2016-05-23T18:37:54"/>
        <d v="2014-06-26T18:00:32"/>
        <d v="2014-08-29T14:07:56"/>
        <d v="2015-12-04T15:29:36"/>
        <d v="2014-04-16T16:35:30"/>
        <d v="2015-11-03T10:06:54"/>
        <d v="2015-10-18T22:53:57"/>
        <d v="2015-02-18T12:31:46"/>
        <d v="2016-02-14T00:51:40"/>
        <d v="2014-06-11T12:16:38"/>
        <d v="2017-02-04T02:10:27"/>
        <d v="2016-03-23T14:46:33"/>
        <d v="2016-08-19T15:42:46"/>
        <d v="2016-03-18T15:55:31"/>
        <d v="2014-06-21T08:04:06"/>
        <d v="2014-12-07T20:49:14"/>
        <d v="2016-04-09T11:37:10"/>
        <d v="2016-05-03T08:19:28"/>
        <d v="2016-06-13T16:00:18"/>
        <d v="2014-07-10T15:48:01"/>
        <d v="2016-06-22T14:07:32"/>
        <d v="2014-12-02T10:37:53"/>
        <d v="2015-03-06T16:52:57"/>
        <d v="2014-06-05T09:34:27"/>
        <d v="2016-05-17T23:31:09"/>
        <d v="2015-05-08T14:38:20"/>
        <d v="2014-04-18T16:04:36"/>
        <d v="2014-10-08T18:19:24"/>
        <d v="2016-01-30T12:10:40"/>
        <d v="2016-04-07T08:21:54"/>
        <d v="2014-05-06T17:23:30"/>
        <d v="2015-08-13T21:08:53"/>
        <d v="2015-10-09T13:11:41"/>
        <d v="2016-02-01T11:20:13"/>
        <d v="2015-05-01T10:40:02"/>
        <d v="2015-10-12T17:46:19"/>
        <d v="2015-04-13T15:57:12"/>
        <d v="2014-06-19T04:33:30"/>
        <d v="2015-01-15T11:36:37"/>
        <d v="2014-11-07T01:36:24"/>
        <d v="2015-03-06T04:35:41"/>
        <d v="2015-02-26T18:19:06"/>
        <d v="2014-07-22T15:05:18"/>
        <d v="2016-03-08T10:41:18"/>
        <d v="2017-02-09T18:20:28"/>
        <d v="2014-08-27T20:14:41"/>
        <d v="2015-01-16T09:17:47"/>
        <d v="2014-09-07T23:06:17"/>
        <d v="2014-08-21T14:35:05"/>
        <d v="2016-01-22T13:45:07"/>
        <d v="2014-07-28T13:45:01"/>
        <d v="2015-06-22T18:20:27"/>
        <d v="2014-07-31T12:01:20"/>
        <d v="2014-10-09T13:41:26"/>
        <d v="2014-12-29T08:16:38"/>
        <d v="2015-04-02T08:16:09"/>
        <d v="2015-01-17T02:25:43"/>
        <d v="2016-02-19T01:06:29"/>
        <d v="2015-06-19T13:56:23"/>
        <d v="2014-08-18T16:08:40"/>
        <d v="2014-08-05T11:19:54"/>
        <d v="2016-09-07T17:03:48"/>
        <d v="2016-02-17T11:25:16"/>
        <d v="2015-02-21T23:46:59"/>
        <d v="2014-08-27T17:04:38"/>
        <d v="2014-12-17T09:13:07"/>
        <d v="2016-02-08T19:11:23"/>
        <d v="2015-08-01T11:16:57"/>
        <d v="2015-05-27T00:54:16"/>
        <d v="2015-10-05T10:55:59"/>
        <d v="2017-02-02T18:30:01"/>
        <d v="2014-05-06T17:43:40"/>
        <d v="2015-11-13T19:48:10"/>
        <d v="2016-01-05T10:55:19"/>
        <d v="2014-10-29T09:14:44"/>
        <d v="2015-10-16T14:37:16"/>
        <d v="2016-09-01T01:39:04"/>
        <d v="2015-03-04T17:56:10"/>
        <d v="2014-09-21T16:23:27"/>
        <d v="2014-06-14T17:41:24"/>
        <d v="2016-05-06T20:53:55"/>
        <d v="2014-08-18T14:22:10"/>
        <d v="2015-10-28T11:18:07"/>
        <d v="2015-05-20T00:45:24"/>
        <d v="2016-07-08T06:34:34"/>
        <d v="2014-12-21T21:13:04"/>
        <d v="2014-11-05T18:10:45"/>
        <d v="2015-03-11T00:28:22"/>
        <d v="2014-07-22T00:01:49"/>
        <d v="2014-09-22T10:48:50"/>
        <d v="2014-12-17T19:44:23"/>
        <d v="2016-03-07T07:25:07"/>
        <d v="2015-06-14T18:12:15"/>
        <d v="2014-09-23T10:28:31"/>
        <d v="2014-05-02T14:38:37"/>
        <d v="2014-08-14T16:17:16"/>
        <d v="2014-10-16T11:45:48"/>
        <d v="2016-08-31T15:23:25"/>
        <d v="2014-05-20T10:45:51"/>
        <d v="2016-06-13T17:35:59"/>
        <d v="2015-11-02T18:26:40"/>
        <d v="2016-03-16T20:39:24"/>
        <d v="2014-08-15T10:34:32"/>
        <d v="2014-05-20T11:52:56"/>
        <d v="2016-02-20T22:35:43"/>
        <d v="2016-06-02T12:56:28"/>
        <d v="2014-05-28T11:33:24"/>
        <d v="2015-03-30T09:19:06"/>
        <d v="2014-07-13T18:02:11"/>
        <d v="2016-04-18T20:08:28"/>
        <d v="2015-08-18T22:01:10"/>
        <d v="2016-12-14T18:19:35"/>
        <d v="2015-01-18T11:04:36"/>
        <d v="2015-01-27T11:12:20"/>
        <d v="2016-11-26T14:30:51"/>
        <d v="2014-06-22T13:47:11"/>
        <d v="2015-03-15T03:29:06"/>
        <d v="2015-10-06T08:28:15"/>
        <d v="2014-05-19T20:18:09"/>
        <d v="2014-09-23T14:17:49"/>
        <d v="2016-11-21T12:15:14"/>
        <d v="2016-12-28T14:06:02"/>
        <d v="2016-05-20T17:44:01"/>
        <d v="2016-05-21T11:57:16"/>
        <d v="2015-02-06T09:09:05"/>
        <d v="2015-10-29T23:44:33"/>
        <d v="2015-12-15T13:28:56"/>
        <d v="2016-09-09T05:40:26"/>
        <d v="2015-02-23T09:41:35"/>
        <d v="2015-10-27T17:46:59"/>
        <d v="2016-06-17T13:01:46"/>
        <d v="2014-12-17T09:54:04"/>
        <d v="2015-04-28T12:46:48"/>
        <d v="2015-07-24T11:20:57"/>
        <d v="2014-12-17T07:21:11"/>
        <d v="2015-02-03T23:52:47"/>
        <d v="2015-06-23T14:46:53"/>
        <d v="2014-09-07T21:17:00"/>
        <d v="2016-11-18T19:57:50"/>
        <d v="2017-01-15T07:55:39"/>
        <d v="2015-12-06T14:59:17"/>
        <d v="2016-05-05T12:31:57"/>
        <d v="2016-07-19T15:36:33"/>
        <d v="2014-10-14T22:11:50"/>
        <d v="2016-12-26T16:53:22"/>
        <d v="2016-04-15T15:33:13"/>
        <d v="2015-07-03T15:11:26"/>
        <d v="2016-09-27T01:52:34"/>
        <d v="2016-11-22T19:27:09"/>
        <d v="2015-02-17T20:23:06"/>
        <d v="2014-09-01T17:12:01"/>
        <d v="2017-01-31T19:57:37"/>
        <d v="2015-10-30T08:08:44"/>
        <d v="2016-05-22T10:14:31"/>
        <d v="2015-01-24T22:27:40"/>
        <d v="2016-01-31T17:55:06"/>
        <d v="2015-12-20T08:57:23"/>
      </sharedItems>
      <fieldGroup par="21" base="18">
        <rangePr groupBy="months" startDate="2009-05-16T23:07:13" endDate="2017-03-15T10:42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38:00" maxDate="2017-05-03T14:24:00"/>
    </cacheField>
    <cacheField name="Quarters" numFmtId="0" databaseField="0">
      <fieldGroup base="18">
        <rangePr groupBy="quarters" startDate="2009-05-16T23:07:13" endDate="2017-03-15T10:42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3:07:13" endDate="2017-03-15T10:42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 video/television"/>
    <x v="0"/>
    <d v="2015-07-22T22:12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 video/television"/>
    <x v="1"/>
    <d v="2017-03-02T09:36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 video/television"/>
    <x v="2"/>
    <d v="2016-02-15T12:03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 video/television"/>
    <x v="3"/>
    <d v="2014-08-07T07:33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 video/television"/>
    <x v="4"/>
    <d v="2015-12-19T15:13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 video/television"/>
    <x v="5"/>
    <d v="2016-07-29T00:47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 video/television"/>
    <x v="6"/>
    <d v="2014-06-13T20:56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 video/television"/>
    <x v="7"/>
    <d v="2016-07-04T20:19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 video/television"/>
    <x v="8"/>
    <d v="2016-04-15T16:12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 video/television"/>
    <x v="9"/>
    <d v="2016-04-16T21:41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 video/television"/>
    <x v="10"/>
    <d v="2014-06-24T20:49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 video/television"/>
    <x v="11"/>
    <d v="2016-08-21T22:1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 video/television"/>
    <x v="12"/>
    <d v="2014-07-15T22:12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 video/television"/>
    <x v="13"/>
    <d v="2016-06-23T15:3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 video/television"/>
    <x v="14"/>
    <d v="2014-07-13T09:1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 video/television"/>
    <x v="15"/>
    <d v="2015-09-27T15:26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 video/television"/>
    <x v="16"/>
    <d v="2014-06-16T00:42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 video/television"/>
    <x v="17"/>
    <d v="2014-11-04T13:45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 video/television"/>
    <x v="18"/>
    <d v="2014-09-17T08:12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 video/television"/>
    <x v="19"/>
    <d v="2015-07-20T14:47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 video/television"/>
    <x v="20"/>
    <d v="2015-09-13T13:23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 video/television"/>
    <x v="21"/>
    <d v="2014-09-26T10:15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 video/television"/>
    <x v="22"/>
    <d v="2015-01-01T03:11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 video/television"/>
    <x v="23"/>
    <d v="2015-04-30T10:32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 video/television"/>
    <x v="24"/>
    <d v="2015-09-15T14:51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 video/television"/>
    <x v="25"/>
    <d v="2016-01-08T19:48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 video/television"/>
    <x v="26"/>
    <d v="2014-08-17T07:34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 video/television"/>
    <x v="27"/>
    <d v="2014-11-16T00:09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 video/television"/>
    <x v="28"/>
    <d v="2015-12-16T18:20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 video/television"/>
    <x v="29"/>
    <d v="2014-07-22T11:21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 video/television"/>
    <x v="30"/>
    <d v="2014-08-21T02:13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 video/television"/>
    <x v="31"/>
    <d v="2016-01-25T14:12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 video/television"/>
    <x v="32"/>
    <d v="2016-05-12T23:11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 video/television"/>
    <x v="33"/>
    <d v="2015-11-08T12:03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 video/television"/>
    <x v="34"/>
    <d v="2014-08-05T02:55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 video/television"/>
    <x v="35"/>
    <d v="2015-04-27T19:12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 video/television"/>
    <x v="36"/>
    <d v="2015-04-04T01:34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 video/television"/>
    <x v="37"/>
    <d v="2015-02-27T11:49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 video/television"/>
    <x v="38"/>
    <d v="2013-05-10T20:34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 video/television"/>
    <x v="39"/>
    <d v="2014-05-25T18:11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 video/television"/>
    <x v="40"/>
    <d v="2014-06-18T23:12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 video/television"/>
    <x v="41"/>
    <d v="2014-10-05T08:51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 video/television"/>
    <x v="42"/>
    <d v="2014-12-28T10:32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 video/television"/>
    <x v="43"/>
    <d v="2014-07-12T19:12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 video/television"/>
    <x v="44"/>
    <d v="2014-10-06T21:34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 video/television"/>
    <x v="45"/>
    <d v="2016-04-27T10:10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 video/television"/>
    <x v="46"/>
    <d v="2015-12-15T18:21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 video/television"/>
    <x v="47"/>
    <d v="2014-12-19T15:52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 video/television"/>
    <x v="48"/>
    <d v="2015-03-01T07:12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 video/television"/>
    <x v="49"/>
    <d v="2015-10-23T23:26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 video/television"/>
    <x v="50"/>
    <d v="2015-01-30T12:1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 video/television"/>
    <x v="51"/>
    <d v="2015-08-10T17:29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 video/television"/>
    <x v="52"/>
    <d v="2014-07-17T12:02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 video/television"/>
    <x v="53"/>
    <d v="2014-04-04T17:12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 video/television"/>
    <x v="54"/>
    <d v="2015-12-25T12:19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 video/television"/>
    <x v="55"/>
    <d v="2016-05-27T18:27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 video/television"/>
    <x v="56"/>
    <d v="2015-06-08T11:12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 video/television"/>
    <x v="57"/>
    <d v="2015-04-25T15:11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 video/television"/>
    <x v="58"/>
    <d v="2014-11-19T14:04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 video/television"/>
    <x v="59"/>
    <d v="2015-09-14T16:12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 video/shorts"/>
    <x v="60"/>
    <d v="2014-03-22T19:12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 video/shorts"/>
    <x v="61"/>
    <d v="2013-06-06T14:44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 video/shorts"/>
    <x v="62"/>
    <d v="2013-03-03T14:23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 video/shorts"/>
    <x v="63"/>
    <d v="2013-12-28T00:11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 video/shorts"/>
    <x v="64"/>
    <d v="2013-07-07T19:38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 video/shorts"/>
    <x v="65"/>
    <d v="2014-08-11T01:11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 video/shorts"/>
    <x v="66"/>
    <d v="2016-07-18T15:35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 video/shorts"/>
    <x v="67"/>
    <d v="2012-07-15T09:12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 video/shorts"/>
    <x v="68"/>
    <d v="2014-02-23T08:51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 video/shorts"/>
    <x v="69"/>
    <d v="2011-10-02T02:11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 video/shorts"/>
    <x v="70"/>
    <d v="2011-09-04T16:4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 video/shorts"/>
    <x v="71"/>
    <d v="2012-05-28T01:42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 video/shorts"/>
    <x v="72"/>
    <d v="2012-11-14T19:12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 video/shorts"/>
    <x v="73"/>
    <d v="2011-05-02T23:11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 video/shorts"/>
    <x v="74"/>
    <d v="2016-01-21T06:53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 video/shorts"/>
    <x v="75"/>
    <d v="2013-04-23T00:13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 video/shorts"/>
    <x v="76"/>
    <d v="2011-12-27T12:47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 video/shorts"/>
    <x v="77"/>
    <d v="2012-05-20T22:11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 video/shorts"/>
    <x v="78"/>
    <d v="2016-09-01T12:44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 video/shorts"/>
    <x v="79"/>
    <d v="2014-04-25T13:50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 video/shorts"/>
    <x v="80"/>
    <d v="2013-12-09T21:12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 video/shorts"/>
    <x v="81"/>
    <d v="2012-07-13T22:14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 video/shorts"/>
    <x v="82"/>
    <d v="2011-10-09T14:53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 video/shorts"/>
    <x v="83"/>
    <d v="2015-02-22T06:42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 video/shorts"/>
    <x v="84"/>
    <d v="2011-05-15T13:23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 video/shorts"/>
    <x v="85"/>
    <d v="2011-09-22T22:12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 video/shorts"/>
    <x v="86"/>
    <d v="2015-12-27T09:32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 video/shorts"/>
    <x v="87"/>
    <d v="2010-06-02T20:53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 video/shorts"/>
    <x v="88"/>
    <d v="2014-06-22T11:00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 video/shorts"/>
    <x v="89"/>
    <d v="2013-06-02T13:15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 video/shorts"/>
    <x v="90"/>
    <d v="2011-07-12T02:20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 video/shorts"/>
    <x v="91"/>
    <d v="2011-05-17T04:51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 video/shorts"/>
    <x v="92"/>
    <d v="2017-02-01T03:12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 video/shorts"/>
    <x v="93"/>
    <d v="2012-07-03T16:12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 video/shorts"/>
    <x v="94"/>
    <d v="2014-04-07T12:25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 video/shorts"/>
    <x v="95"/>
    <d v="2012-02-25T19:19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 video/shorts"/>
    <x v="96"/>
    <d v="2010-07-31T22:12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 video/shorts"/>
    <x v="97"/>
    <d v="2011-07-11T22:26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 video/shorts"/>
    <x v="98"/>
    <d v="2012-12-07T18:42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 video/shorts"/>
    <x v="99"/>
    <d v="2014-01-22T16:51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 video/shorts"/>
    <x v="100"/>
    <d v="2012-11-04T14:16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 video/shorts"/>
    <x v="101"/>
    <d v="2013-01-24T13:50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 video/shorts"/>
    <x v="102"/>
    <d v="2010-12-22T22:20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 video/shorts"/>
    <x v="103"/>
    <d v="2014-03-07T14:32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 video/shorts"/>
    <x v="104"/>
    <d v="2011-04-02T20:12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 video/shorts"/>
    <x v="105"/>
    <d v="2016-05-13T19:1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 video/shorts"/>
    <x v="106"/>
    <d v="2012-04-02T13:50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 video/shorts"/>
    <x v="107"/>
    <d v="2011-04-24T18:46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 video/shorts"/>
    <x v="108"/>
    <d v="2013-05-31T09:54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 video/shorts"/>
    <x v="109"/>
    <d v="2011-02-25T19:49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 video/shorts"/>
    <x v="110"/>
    <d v="2013-11-14T01:11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 video/shorts"/>
    <x v="111"/>
    <d v="2015-05-31T03:11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 video/shorts"/>
    <x v="112"/>
    <d v="2014-04-12T21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 video/shorts"/>
    <x v="113"/>
    <d v="2011-08-06T10:12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 video/shorts"/>
    <x v="114"/>
    <d v="2012-01-13T01:46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 video/shorts"/>
    <x v="115"/>
    <d v="2012-02-04T12:56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 video/shorts"/>
    <x v="116"/>
    <d v="2011-04-08T06:07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 video/shorts"/>
    <x v="117"/>
    <d v="2010-06-09T14:12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 video/shorts"/>
    <x v="118"/>
    <d v="2011-07-28T20:29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 video/shorts"/>
    <x v="119"/>
    <d v="2011-08-13T18:12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 video/science fiction"/>
    <x v="120"/>
    <d v="2016-10-02T20:23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 video/science fiction"/>
    <x v="121"/>
    <d v="2015-04-18T05:28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video/science fiction"/>
    <x v="122"/>
    <d v="2016-10-10T05:33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 video/science fiction"/>
    <x v="123"/>
    <d v="2014-10-28T17:12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video/science fiction"/>
    <x v="124"/>
    <d v="2015-05-15T17:29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 video/science fiction"/>
    <x v="125"/>
    <d v="2017-02-03T19:03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 video/science fiction"/>
    <x v="126"/>
    <d v="2015-06-10T21:12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 video/science fiction"/>
    <x v="127"/>
    <d v="2015-04-03T09:11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 video/science fiction"/>
    <x v="128"/>
    <d v="2016-10-20T00:40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video/science fiction"/>
    <x v="129"/>
    <d v="2014-10-30T17:41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video/science fiction"/>
    <x v="130"/>
    <d v="2014-06-16T15:28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video/science fiction"/>
    <x v="131"/>
    <d v="2016-07-05T19:12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 video/science fiction"/>
    <x v="132"/>
    <d v="2014-11-07T15:42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video/science fiction"/>
    <x v="133"/>
    <d v="2016-05-31T12:43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video/science fiction"/>
    <x v="134"/>
    <d v="2015-09-04T12:12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 video/science fiction"/>
    <x v="135"/>
    <d v="2014-07-01T14:12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video/science fiction"/>
    <x v="136"/>
    <d v="2015-05-16T05:28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video/science fiction"/>
    <x v="137"/>
    <d v="2015-10-12T08:58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 video/science fiction"/>
    <x v="138"/>
    <d v="2015-08-01T00:11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 video/science fiction"/>
    <x v="139"/>
    <d v="2015-07-12T17:18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video/science fiction"/>
    <x v="140"/>
    <d v="2015-03-19T22:57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 video/science fiction"/>
    <x v="141"/>
    <d v="2015-05-30T22:52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 video/science fiction"/>
    <x v="142"/>
    <d v="2014-11-16T17:38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video/science fiction"/>
    <x v="143"/>
    <d v="2016-09-03T01:07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 video/science fiction"/>
    <x v="144"/>
    <d v="2015-04-13T12:29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 video/science fiction"/>
    <x v="145"/>
    <d v="2015-08-11T08:12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 video/science fiction"/>
    <x v="146"/>
    <d v="2017-01-17T19:35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video/science fiction"/>
    <x v="147"/>
    <d v="2015-01-08T13:3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 video/science fiction"/>
    <x v="148"/>
    <d v="2016-02-27T01:57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 video/science fiction"/>
    <x v="149"/>
    <d v="2014-12-25T03:12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 video/science fiction"/>
    <x v="150"/>
    <d v="2015-05-25T23:05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 video/science fiction"/>
    <x v="151"/>
    <d v="2015-06-18T08:25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 video/science fiction"/>
    <x v="152"/>
    <d v="2014-09-22T21:03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 video/science fiction"/>
    <x v="153"/>
    <d v="2014-12-02T10:16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 video/science fiction"/>
    <x v="154"/>
    <d v="2015-06-03T08:20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 video/science fiction"/>
    <x v="155"/>
    <d v="2015-07-23T08:37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 video/science fiction"/>
    <x v="156"/>
    <d v="2014-08-02T22:11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 video/science fiction"/>
    <x v="157"/>
    <d v="2016-02-26T17:04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video/science fiction"/>
    <x v="158"/>
    <d v="2014-10-21T21:02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 video/science fiction"/>
    <x v="159"/>
    <d v="2016-07-03T05:37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video/drama"/>
    <x v="160"/>
    <d v="2015-08-15T17:06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 video/drama"/>
    <x v="161"/>
    <d v="2014-07-02T11:41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 video/drama"/>
    <x v="162"/>
    <d v="2014-08-16T18:54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video/drama"/>
    <x v="163"/>
    <d v="2015-09-30T19:12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 video/drama"/>
    <x v="164"/>
    <d v="2014-09-19T13:30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video/drama"/>
    <x v="165"/>
    <d v="2016-01-12T11:00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 video/drama"/>
    <x v="166"/>
    <d v="2017-01-15T21:01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 video/drama"/>
    <x v="167"/>
    <d v="2015-08-04T17:27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 video/drama"/>
    <x v="168"/>
    <d v="2015-03-19T14:14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 video/drama"/>
    <x v="169"/>
    <d v="2014-10-18T07:19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 video/drama"/>
    <x v="170"/>
    <d v="2015-08-30T00:4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 video/drama"/>
    <x v="171"/>
    <d v="2016-08-11T23:32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video/drama"/>
    <x v="172"/>
    <d v="2015-03-19T03:40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video/drama"/>
    <x v="173"/>
    <d v="2015-02-28T08:57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video/drama"/>
    <x v="174"/>
    <d v="2015-05-08T13:24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 video/drama"/>
    <x v="175"/>
    <d v="2014-08-29T13:52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video/drama"/>
    <x v="176"/>
    <d v="2015-08-05T14:58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 video/drama"/>
    <x v="177"/>
    <d v="2015-03-23T19:20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video/drama"/>
    <x v="178"/>
    <d v="2015-11-26T19:07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 video/drama"/>
    <x v="179"/>
    <d v="2016-03-03T21:07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 video/drama"/>
    <x v="180"/>
    <d v="2015-04-13T14:12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 video/drama"/>
    <x v="181"/>
    <d v="2015-06-22T13:00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video/drama"/>
    <x v="182"/>
    <d v="2017-01-06T19:29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 video/drama"/>
    <x v="183"/>
    <d v="2014-11-26T15:38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 video/drama"/>
    <x v="184"/>
    <d v="2014-08-31T23:11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 video/drama"/>
    <x v="185"/>
    <d v="2016-08-18T17:04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video/drama"/>
    <x v="186"/>
    <d v="2017-03-03T15:1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 video/drama"/>
    <x v="187"/>
    <d v="2015-07-21T02:11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video/drama"/>
    <x v="188"/>
    <d v="2014-09-04T23:35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 video/drama"/>
    <x v="189"/>
    <d v="2016-09-03T11:46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 video/drama"/>
    <x v="190"/>
    <d v="2016-06-16T10:49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 video/drama"/>
    <x v="191"/>
    <d v="2015-10-02T05:47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 video/drama"/>
    <x v="192"/>
    <d v="2014-10-17T14:12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video/drama"/>
    <x v="193"/>
    <d v="2014-11-28T18:38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 video/drama"/>
    <x v="194"/>
    <d v="2016-03-06T19:07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video/drama"/>
    <x v="195"/>
    <d v="2015-07-10T11:17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 video/drama"/>
    <x v="196"/>
    <d v="2015-10-10T16:12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 video/drama"/>
    <x v="197"/>
    <d v="2017-02-17T16:12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 video/drama"/>
    <x v="198"/>
    <d v="2014-10-05T04:24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video/drama"/>
    <x v="199"/>
    <d v="2016-08-31T22:10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 video/drama"/>
    <x v="200"/>
    <d v="2014-09-14T21:12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 video/drama"/>
    <x v="201"/>
    <d v="2015-02-08T14:50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video/drama"/>
    <x v="202"/>
    <d v="2015-10-08T16:11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 video/drama"/>
    <x v="203"/>
    <d v="2015-01-29T15:33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 video/drama"/>
    <x v="204"/>
    <d v="2016-08-04T09:12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 video/drama"/>
    <x v="205"/>
    <d v="2015-10-06T10:22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video/drama"/>
    <x v="206"/>
    <d v="2016-08-05T19:18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 video/drama"/>
    <x v="207"/>
    <d v="2015-01-03T23:55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video/drama"/>
    <x v="208"/>
    <d v="2014-12-16T04:04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video/drama"/>
    <x v="209"/>
    <d v="2015-07-10T17:20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 video/drama"/>
    <x v="210"/>
    <d v="2015-10-01T00:12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 video/drama"/>
    <x v="211"/>
    <d v="2015-09-18T23:02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 video/drama"/>
    <x v="212"/>
    <d v="2016-04-16T15:20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 video/drama"/>
    <x v="213"/>
    <d v="2015-08-16T09:18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 video/drama"/>
    <x v="214"/>
    <d v="2015-03-06T10:34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 video/drama"/>
    <x v="215"/>
    <d v="2016-02-17T19:11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 video/drama"/>
    <x v="216"/>
    <d v="2015-04-22T17:12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 video/drama"/>
    <x v="217"/>
    <d v="2014-12-28T10:34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 video/drama"/>
    <x v="218"/>
    <d v="2015-05-15T10:16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 video/drama"/>
    <x v="219"/>
    <d v="2016-04-01T02:1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 video/drama"/>
    <x v="220"/>
    <d v="2015-08-20T15:18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video/drama"/>
    <x v="221"/>
    <d v="2015-03-28T14:18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 video/drama"/>
    <x v="222"/>
    <d v="2015-03-26T21:51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video/drama"/>
    <x v="223"/>
    <d v="2016-05-21T20:17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video/drama"/>
    <x v="224"/>
    <d v="2015-07-10T00:50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video/drama"/>
    <x v="225"/>
    <d v="2016-04-08T17:16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 video/drama"/>
    <x v="226"/>
    <d v="2015-05-31T04:41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video/drama"/>
    <x v="227"/>
    <d v="2015-07-09T16:39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video/drama"/>
    <x v="228"/>
    <d v="2015-06-01T11:40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video/drama"/>
    <x v="229"/>
    <d v="2016-02-13T17:36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 video/drama"/>
    <x v="230"/>
    <d v="2015-06-04T13:51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video/drama"/>
    <x v="231"/>
    <d v="2016-01-02T18:12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 video/drama"/>
    <x v="232"/>
    <d v="2015-02-27T15:01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video/drama"/>
    <x v="233"/>
    <d v="2016-09-29T17:04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 video/drama"/>
    <x v="234"/>
    <d v="2015-06-20T20:02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video/drama"/>
    <x v="235"/>
    <d v="2015-07-09T17:00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video/drama"/>
    <x v="236"/>
    <d v="2016-01-04T19:12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 video/drama"/>
    <x v="237"/>
    <d v="2016-03-08T09:03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video/drama"/>
    <x v="238"/>
    <d v="2016-12-30T04:12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 video/drama"/>
    <x v="239"/>
    <d v="2015-11-08T07:12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 video/documentary"/>
    <x v="240"/>
    <d v="2013-05-05T12:12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 video/documentary"/>
    <x v="241"/>
    <d v="2014-12-21T11:57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 video/documentary"/>
    <x v="242"/>
    <d v="2011-12-20T07:01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 video/documentary"/>
    <x v="243"/>
    <d v="2014-02-21T20:20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 video/documentary"/>
    <x v="244"/>
    <d v="2010-03-16T02:18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 video/documentary"/>
    <x v="245"/>
    <d v="2012-08-15T20:28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 video/documentary"/>
    <x v="246"/>
    <d v="2010-12-18T04:55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 video/documentary"/>
    <x v="247"/>
    <d v="2010-10-15T22:51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 video/documentary"/>
    <x v="248"/>
    <d v="2012-01-07T13:47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 video/documentary"/>
    <x v="249"/>
    <d v="2010-08-22T12:52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 video/documentary"/>
    <x v="250"/>
    <d v="2013-06-06T08:46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 video/documentary"/>
    <x v="251"/>
    <d v="2012-05-16T14:1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 video/documentary"/>
    <x v="252"/>
    <d v="2010-05-31T23:1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 video/documentary"/>
    <x v="253"/>
    <d v="2012-02-15T10:49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 video/documentary"/>
    <x v="254"/>
    <d v="2015-10-16T21:1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 video/documentary"/>
    <x v="255"/>
    <d v="2011-03-16T06:50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 video/documentary"/>
    <x v="256"/>
    <d v="2013-03-16T13:39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 video/documentary"/>
    <x v="257"/>
    <d v="2016-05-19T10:14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 video/documentary"/>
    <x v="258"/>
    <d v="2011-06-17T20:26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 video/documentary"/>
    <x v="259"/>
    <d v="2015-04-08T12:54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 video/documentary"/>
    <x v="260"/>
    <d v="2010-07-17T05:11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 video/documentary"/>
    <x v="261"/>
    <d v="2012-06-07T10:07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 video/documentary"/>
    <x v="262"/>
    <d v="2011-02-26T01:09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 video/documentary"/>
    <x v="263"/>
    <d v="2012-09-27T18:06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 video/documentary"/>
    <x v="264"/>
    <d v="2012-05-11T10:05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 video/documentary"/>
    <x v="265"/>
    <d v="2010-05-10T15:2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 video/documentary"/>
    <x v="266"/>
    <d v="2010-04-22T23:03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 video/documentary"/>
    <x v="267"/>
    <d v="2014-06-25T06:03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 video/documentary"/>
    <x v="268"/>
    <d v="2011-11-06T23:51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 video/documentary"/>
    <x v="269"/>
    <d v="2017-02-21T23:55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 video/documentary"/>
    <x v="270"/>
    <d v="2011-05-24T23:12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 video/documentary"/>
    <x v="271"/>
    <d v="2014-01-02T03:12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 video/documentary"/>
    <x v="272"/>
    <d v="2010-04-28T14:01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 video/documentary"/>
    <x v="273"/>
    <d v="2011-07-03T07:09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 video/documentary"/>
    <x v="274"/>
    <d v="2012-04-05T02:11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 video/documentary"/>
    <x v="275"/>
    <d v="2012-11-09T20:58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 video/documentary"/>
    <x v="276"/>
    <d v="2012-04-27T20:09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 video/documentary"/>
    <x v="277"/>
    <d v="2015-05-23T16:35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 video/documentary"/>
    <x v="278"/>
    <d v="2012-10-11T20:10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 video/documentary"/>
    <x v="279"/>
    <d v="2017-02-26T21:13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 video/documentary"/>
    <x v="280"/>
    <d v="2014-05-30T09:22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 video/documentary"/>
    <x v="281"/>
    <d v="2009-08-10T14:38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 video/documentary"/>
    <x v="282"/>
    <d v="2010-02-22T17:12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 video/documentary"/>
    <x v="283"/>
    <d v="2011-06-01T00:11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 video/documentary"/>
    <x v="284"/>
    <d v="2012-01-21T12:55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 video/documentary"/>
    <x v="285"/>
    <d v="2013-09-19T13:20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 video/documentary"/>
    <x v="286"/>
    <d v="2013-03-25T13:47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 video/documentary"/>
    <x v="287"/>
    <d v="2012-11-01T23:12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 video/documentary"/>
    <x v="288"/>
    <d v="2012-06-25T23:15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 video/documentary"/>
    <x v="289"/>
    <d v="2013-11-02T06:09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 video/documentary"/>
    <x v="290"/>
    <d v="2011-02-02T03:11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 video/documentary"/>
    <x v="291"/>
    <d v="2013-04-30T19:13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 video/documentary"/>
    <x v="292"/>
    <d v="2011-10-28T23:11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 video/documentary"/>
    <x v="293"/>
    <d v="2014-04-20T11:13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 video/documentary"/>
    <x v="294"/>
    <d v="2010-07-19T11:12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 video/documentary"/>
    <x v="295"/>
    <d v="2013-10-31T19:12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 video/documentary"/>
    <x v="296"/>
    <d v="2012-09-07T06:36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 video/documentary"/>
    <x v="297"/>
    <d v="2015-04-30T23:11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 video/documentary"/>
    <x v="298"/>
    <d v="2014-05-09T16:12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 video/documentary"/>
    <x v="299"/>
    <d v="2010-11-17T01:36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 video/documentary"/>
    <x v="300"/>
    <d v="2011-04-24T18:14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 video/documentary"/>
    <x v="301"/>
    <d v="2013-03-19T11:54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 video/documentary"/>
    <x v="302"/>
    <d v="2012-02-24T15:45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 video/documentary"/>
    <x v="303"/>
    <d v="2012-06-01T20:54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 video/documentary"/>
    <x v="304"/>
    <d v="2012-08-31T21:12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 video/documentary"/>
    <x v="305"/>
    <d v="2012-03-10T10:19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 video/documentary"/>
    <x v="306"/>
    <d v="2013-03-20T14:17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 video/documentary"/>
    <x v="307"/>
    <d v="2013-02-07T17:52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 video/documentary"/>
    <x v="308"/>
    <d v="2011-03-10T11:52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 video/documentary"/>
    <x v="309"/>
    <d v="2012-09-03T13:14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 video/documentary"/>
    <x v="310"/>
    <d v="2011-10-19T21:12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 video/documentary"/>
    <x v="311"/>
    <d v="2012-01-01T03:11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 video/documentary"/>
    <x v="312"/>
    <d v="2013-04-14T16:15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 video/documentary"/>
    <x v="313"/>
    <d v="2010-08-11T11:11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 video/documentary"/>
    <x v="314"/>
    <d v="2013-03-01T15:11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 video/documentary"/>
    <x v="315"/>
    <d v="2012-08-22T13:44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 video/documentary"/>
    <x v="316"/>
    <d v="2014-12-11T00:11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 video/documentary"/>
    <x v="317"/>
    <d v="2013-12-11T11:26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 video/documentary"/>
    <x v="318"/>
    <d v="2013-03-26T19:07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 video/documentary"/>
    <x v="319"/>
    <d v="2010-02-02T03:11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 video/documentary"/>
    <x v="320"/>
    <d v="2015-12-22T18:12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 video/documentary"/>
    <x v="321"/>
    <d v="2016-11-08T06:55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 video/documentary"/>
    <x v="322"/>
    <d v="2016-05-13T08:52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 video/documentary"/>
    <x v="323"/>
    <d v="2016-12-21T03:11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 video/documentary"/>
    <x v="324"/>
    <d v="2015-08-01T10:13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 video/documentary"/>
    <x v="325"/>
    <d v="2016-12-19T23:42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 video/documentary"/>
    <x v="326"/>
    <d v="2017-03-14T18:0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 video/documentary"/>
    <x v="327"/>
    <d v="2015-03-22T03:12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 video/documentary"/>
    <x v="328"/>
    <d v="2015-10-31T23:12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 video/documentary"/>
    <x v="329"/>
    <d v="2015-11-06T23:12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 video/documentary"/>
    <x v="330"/>
    <d v="2013-05-16T23:11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 video/documentary"/>
    <x v="331"/>
    <d v="2016-06-17T09:09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 video/documentary"/>
    <x v="332"/>
    <d v="2015-10-28T03:12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 video/documentary"/>
    <x v="333"/>
    <d v="2016-04-07T09:28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 video/documentary"/>
    <x v="334"/>
    <d v="2015-05-15T14:12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 video/documentary"/>
    <x v="335"/>
    <d v="2015-05-08T17:12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 video/documentary"/>
    <x v="336"/>
    <d v="2015-11-13T10:30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 video/documentary"/>
    <x v="337"/>
    <d v="2015-03-13T21:17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 video/documentary"/>
    <x v="338"/>
    <d v="2016-09-02T20:12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 video/documentary"/>
    <x v="339"/>
    <d v="2015-04-29T13:26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 video/documentary"/>
    <x v="340"/>
    <d v="2017-03-08T16:12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 video/documentary"/>
    <x v="341"/>
    <d v="2014-09-30T23:11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 video/documentary"/>
    <x v="342"/>
    <d v="2016-04-29T13:56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 video/documentary"/>
    <x v="343"/>
    <d v="2014-11-13T22:12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 video/documentary"/>
    <x v="344"/>
    <d v="2015-05-31T21:32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 video/documentary"/>
    <x v="345"/>
    <d v="2015-05-20T17:51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 video/documentary"/>
    <x v="346"/>
    <d v="2015-10-14T07:12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 video/documentary"/>
    <x v="347"/>
    <d v="2015-11-14T08:05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 video/documentary"/>
    <x v="348"/>
    <d v="2015-08-21T09:17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 video/documentary"/>
    <x v="349"/>
    <d v="2017-02-24T07:10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 video/documentary"/>
    <x v="350"/>
    <d v="2016-09-10T23:11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 video/documentary"/>
    <x v="351"/>
    <d v="2016-04-07T17:21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 video/documentary"/>
    <x v="352"/>
    <d v="2014-10-07T23:13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 video/documentary"/>
    <x v="353"/>
    <d v="2015-11-19T15:12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 video/documentary"/>
    <x v="354"/>
    <d v="2016-04-08T14:04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 video/documentary"/>
    <x v="355"/>
    <d v="2014-12-01T03:15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 video/documentary"/>
    <x v="356"/>
    <d v="2016-03-16T13:28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 video/documentary"/>
    <x v="357"/>
    <d v="2015-04-24T00:31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 video/documentary"/>
    <x v="358"/>
    <d v="2016-06-15T10:12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 video/documentary"/>
    <x v="359"/>
    <d v="2014-11-14T00:24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 video/documentary"/>
    <x v="360"/>
    <d v="2015-07-22T22:2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 video/documentary"/>
    <x v="361"/>
    <d v="2014-11-22T20:13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 video/documentary"/>
    <x v="362"/>
    <d v="2014-08-07T19:12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 video/documentary"/>
    <x v="363"/>
    <d v="2010-05-02T14:34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 video/documentary"/>
    <x v="364"/>
    <d v="2014-06-20T23:11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 video/documentary"/>
    <x v="365"/>
    <d v="2014-02-28T09:45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 video/documentary"/>
    <x v="366"/>
    <d v="2012-05-20T14:13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 video/documentary"/>
    <x v="367"/>
    <d v="2013-05-01T00:1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 video/documentary"/>
    <x v="368"/>
    <d v="2015-03-15T08:44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 video/documentary"/>
    <x v="369"/>
    <d v="2012-01-15T08:26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 video/documentary"/>
    <x v="370"/>
    <d v="2017-01-06T14:17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 video/documentary"/>
    <x v="371"/>
    <d v="2013-02-01T13:37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 video/documentary"/>
    <x v="372"/>
    <d v="2016-04-05T11:1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 video/documentary"/>
    <x v="373"/>
    <d v="2012-07-18T17:05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 video/documentary"/>
    <x v="374"/>
    <d v="2011-09-16T16:32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 video/documentary"/>
    <x v="375"/>
    <d v="2014-03-01T12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 video/documentary"/>
    <x v="376"/>
    <d v="2016-08-25T06:03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 video/documentary"/>
    <x v="377"/>
    <d v="2015-11-14T02:13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 video/documentary"/>
    <x v="378"/>
    <d v="2016-01-25T19:04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 video/documentary"/>
    <x v="379"/>
    <d v="2012-05-03T11:43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 video/documentary"/>
    <x v="380"/>
    <d v="2016-01-23T12:28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 video/documentary"/>
    <x v="381"/>
    <d v="2012-07-30T00:12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 video/documentary"/>
    <x v="382"/>
    <d v="2012-09-06T12:13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 video/documentary"/>
    <x v="383"/>
    <d v="2014-05-18T22:01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 video/documentary"/>
    <x v="384"/>
    <d v="2015-01-06T13:57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 video/documentary"/>
    <x v="385"/>
    <d v="2014-11-21T10:13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 video/documentary"/>
    <x v="386"/>
    <d v="2015-08-10T18:01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 video/documentary"/>
    <x v="387"/>
    <d v="2015-08-15T01:12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 video/documentary"/>
    <x v="388"/>
    <d v="2016-07-27T21:01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 video/documentary"/>
    <x v="389"/>
    <d v="2014-03-07T18:11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 video/documentary"/>
    <x v="390"/>
    <d v="2015-05-07T20:04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 video/documentary"/>
    <x v="391"/>
    <d v="2011-12-17T20:11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 video/documentary"/>
    <x v="392"/>
    <d v="2011-09-07T22:12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 video/documentary"/>
    <x v="393"/>
    <d v="2013-10-10T12:12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 video/documentary"/>
    <x v="394"/>
    <d v="2016-04-17T13:50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 video/documentary"/>
    <x v="395"/>
    <d v="2012-04-27T16:44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 video/documentary"/>
    <x v="396"/>
    <d v="2012-07-07T08:45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 video/documentary"/>
    <x v="397"/>
    <d v="2010-08-31T22:56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 video/documentary"/>
    <x v="398"/>
    <d v="2015-04-29T14:14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 video/documentary"/>
    <x v="399"/>
    <d v="2016-12-14T07:1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 video/documentary"/>
    <x v="400"/>
    <d v="2014-05-16T22:42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 video/documentary"/>
    <x v="401"/>
    <d v="2011-08-07T15:24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 video/documentary"/>
    <x v="402"/>
    <d v="2015-11-05T09:08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 video/documentary"/>
    <x v="403"/>
    <d v="2011-08-10T02:2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 video/documentary"/>
    <x v="404"/>
    <d v="2014-02-05T18:16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 video/documentary"/>
    <x v="405"/>
    <d v="2014-03-05T21:14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 video/documentary"/>
    <x v="406"/>
    <d v="2011-05-09T01:11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 video/documentary"/>
    <x v="407"/>
    <d v="2011-11-19T17:06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 video/documentary"/>
    <x v="408"/>
    <d v="2013-11-05T13:51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 video/documentary"/>
    <x v="409"/>
    <d v="2016-07-22T15:54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 video/documentary"/>
    <x v="410"/>
    <d v="2015-06-18T18:45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 video/documentary"/>
    <x v="411"/>
    <d v="2013-12-22T00:12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 video/documentary"/>
    <x v="412"/>
    <d v="2012-07-25T13:01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 video/documentary"/>
    <x v="413"/>
    <d v="2012-07-19T16:15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 video/documentary"/>
    <x v="414"/>
    <d v="2013-10-11T20:43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 video/documentary"/>
    <x v="415"/>
    <d v="2014-10-17T07:12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 video/documentary"/>
    <x v="416"/>
    <d v="2014-02-08T04:42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 video/documentary"/>
    <x v="417"/>
    <d v="2013-04-07T23:45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 video/documentary"/>
    <x v="418"/>
    <d v="2015-07-23T01:58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 video/documentary"/>
    <x v="419"/>
    <d v="2013-06-29T15:25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 video/animation"/>
    <x v="420"/>
    <d v="2014-03-13T23:52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 video/animation"/>
    <x v="421"/>
    <d v="2015-08-21T06:59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 video/animation"/>
    <x v="422"/>
    <d v="2014-09-11T01:26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 video/animation"/>
    <x v="423"/>
    <d v="2013-06-05T17:25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 video/animation"/>
    <x v="424"/>
    <d v="2012-03-26T03:13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 video/animation"/>
    <x v="425"/>
    <d v="2015-11-27T16:52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 video/animation"/>
    <x v="426"/>
    <d v="2016-03-01T12:17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video/animation"/>
    <x v="427"/>
    <d v="2015-10-22T14:11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 video/animation"/>
    <x v="428"/>
    <d v="2014-06-16T17:12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video/animation"/>
    <x v="429"/>
    <d v="2009-11-27T00:11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 video/animation"/>
    <x v="430"/>
    <d v="2013-09-10T21:46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 video/animation"/>
    <x v="431"/>
    <d v="2016-07-05T16:06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 video/animation"/>
    <x v="432"/>
    <d v="2015-10-21T12:38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video/animation"/>
    <x v="433"/>
    <d v="2015-10-11T10:19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 video/animation"/>
    <x v="434"/>
    <d v="2013-12-01T16:13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 video/animation"/>
    <x v="435"/>
    <d v="2013-09-13T13:08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video/animation"/>
    <x v="436"/>
    <d v="2013-07-31T03:53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video/animation"/>
    <x v="437"/>
    <d v="2016-10-08T02:50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 video/animation"/>
    <x v="438"/>
    <d v="2015-11-18T02:27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video/animation"/>
    <x v="439"/>
    <d v="2014-10-17T13:28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 video/animation"/>
    <x v="440"/>
    <d v="2016-03-24T17:51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video/animation"/>
    <x v="441"/>
    <d v="2013-11-02T14:15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 video/animation"/>
    <x v="442"/>
    <d v="2015-02-19T16:31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 video/animation"/>
    <x v="443"/>
    <d v="2014-02-09T19:33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 video/animation"/>
    <x v="444"/>
    <d v="2012-02-15T16:58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 video/animation"/>
    <x v="445"/>
    <d v="2015-05-21T03:14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 video/animation"/>
    <x v="446"/>
    <d v="2015-03-03T21:12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 video/animation"/>
    <x v="447"/>
    <d v="2013-03-23T07:31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 video/animation"/>
    <x v="448"/>
    <d v="2014-05-14T13:23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 video/animation"/>
    <x v="449"/>
    <d v="2013-10-17T08:50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 video/animation"/>
    <x v="450"/>
    <d v="2014-02-14T17:55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video/animation"/>
    <x v="451"/>
    <d v="2014-01-25T12:21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 video/animation"/>
    <x v="452"/>
    <d v="2015-05-13T12:05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 video/animation"/>
    <x v="453"/>
    <d v="2015-02-19T14:59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 video/animation"/>
    <x v="454"/>
    <d v="2014-11-26T08:26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 video/animation"/>
    <x v="455"/>
    <d v="2012-04-16T19:43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 video/animation"/>
    <x v="456"/>
    <d v="2013-10-21T23:1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video/animation"/>
    <x v="457"/>
    <d v="2014-08-16T13:37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 video/animation"/>
    <x v="458"/>
    <d v="2013-05-14T11:5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 video/animation"/>
    <x v="459"/>
    <d v="2011-11-13T11:34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 video/animation"/>
    <x v="460"/>
    <d v="2014-05-31T23:12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video/animation"/>
    <x v="461"/>
    <d v="2013-06-02T15:31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video/animation"/>
    <x v="462"/>
    <d v="2011-08-09T22:14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 video/animation"/>
    <x v="463"/>
    <d v="2011-09-24T12:14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 video/animation"/>
    <x v="464"/>
    <d v="2016-05-18T15:34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 video/animation"/>
    <x v="465"/>
    <d v="2014-06-26T22:04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 video/animation"/>
    <x v="466"/>
    <d v="2012-09-07T17:49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 video/animation"/>
    <x v="467"/>
    <d v="2012-09-28T11:30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video/animation"/>
    <x v="468"/>
    <d v="2012-07-10T23:03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video/animation"/>
    <x v="469"/>
    <d v="2014-09-05T18:57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 video/animation"/>
    <x v="470"/>
    <d v="2014-01-15T23:12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 video/animation"/>
    <x v="471"/>
    <d v="2014-04-19T11:31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 video/animation"/>
    <x v="472"/>
    <d v="2014-08-23T17:20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 video/animation"/>
    <x v="473"/>
    <d v="2014-09-17T11:57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 video/animation"/>
    <x v="474"/>
    <d v="2017-02-17T03:05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video/animation"/>
    <x v="475"/>
    <d v="2015-05-05T21:16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 video/animation"/>
    <x v="476"/>
    <d v="2014-06-02T23:11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video/animation"/>
    <x v="477"/>
    <d v="2012-05-18T15:14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video/animation"/>
    <x v="478"/>
    <d v="2015-04-01T16:03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 video/animation"/>
    <x v="479"/>
    <d v="2014-11-21T05:59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 video/animation"/>
    <x v="480"/>
    <d v="2013-08-09T07:12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 video/animation"/>
    <x v="481"/>
    <d v="2012-10-10T11:20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 video/animation"/>
    <x v="482"/>
    <d v="2016-04-14T09:46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 video/animation"/>
    <x v="483"/>
    <d v="2013-01-28T23:56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 video/animation"/>
    <x v="484"/>
    <d v="2015-11-05T18:44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 video/animation"/>
    <x v="485"/>
    <d v="2013-05-17T07:20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 video/animation"/>
    <x v="486"/>
    <d v="2014-06-01T17:49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video/animation"/>
    <x v="487"/>
    <d v="2016-12-25T10:28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video/animation"/>
    <x v="488"/>
    <d v="2017-01-08T20:30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 video/animation"/>
    <x v="489"/>
    <d v="2012-01-05T06:45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video/animation"/>
    <x v="490"/>
    <d v="2012-08-22T18:26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video/animation"/>
    <x v="491"/>
    <d v="2016-01-27T18:46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video/animation"/>
    <x v="492"/>
    <d v="2016-10-12T20:02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video/animation"/>
    <x v="493"/>
    <d v="2015-05-20T12:37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 video/animation"/>
    <x v="494"/>
    <d v="2014-07-02T22:12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video/animation"/>
    <x v="495"/>
    <d v="2015-07-16T15:03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 video/animation"/>
    <x v="496"/>
    <d v="2014-02-10T17:33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 video/animation"/>
    <x v="497"/>
    <d v="2014-12-25T00:12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 video/animation"/>
    <x v="498"/>
    <d v="2011-12-23T13:29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 video/animation"/>
    <x v="499"/>
    <d v="2009-10-12T16:11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 video/animation"/>
    <x v="500"/>
    <d v="2010-05-08T17:28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video/animation"/>
    <x v="501"/>
    <d v="2011-07-09T00:49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 video/animation"/>
    <x v="502"/>
    <d v="2012-03-18T07:29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 video/animation"/>
    <x v="503"/>
    <d v="2015-01-17T07:50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 video/animation"/>
    <x v="504"/>
    <d v="2012-04-10T17:48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 video/animation"/>
    <x v="505"/>
    <d v="2015-12-24T21:33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 video/animation"/>
    <x v="506"/>
    <d v="2013-08-10T08:27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 video/animation"/>
    <x v="507"/>
    <d v="2012-10-19T18:12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 video/animation"/>
    <x v="508"/>
    <d v="2012-05-25T09:26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 video/animation"/>
    <x v="509"/>
    <d v="2015-06-28T10:21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video/animation"/>
    <x v="510"/>
    <d v="2016-02-29T23:25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 video/animation"/>
    <x v="511"/>
    <d v="2013-04-06T01:28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 video/animation"/>
    <x v="512"/>
    <d v="2016-11-20T14:00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 video/animation"/>
    <x v="513"/>
    <d v="2016-08-15T02:12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 video/animation"/>
    <x v="514"/>
    <d v="2014-08-09T09:56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 video/animation"/>
    <x v="515"/>
    <d v="2015-12-29T06:58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video/animation"/>
    <x v="516"/>
    <d v="2015-05-27T13:53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 video/animation"/>
    <x v="517"/>
    <d v="2017-02-02T09:58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video/animation"/>
    <x v="518"/>
    <d v="2015-09-06T09:58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 video/animation"/>
    <x v="519"/>
    <d v="2012-12-05T04:35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2:03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0:11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9:10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23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24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49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12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17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32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12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12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2:11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22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38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12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17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1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38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16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23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48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19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53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24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58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25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13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54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52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29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12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3:05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0:00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28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38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41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50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48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23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59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42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1:00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32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52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49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4:02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37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25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12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32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21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3:11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23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24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50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49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31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20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9:05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39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59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30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12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43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23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12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42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22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40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56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13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14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46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27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55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52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43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12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15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28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21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47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15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32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20:02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47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12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6:00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18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1:01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5:08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39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57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0:11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41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2:07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13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26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38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48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24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54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47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25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56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41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34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12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49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30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22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44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2:01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12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29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24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59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16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26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9:11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12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52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49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36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12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49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39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37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50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7:05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1:05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37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46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0:02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8:10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7:10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30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29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12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26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59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41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42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26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1:11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16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5:10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4:09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5:09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12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2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1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0:11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22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59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2:11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38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53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14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53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14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32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34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48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12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59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21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12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42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0:11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12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52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13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35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1:07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42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27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45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12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12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43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1:06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38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44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49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59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51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1:07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9:08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20:11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56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13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32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54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4:06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22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12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42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1:11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20:09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46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55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31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3:11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31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13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13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32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17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39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3:05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12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23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16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12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51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0:11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1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0:11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15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43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45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13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12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8:10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56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3:11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6:06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3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47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16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19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12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21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3:10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53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36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30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16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3:07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32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14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12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55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21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13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4:00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38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0:10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9:06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9:11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58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3:11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13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55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38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44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2:03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12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22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13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23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12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47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27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5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15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3:11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3:11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20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1:11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7:10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0:11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1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0:11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22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12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21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12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36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17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17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12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3:11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12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47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12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0:11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12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33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2:04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9:1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14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16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13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42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0:11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13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56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12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13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56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32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2:1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33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9:07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5:0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36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26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4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43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25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16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3:11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12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33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9:09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45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31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38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19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3:11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12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0:11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3:11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12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21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12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46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0:1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57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12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5:10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17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12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12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0:09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8:11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1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47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22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31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2:01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5:1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45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22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0:11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51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29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44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40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5:00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12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12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34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7:07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4:08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47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5:07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54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13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51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39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43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47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6:05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12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12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4:01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58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57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12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44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15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12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43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23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34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35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23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42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37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1:07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57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45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49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0:11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12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17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19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49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32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31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0:11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12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42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8:11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36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19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18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55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14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49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20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52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56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12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54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44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12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27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15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12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12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12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21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42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5:1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24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31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26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13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12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9:11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12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57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5:04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14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13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53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55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3:08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12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17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6:07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27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0:11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23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14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12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17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27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17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3:11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27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18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32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28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0:1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13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2:11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33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2:11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55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36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48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37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54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55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16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6:06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58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1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12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16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45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36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4:01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4:03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23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12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8:11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12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39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40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15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14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38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28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1:11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13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12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0:11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23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12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37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42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2:11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45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46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12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15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16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46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24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7:00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34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12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43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16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9:08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12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58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20:01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1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7:11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47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32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12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46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3:11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35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12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12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45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3:11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12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38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12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16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39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6:11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38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50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28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32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19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32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2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20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12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9:01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28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7:06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12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3:09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7:06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12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34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56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40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20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18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44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3:06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42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29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16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5:10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21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21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53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16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12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54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47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30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26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56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1:01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7:05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18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6:00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20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23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44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39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53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49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34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19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8:05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42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13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30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16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51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24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1:11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31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5:02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27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58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52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29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15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35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0:05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42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39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30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53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32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33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2:11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13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6:08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37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2:05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46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12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0:10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3:03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42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47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33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20:07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59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58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58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45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56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19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52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57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32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17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59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20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50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34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3:08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8:04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31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18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14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8:06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39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13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20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48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32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5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16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24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57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55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18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36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34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35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20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12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50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29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41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38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30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34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39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24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40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12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1:03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56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29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33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20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54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3:11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35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1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54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12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2:01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41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1:10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41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21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49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54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12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50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1:11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12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42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39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46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2:07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57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12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21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41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12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13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30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12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59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12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20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22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21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15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37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12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17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17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12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12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27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23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56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1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1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42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12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32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12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33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58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4:07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26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12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59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50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18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7:03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1:11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12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12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35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14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12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2:11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58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37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44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54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4:00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0:11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29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15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15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52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3:11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25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25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30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1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1:06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55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14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14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29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12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46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36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12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43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45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6:01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12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41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12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34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22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3:02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0:11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12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2:11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9:11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12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0:06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12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26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2:11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12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8:11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3:01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1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12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24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3:07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32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44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4:0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12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35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12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52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42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6:10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16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55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23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12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27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2:04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13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16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12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17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12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14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12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12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3:10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57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2:07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24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15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12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29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37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31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12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17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38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45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46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40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55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9:03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29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43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29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0:10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47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3:11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4:09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44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1:01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30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20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2:11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30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57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3:11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12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34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12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20:08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1:11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54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45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4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24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37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3:11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53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47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20:06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16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46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27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16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24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57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8:02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2:05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47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15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23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25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59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12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20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24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59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50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23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43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42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26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44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24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0:11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55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34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12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7:00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9:10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31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6:10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18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42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9:06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28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42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26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32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12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8:04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7:07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24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50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37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43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41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16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25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25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23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6:09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6:08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13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7:10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57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50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25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21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34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38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18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39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43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15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55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12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12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55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36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0:11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9:07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5:07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3:09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34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41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25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6:09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12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56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44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37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40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18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12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2:04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54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7:11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51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14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42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12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37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57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12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1:06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6:04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1:04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12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12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26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32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33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5:03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8:10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13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42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40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0:11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12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12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6:07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3:11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12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21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3:03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49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0:03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18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14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13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43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52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39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5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26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59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5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4:09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36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55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48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22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54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12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12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32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4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13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4:03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2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56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8:1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26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12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37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29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32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16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12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12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52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7:11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12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13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5:07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12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13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2:04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49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36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12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17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36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12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12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3:11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23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12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27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12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58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15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17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9:07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25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3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28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18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26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22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27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59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59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3:11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59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15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12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52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52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24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28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41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12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20:02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2:01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17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43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12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1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41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30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43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40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9:1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3:11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27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46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18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32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12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9:06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24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58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32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55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47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12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42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8:01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24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50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46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37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56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29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33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25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31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41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12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7:08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23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25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12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16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29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12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52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36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38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12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23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12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6:11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52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12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25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12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12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54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40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21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3:11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3:11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43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4:00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59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33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0:11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53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6:00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2:1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49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22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12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1:11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6:03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12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51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37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51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1:11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31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47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58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38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0:01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23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5:01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1:06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37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39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2:11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8:01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13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34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12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29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58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32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12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7:11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12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57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43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3:11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12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16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2:11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47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26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12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15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57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16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2:11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15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3:11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1:11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43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51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23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12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19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57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46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12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27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27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7:01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49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32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12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9:11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12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48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12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52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59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45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56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1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1:08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5:04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57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33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12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33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30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6:00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51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12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42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7:07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25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14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34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0:03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1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0:11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8:01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59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16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22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12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34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26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16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12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13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27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18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12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12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42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20:04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44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52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58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6:11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5:10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49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16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12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3:11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43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12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12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12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8:01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12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17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57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16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2:11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14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4:08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13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41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8:08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4:05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20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49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46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6:02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51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43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50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1:00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39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51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55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42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25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26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0:11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38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8:09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4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55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48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37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0:01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9:00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59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37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12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24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55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57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12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23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58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2:11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36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25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12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44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51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3:02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25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44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22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7:11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55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28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12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31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50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32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59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7:02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12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50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32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44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57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12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2:11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49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15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13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51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13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38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2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13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22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3:01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12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12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37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9:06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8:09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3:11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20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1:03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37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20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12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31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0:11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0:11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1:11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9:04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12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0:07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48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52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2:11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29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13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12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12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38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42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8:07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43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38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1:00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40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13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24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42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20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23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5:01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12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23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3:11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16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2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5:00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18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57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27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47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2:02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54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24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47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48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51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9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57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12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1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57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4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0:11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14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4:04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12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30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3:11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55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3:07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14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12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12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48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5:11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12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4:09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41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39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25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18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17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13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29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57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20:00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38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28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3:11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22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24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40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4:09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12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12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31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20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0:1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45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12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38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0:11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45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43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36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42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38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20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12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0:11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1:11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3:11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12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50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3:11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2:10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5:04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40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13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14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48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1:11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14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21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33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17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45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12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12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12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22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33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54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12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54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3:1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55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30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44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1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8:10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1:07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17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13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50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12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29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12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13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19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47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3:11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12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0:11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13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36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16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12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5:10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12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36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3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31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32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54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38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38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19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21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50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52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32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2:02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47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8:02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1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17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12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43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3:11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12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12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42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57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9:06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12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56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15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20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14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20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12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58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12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16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53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51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17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12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37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3:11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43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7:07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43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9:06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12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12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1:10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2:1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12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57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14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12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0:11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27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49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2:11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0:11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37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19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19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12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50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8:11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54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44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12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1:01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42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12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27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7:04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12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7:11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37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32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23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47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1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12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43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41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23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31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57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53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9:09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13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5:01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33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20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12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42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12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9:10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0:11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3:05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31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2:11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15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0:11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0:06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3:11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1:01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21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12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2:10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42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12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48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3:11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14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55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52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3:1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47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6:02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19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12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12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21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15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3:07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12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0:11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12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28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58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0:11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1:08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52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0:11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20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19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20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3:01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24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2:11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12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45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33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19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44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47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16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0:10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53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2:11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28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19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25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42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30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12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12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51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2:02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12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19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53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30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17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48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12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2:01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32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4:10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3:11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22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2:08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42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3:11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41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44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17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39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35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3:02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3:11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12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18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47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12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2:01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12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12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9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3:11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13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25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23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13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28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18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16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19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49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12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12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35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12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3:11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12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12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2:11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12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12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0:11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23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43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12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12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32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5:11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12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31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34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50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40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55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22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51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12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12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48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2:11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12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5:01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12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2:11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14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12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12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27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39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12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4:06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34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12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12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0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34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52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12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20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12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12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12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59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43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0:00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3:11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0:07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14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5:01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5:03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14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1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42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12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12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1:11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13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1:04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19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29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3:04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21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44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8:02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6:02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12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13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30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36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3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12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5:10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12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40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1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12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1:10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12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7:11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12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59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22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12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59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50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29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8:11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12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0:11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2:02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23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12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12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39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3:1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1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1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34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12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1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56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3:11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33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8:06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45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3:11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22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58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38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43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12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51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0:11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12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14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27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12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54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15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18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12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12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26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37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36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12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3:1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1:10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48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27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41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19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26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44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12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12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57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0:11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12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20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16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3:02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46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56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23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34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43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3:11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37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43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12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39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51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22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46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34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49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24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37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24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25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33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14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4:00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0:04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51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47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2:1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12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43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28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37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12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57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28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31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42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44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51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51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1:05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26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15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24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7:05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30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35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14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39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42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33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49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2:02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19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14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41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7:11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29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16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2:05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45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53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4:09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34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26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7:11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40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38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56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30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22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20:08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14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51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12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34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13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59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46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53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42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3:1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54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12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25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46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55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53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41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35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2:06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37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16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16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50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3:01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56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20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35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26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47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39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51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58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12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8:09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50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47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0:11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12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12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18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45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39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12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48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37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23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7:00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12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48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0:02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57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15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39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12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30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2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12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40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12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41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27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39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12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12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30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59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9:01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15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4:09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28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12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4:04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47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8:00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12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40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42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58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12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12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9:09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2:11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1:11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23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45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39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1:03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5:11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14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41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54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8:06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17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25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12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44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50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5:00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18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34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32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12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57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8:02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37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9:08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55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14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21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33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21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52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27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32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55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33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25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0:04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36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4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28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0:11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3:11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12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20:08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0:02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3:11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34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13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12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5:11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44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46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0:11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51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24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58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3:1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12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41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42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12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45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39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12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3:11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6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38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58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3:11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55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59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3:05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9:11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4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8:01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53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47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32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20:10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6:02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44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17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1:11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43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52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24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2:03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24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5:01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48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26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53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12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5:07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12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16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55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4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21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19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3:07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24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26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7:04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20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57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25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29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25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1:03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1:08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23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22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17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48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3:11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32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7:06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2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8:11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18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12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12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54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2:11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8:11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38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50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12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12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9:04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6:11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13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12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12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3:08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3:02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21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19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38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16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6:06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23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8:07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12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15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40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12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57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7:0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12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23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7:06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57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3:03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21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2:0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3:11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12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25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43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28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21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9:07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0:11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32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3:00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12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37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12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12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42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25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52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18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12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3:07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12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2:11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41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1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25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44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20:03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41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5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12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57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0:11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46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0:11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5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21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13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16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41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1:11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19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7:09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54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35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33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12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16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43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34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13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31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34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33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28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12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45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43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6:11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47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26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45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53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6:11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2:11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2:11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57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3:11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12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13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12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53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12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45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3:11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8:09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12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56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22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12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46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20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3:02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3:04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9:07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26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35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58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8:11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12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12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44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7:11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12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1:11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12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38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30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57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19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28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3:05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41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54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57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22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15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22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12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29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33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49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27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4:10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48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57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48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59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16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43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9:05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9:06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12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9:05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13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12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57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5:01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1:07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12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6:03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57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14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3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19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15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40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15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56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12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0:11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8:02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4:06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12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51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57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2:02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12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43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12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44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15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12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12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52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46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12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12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28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43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12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6:05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19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12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6:09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30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51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3:11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7:07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12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3:01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47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50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12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26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33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48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12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20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36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8:11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5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13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12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42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12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37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3:11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59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12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12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14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12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0:11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8:00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1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0:11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12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56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12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18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35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48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33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46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28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22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2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17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46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23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4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46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12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4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53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24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22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4:09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24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3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56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12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12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5:02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26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44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55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59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49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28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16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3:03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12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58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36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17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32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30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0:11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39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20:02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3:11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27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0:11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55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12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24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12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12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52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12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12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41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1:09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1:04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49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54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45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12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12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33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12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15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45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58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23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39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21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20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58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45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38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49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18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0:04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1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28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6:10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12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3:11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13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34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12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9:09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44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13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2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12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8:09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28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12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0:11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6:10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2:05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12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45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14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3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18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7:08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33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56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23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46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57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57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28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12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12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12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59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12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28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53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24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22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12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2:11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29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44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42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55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56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3:11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8:03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16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59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12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12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47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1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12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26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1:11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12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1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37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41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22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53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12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12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12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53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0:11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17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37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19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41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1:09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7:06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0:11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37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12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12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41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16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1:11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20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23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21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23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17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52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5:10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8:11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2:0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16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1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12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21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36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12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12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30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1:11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8:05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25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9:03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12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13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1:06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32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3:08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22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16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50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3:11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38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0:11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15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3:11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12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6:02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42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2:0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38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56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0:04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28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34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32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14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5:11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1:11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3:11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16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8:11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28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48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4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39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47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4:01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12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20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2:11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31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40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43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47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12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48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1:11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58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31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54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39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50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8:09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31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19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52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33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21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12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4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24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17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48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53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1:11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51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57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12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3:11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17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48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5:00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12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29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45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0:08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3:08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22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57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12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12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44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31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12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57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2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2:07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45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22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55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34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24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47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17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48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30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34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9:01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55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0:09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38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45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4:01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25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0:11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8:06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36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45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28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50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8:11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24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42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4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27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12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30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47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12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9:10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34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27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12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12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1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21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6:01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0:1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12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7:10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8:04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12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21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12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0:11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8:04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12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17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32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3:11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3:11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25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12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0:11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47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43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16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57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29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12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12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43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2:03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5:06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12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12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16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9:02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39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12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1:11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5:10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30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49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19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12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26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41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27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12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7:0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23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46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36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1:11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55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26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4:11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49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52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43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12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3:11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12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17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31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9:07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3:11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42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18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12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47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12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55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41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14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12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12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12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22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0:11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3:11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3:11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51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3:11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31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43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32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12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3:11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26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9:11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1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2:11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20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12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51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12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3:11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37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31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3:07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4:00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44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32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57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15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38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3:11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37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29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3:11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20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36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12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12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12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12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12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23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54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12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59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41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12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12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12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42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3:11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35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33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39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1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40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51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1:11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12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21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12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12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4:02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33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3:11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41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24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8:11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49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12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8:11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12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13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3:03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2:11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38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50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0:11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44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12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34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14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48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29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12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12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1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17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29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9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20:09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42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15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17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3:11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3:07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58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9:11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3:03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20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4:11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12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12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29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56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50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26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42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12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46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12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9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1:10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34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12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0:11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3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0:00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4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47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12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3:11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12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12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12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12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12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13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2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46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13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39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34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1:11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1:1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0:07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12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12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38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49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36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12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20:11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12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6:11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0:11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12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45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51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1:01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2:08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2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12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9:04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38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8:11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1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6:01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40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30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16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43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47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4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29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5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29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22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3:11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12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12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17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8:05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34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43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17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17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9:11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7:01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20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9:00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6:1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12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44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13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0:11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3:11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42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42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55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13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42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12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4:11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12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7:04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2:11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0:00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12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41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12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43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53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44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12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12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19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12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4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15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12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0:11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27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29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23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47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9:11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55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32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32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2:03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12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1:06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34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3:11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41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57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12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2:1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1:11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3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43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51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12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12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3:11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19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12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39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19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12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36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5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12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1:11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3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14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12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12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12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12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43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12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1:08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43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15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26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5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2:11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46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12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12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27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1:11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25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23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12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3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31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12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56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2:11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0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31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3:11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40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4:10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49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20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1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0:07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0:06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42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7:05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0:11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0:11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44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12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12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33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34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52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18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12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12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12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1:11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3:11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13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12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12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54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3:1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28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12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12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7:11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3:1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17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20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16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43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35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19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5:09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34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3:11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3:1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12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39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38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1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17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12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12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48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47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50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12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4:1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5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12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12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12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3:02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23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39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58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43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12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48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53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12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49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3:11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22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4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48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29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0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30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30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25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47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23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56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12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12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44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12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0:1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0:11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38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48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2:11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21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1:1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0:11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12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34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9:10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39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56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2:11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14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42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12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12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8:00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34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4:05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38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21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12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26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59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12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16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12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12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12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35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12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46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51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12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3:11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6:1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12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31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3:11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41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12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3:11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23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52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2:00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20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57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12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12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39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0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29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42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3:10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12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18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41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1:11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3:11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55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12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2:11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8:11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54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3:11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51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20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1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28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7:02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1:10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5:06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12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28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45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24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12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3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55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8:04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6:09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1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46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3:11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56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0:11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6:05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50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2:11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2:00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31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12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3:11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26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4:05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37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33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0:11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12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42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1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6:05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0:00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22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33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38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12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8:11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8:11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2:11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45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12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7:07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38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36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2:11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9:01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1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2:11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54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3:11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8:04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30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59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23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43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9:02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40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8:11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16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12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42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12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0:07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18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3:07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27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35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12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42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50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50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12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2:1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12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59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1:05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17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21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14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3:11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57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32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8:11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1:11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3:11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3:11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9:03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12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1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0:11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6:00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45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37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12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47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48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12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43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12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4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50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12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0:11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40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33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32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12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12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2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12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12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12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12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51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5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1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23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1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1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44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15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20:06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3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3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22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12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48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55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44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9:07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42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54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21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32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32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0:11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25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13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31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12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29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25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7:00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5:05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12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34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12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3:11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55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3:11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12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45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3:11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25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14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50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32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8:11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3:11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53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52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21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12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5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58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58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34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57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21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53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48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2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34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15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37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1:02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4:03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7:02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56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2:11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14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2:11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35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48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36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2:11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44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46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21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26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29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2:02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24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12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12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1:03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59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2:11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23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36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42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41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44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1:02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23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19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56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41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54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12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12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0:10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27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3:11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51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12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38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1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39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3:11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8:01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40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12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17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38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24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0:11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12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12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0:11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12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48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6:10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12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48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25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5:01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26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5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16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12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37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2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26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49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21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41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47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16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8:11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50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31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51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12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12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29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12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12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43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14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6:05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14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37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0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5:03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12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50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14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55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12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57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30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21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56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4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7:01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12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53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2:02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1:06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26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12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37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3:00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2:05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47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4:01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4:10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41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49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34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32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37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12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4:07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29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35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0:06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53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31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51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2:11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2:10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46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3:07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55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8:04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49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12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19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6:00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12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4:07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37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12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34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31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38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2:11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12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17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16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23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1:08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4:11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20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40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46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57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33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39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16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35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19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5:03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41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12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14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17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3:06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35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45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4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20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2:01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41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16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16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25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1:06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56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6:08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19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7:03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4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46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7:04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2:06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8:11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16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54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55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12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43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48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4:01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14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37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12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56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23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42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37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22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1:11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12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34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28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8:10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12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0:01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48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12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25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1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28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2:05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17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12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12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45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5:11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12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3:11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12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12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35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56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33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19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8:02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20:08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2:01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17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12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12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30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47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12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28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4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5:03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15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4:06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44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4:06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8:09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12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28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40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3:11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12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3:01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38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47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12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21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52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46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0:11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57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4:03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9:07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31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36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2:11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53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33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44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52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27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12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12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9:08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14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27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12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4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D88A1-42D5-45C7-BA01-E2A6F8284F8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Date Created Conversion" fld="18" subtotal="count" baseField="0" baseItem="0"/>
  </dataFields>
  <formats count="11">
    <format dxfId="22">
      <pivotArea outline="0" collapsedLevelsAreSubtotals="1" fieldPosition="0"/>
    </format>
    <format dxfId="21">
      <pivotArea dataOnly="0" labelOnly="1" outline="0" fieldPosition="0">
        <references count="1">
          <reference field="16" count="0"/>
        </references>
      </pivotArea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field="16" type="button" dataOnly="0" labelOnly="1" outline="0" axis="axisPage" fieldPosition="0"/>
    </format>
    <format dxfId="15">
      <pivotArea type="origin" dataOnly="0" labelOnly="1" outline="0" fieldPosition="0"/>
    </format>
    <format dxfId="14">
      <pivotArea field="18" type="button" dataOnly="0" labelOnly="1" outline="0" axis="axisRow" fieldPosition="0"/>
    </format>
    <format dxfId="1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4BAC8-4F68-4187-91A7-EAB33924F1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formats count="12">
    <format dxfId="11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Page" fieldPosition="1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70" zoomScaleNormal="70" workbookViewId="0">
      <pane ySplit="1" topLeftCell="A1695" activePane="bottomLeft" state="frozen"/>
      <selection activeCell="D1" sqref="D1"/>
      <selection pane="bottomLeft" activeCell="E1681" sqref="E168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28515625" style="5" customWidth="1"/>
    <col min="16" max="16" width="26" customWidth="1"/>
    <col min="17" max="17" width="18.7109375" customWidth="1"/>
    <col min="18" max="18" width="27.7109375" customWidth="1"/>
    <col min="19" max="19" width="37.7109375" customWidth="1"/>
    <col min="20" max="20" width="43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 * 100</f>
        <v>136.85882352941178</v>
      </c>
      <c r="P2" s="8">
        <f>IF(L2=0,0,E2/L2)</f>
        <v>63.917582417582416</v>
      </c>
      <c r="Q2" t="s">
        <v>8310</v>
      </c>
      <c r="R2" t="s">
        <v>8311</v>
      </c>
      <c r="S2" s="20">
        <f t="shared" ref="S2:S66" si="0">(J2/86400)+25569+(-5/25)</f>
        <v>42176.807071759264</v>
      </c>
      <c r="T2" s="20">
        <f>(I2/86400)+25569+(-5/25)</f>
        <v>42207.925000000003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E3/D3 * 100</f>
        <v>142.60827250608273</v>
      </c>
      <c r="P3" s="8">
        <f t="shared" ref="P3:P66" si="2">IF(L3=0,0,E3/L3)</f>
        <v>185.48101265822785</v>
      </c>
      <c r="Q3" t="s">
        <v>8310</v>
      </c>
      <c r="R3" t="s">
        <v>8311</v>
      </c>
      <c r="S3" s="20">
        <f t="shared" si="0"/>
        <v>42766.400497685187</v>
      </c>
      <c r="T3" s="20">
        <f t="shared" ref="T3:T66" si="3">(I3/86400)+25569+(-5/25)</f>
        <v>42796.400497685187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8">
        <f t="shared" si="2"/>
        <v>15</v>
      </c>
      <c r="Q4" t="s">
        <v>8310</v>
      </c>
      <c r="R4" t="s">
        <v>8311</v>
      </c>
      <c r="S4" s="20">
        <f t="shared" si="0"/>
        <v>42405.502349537041</v>
      </c>
      <c r="T4" s="20">
        <f t="shared" si="3"/>
        <v>42415.502349537041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103.89999999999999</v>
      </c>
      <c r="P5" s="8">
        <f t="shared" si="2"/>
        <v>69.266666666666666</v>
      </c>
      <c r="Q5" t="s">
        <v>8310</v>
      </c>
      <c r="R5" t="s">
        <v>8311</v>
      </c>
      <c r="S5" s="20">
        <f t="shared" si="0"/>
        <v>41828.315127314818</v>
      </c>
      <c r="T5" s="20">
        <f t="shared" si="3"/>
        <v>41858.315127314818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122.99154545454545</v>
      </c>
      <c r="P6" s="8">
        <f t="shared" si="2"/>
        <v>190.55028169014085</v>
      </c>
      <c r="Q6" t="s">
        <v>8310</v>
      </c>
      <c r="R6" t="s">
        <v>8311</v>
      </c>
      <c r="S6" s="20">
        <f t="shared" si="0"/>
        <v>42327.634247685186</v>
      </c>
      <c r="T6" s="20">
        <f t="shared" si="3"/>
        <v>42357.634247685186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109.77744436109028</v>
      </c>
      <c r="P7" s="8">
        <f t="shared" si="2"/>
        <v>93.40425531914893</v>
      </c>
      <c r="Q7" t="s">
        <v>8310</v>
      </c>
      <c r="R7" t="s">
        <v>8311</v>
      </c>
      <c r="S7" s="20">
        <f t="shared" si="0"/>
        <v>42563.732951388891</v>
      </c>
      <c r="T7" s="20">
        <f t="shared" si="3"/>
        <v>42580.032638888893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106.4875</v>
      </c>
      <c r="P8" s="8">
        <f t="shared" si="2"/>
        <v>146.87931034482759</v>
      </c>
      <c r="Q8" t="s">
        <v>8310</v>
      </c>
      <c r="R8" t="s">
        <v>8311</v>
      </c>
      <c r="S8" s="20">
        <f t="shared" si="0"/>
        <v>41793.872337962966</v>
      </c>
      <c r="T8" s="20">
        <f t="shared" si="3"/>
        <v>41803.872337962966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101.22222222222221</v>
      </c>
      <c r="P9" s="8">
        <f t="shared" si="2"/>
        <v>159.82456140350877</v>
      </c>
      <c r="Q9" t="s">
        <v>8310</v>
      </c>
      <c r="R9" t="s">
        <v>8311</v>
      </c>
      <c r="S9" s="20">
        <f t="shared" si="0"/>
        <v>42515.847071759257</v>
      </c>
      <c r="T9" s="20">
        <f t="shared" si="3"/>
        <v>42555.847071759257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100.04342857142856</v>
      </c>
      <c r="P10" s="8">
        <f t="shared" si="2"/>
        <v>291.79333333333335</v>
      </c>
      <c r="Q10" t="s">
        <v>8310</v>
      </c>
      <c r="R10" t="s">
        <v>8311</v>
      </c>
      <c r="S10" s="20">
        <f t="shared" si="0"/>
        <v>42468.744583333333</v>
      </c>
      <c r="T10" s="20">
        <f t="shared" si="3"/>
        <v>42475.675000000003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125.998</v>
      </c>
      <c r="P11" s="8">
        <f t="shared" si="2"/>
        <v>31.499500000000001</v>
      </c>
      <c r="Q11" t="s">
        <v>8310</v>
      </c>
      <c r="R11" t="s">
        <v>8311</v>
      </c>
      <c r="S11" s="20">
        <f t="shared" si="0"/>
        <v>42446.90351851852</v>
      </c>
      <c r="T11" s="20">
        <f t="shared" si="3"/>
        <v>42476.90351851852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100.49999999999999</v>
      </c>
      <c r="P12" s="8">
        <f t="shared" si="2"/>
        <v>158.68421052631578</v>
      </c>
      <c r="Q12" t="s">
        <v>8310</v>
      </c>
      <c r="R12" t="s">
        <v>8311</v>
      </c>
      <c r="S12" s="20">
        <f t="shared" si="0"/>
        <v>41779.868043981485</v>
      </c>
      <c r="T12" s="20">
        <f t="shared" si="3"/>
        <v>41814.868043981485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120.5</v>
      </c>
      <c r="P13" s="8">
        <f t="shared" si="2"/>
        <v>80.333333333333329</v>
      </c>
      <c r="Q13" t="s">
        <v>8310</v>
      </c>
      <c r="R13" t="s">
        <v>8311</v>
      </c>
      <c r="S13" s="20">
        <f t="shared" si="0"/>
        <v>42572.57849537037</v>
      </c>
      <c r="T13" s="20">
        <f t="shared" si="3"/>
        <v>42603.925000000003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165.29333333333335</v>
      </c>
      <c r="P14" s="8">
        <f t="shared" si="2"/>
        <v>59.961305925030231</v>
      </c>
      <c r="Q14" t="s">
        <v>8310</v>
      </c>
      <c r="R14" t="s">
        <v>8311</v>
      </c>
      <c r="S14" s="20">
        <f t="shared" si="0"/>
        <v>41791.51325231482</v>
      </c>
      <c r="T14" s="20">
        <f t="shared" si="3"/>
        <v>41835.925000000003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159.97142857142856</v>
      </c>
      <c r="P15" s="8">
        <f t="shared" si="2"/>
        <v>109.78431372549019</v>
      </c>
      <c r="Q15" t="s">
        <v>8310</v>
      </c>
      <c r="R15" t="s">
        <v>8311</v>
      </c>
      <c r="S15" s="20">
        <f t="shared" si="0"/>
        <v>42508.477187500001</v>
      </c>
      <c r="T15" s="20">
        <f t="shared" si="3"/>
        <v>42544.652083333334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100.93333333333334</v>
      </c>
      <c r="P16" s="8">
        <f t="shared" si="2"/>
        <v>147.70731707317074</v>
      </c>
      <c r="Q16" t="s">
        <v>8310</v>
      </c>
      <c r="R16" t="s">
        <v>8311</v>
      </c>
      <c r="S16" s="20">
        <f t="shared" si="0"/>
        <v>41807.826481481483</v>
      </c>
      <c r="T16" s="20">
        <f t="shared" si="3"/>
        <v>41833.382638888892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106.60000000000001</v>
      </c>
      <c r="P17" s="8">
        <f t="shared" si="2"/>
        <v>21.755102040816325</v>
      </c>
      <c r="Q17" t="s">
        <v>8310</v>
      </c>
      <c r="R17" t="s">
        <v>8311</v>
      </c>
      <c r="S17" s="20">
        <f t="shared" si="0"/>
        <v>42256.191875000004</v>
      </c>
      <c r="T17" s="20">
        <f t="shared" si="3"/>
        <v>42274.643055555556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100.24166666666667</v>
      </c>
      <c r="P18" s="8">
        <f t="shared" si="2"/>
        <v>171.84285714285716</v>
      </c>
      <c r="Q18" t="s">
        <v>8310</v>
      </c>
      <c r="R18" t="s">
        <v>8311</v>
      </c>
      <c r="S18" s="20">
        <f t="shared" si="0"/>
        <v>41760.596423611118</v>
      </c>
      <c r="T18" s="20">
        <f t="shared" si="3"/>
        <v>41806.029166666667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100.66666666666666</v>
      </c>
      <c r="P19" s="8">
        <f t="shared" si="2"/>
        <v>41.944444444444443</v>
      </c>
      <c r="Q19" t="s">
        <v>8310</v>
      </c>
      <c r="R19" t="s">
        <v>8311</v>
      </c>
      <c r="S19" s="20">
        <f t="shared" si="0"/>
        <v>41917.531736111116</v>
      </c>
      <c r="T19" s="20">
        <f t="shared" si="3"/>
        <v>41947.57340277778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106.32110000000002</v>
      </c>
      <c r="P20" s="8">
        <f t="shared" si="2"/>
        <v>93.264122807017543</v>
      </c>
      <c r="Q20" t="s">
        <v>8310</v>
      </c>
      <c r="R20" t="s">
        <v>8311</v>
      </c>
      <c r="S20" s="20">
        <f t="shared" si="0"/>
        <v>41869.342314814814</v>
      </c>
      <c r="T20" s="20">
        <f t="shared" si="3"/>
        <v>41899.342314814814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145.29411764705881</v>
      </c>
      <c r="P21" s="8">
        <f t="shared" si="2"/>
        <v>56.136363636363633</v>
      </c>
      <c r="Q21" t="s">
        <v>8310</v>
      </c>
      <c r="R21" t="s">
        <v>8311</v>
      </c>
      <c r="S21" s="20">
        <f t="shared" si="0"/>
        <v>42175.616365740745</v>
      </c>
      <c r="T21" s="20">
        <f t="shared" si="3"/>
        <v>42205.616365740745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100.2</v>
      </c>
      <c r="P22" s="8">
        <f t="shared" si="2"/>
        <v>80.16</v>
      </c>
      <c r="Q22" t="s">
        <v>8310</v>
      </c>
      <c r="R22" t="s">
        <v>8311</v>
      </c>
      <c r="S22" s="20">
        <f t="shared" si="0"/>
        <v>42200.558240740742</v>
      </c>
      <c r="T22" s="20">
        <f t="shared" si="3"/>
        <v>42260.558240740742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109.13513513513513</v>
      </c>
      <c r="P23" s="8">
        <f t="shared" si="2"/>
        <v>199.9009900990099</v>
      </c>
      <c r="Q23" t="s">
        <v>8310</v>
      </c>
      <c r="R23" t="s">
        <v>8311</v>
      </c>
      <c r="S23" s="20">
        <f t="shared" si="0"/>
        <v>41878.427187500005</v>
      </c>
      <c r="T23" s="20">
        <f t="shared" si="3"/>
        <v>41908.427187500005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117.14285714285715</v>
      </c>
      <c r="P24" s="8">
        <f t="shared" si="2"/>
        <v>51.25</v>
      </c>
      <c r="Q24" t="s">
        <v>8310</v>
      </c>
      <c r="R24" t="s">
        <v>8311</v>
      </c>
      <c r="S24" s="20">
        <f t="shared" si="0"/>
        <v>41989.711342592593</v>
      </c>
      <c r="T24" s="20">
        <f t="shared" si="3"/>
        <v>42005.132638888892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118.5</v>
      </c>
      <c r="P25" s="8">
        <f t="shared" si="2"/>
        <v>103.04347826086956</v>
      </c>
      <c r="Q25" t="s">
        <v>8310</v>
      </c>
      <c r="R25" t="s">
        <v>8311</v>
      </c>
      <c r="S25" s="20">
        <f t="shared" si="0"/>
        <v>42097.578946759262</v>
      </c>
      <c r="T25" s="20">
        <f t="shared" si="3"/>
        <v>42124.438888888893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108.80768571428572</v>
      </c>
      <c r="P26" s="8">
        <f t="shared" si="2"/>
        <v>66.346149825783982</v>
      </c>
      <c r="Q26" t="s">
        <v>8310</v>
      </c>
      <c r="R26" t="s">
        <v>8311</v>
      </c>
      <c r="S26" s="20">
        <f t="shared" si="0"/>
        <v>42229.620173611111</v>
      </c>
      <c r="T26" s="20">
        <f t="shared" si="3"/>
        <v>42262.618750000001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133.33333333333331</v>
      </c>
      <c r="P27" s="8">
        <f t="shared" si="2"/>
        <v>57.142857142857146</v>
      </c>
      <c r="Q27" t="s">
        <v>8310</v>
      </c>
      <c r="R27" t="s">
        <v>8311</v>
      </c>
      <c r="S27" s="20">
        <f t="shared" si="0"/>
        <v>42317.825011574081</v>
      </c>
      <c r="T27" s="20">
        <f t="shared" si="3"/>
        <v>42377.825011574081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155.20000000000002</v>
      </c>
      <c r="P28" s="8">
        <f t="shared" si="2"/>
        <v>102.10526315789474</v>
      </c>
      <c r="Q28" t="s">
        <v>8310</v>
      </c>
      <c r="R28" t="s">
        <v>8311</v>
      </c>
      <c r="S28" s="20">
        <f t="shared" si="0"/>
        <v>41828.315555555557</v>
      </c>
      <c r="T28" s="20">
        <f t="shared" si="3"/>
        <v>41868.315555555557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111.72500000000001</v>
      </c>
      <c r="P29" s="8">
        <f t="shared" si="2"/>
        <v>148.96666666666667</v>
      </c>
      <c r="Q29" t="s">
        <v>8310</v>
      </c>
      <c r="R29" t="s">
        <v>8311</v>
      </c>
      <c r="S29" s="20">
        <f t="shared" si="0"/>
        <v>41928.964733796296</v>
      </c>
      <c r="T29" s="20">
        <f t="shared" si="3"/>
        <v>41959.006400462968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100.35000000000001</v>
      </c>
      <c r="P30" s="8">
        <f t="shared" si="2"/>
        <v>169.6056338028169</v>
      </c>
      <c r="Q30" t="s">
        <v>8310</v>
      </c>
      <c r="R30" t="s">
        <v>8311</v>
      </c>
      <c r="S30" s="20">
        <f t="shared" si="0"/>
        <v>42324.763935185183</v>
      </c>
      <c r="T30" s="20">
        <f t="shared" si="3"/>
        <v>42354.763935185183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123.33333333333334</v>
      </c>
      <c r="P31" s="8">
        <f t="shared" si="2"/>
        <v>31.623931623931625</v>
      </c>
      <c r="Q31" t="s">
        <v>8310</v>
      </c>
      <c r="R31" t="s">
        <v>8311</v>
      </c>
      <c r="S31" s="20">
        <f t="shared" si="0"/>
        <v>41812.473240740743</v>
      </c>
      <c r="T31" s="20">
        <f t="shared" si="3"/>
        <v>41842.473240740743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101.29975</v>
      </c>
      <c r="P32" s="8">
        <f t="shared" si="2"/>
        <v>76.45264150943396</v>
      </c>
      <c r="Q32" t="s">
        <v>8310</v>
      </c>
      <c r="R32" t="s">
        <v>8311</v>
      </c>
      <c r="S32" s="20">
        <f t="shared" si="0"/>
        <v>41842.092997685191</v>
      </c>
      <c r="T32" s="20">
        <f t="shared" si="3"/>
        <v>41872.092997685191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100</v>
      </c>
      <c r="P33" s="8">
        <f t="shared" si="2"/>
        <v>13</v>
      </c>
      <c r="Q33" t="s">
        <v>8310</v>
      </c>
      <c r="R33" t="s">
        <v>8311</v>
      </c>
      <c r="S33" s="20">
        <f t="shared" si="0"/>
        <v>42376.592060185183</v>
      </c>
      <c r="T33" s="20">
        <f t="shared" si="3"/>
        <v>42394.592060185183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100.24604569420035</v>
      </c>
      <c r="P34" s="8">
        <f t="shared" si="2"/>
        <v>320.44943820224717</v>
      </c>
      <c r="Q34" t="s">
        <v>8310</v>
      </c>
      <c r="R34" t="s">
        <v>8311</v>
      </c>
      <c r="S34" s="20">
        <f t="shared" si="0"/>
        <v>42461.427511574075</v>
      </c>
      <c r="T34" s="20">
        <f t="shared" si="3"/>
        <v>42502.965972222228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102.0952380952381</v>
      </c>
      <c r="P35" s="8">
        <f t="shared" si="2"/>
        <v>83.75</v>
      </c>
      <c r="Q35" t="s">
        <v>8310</v>
      </c>
      <c r="R35" t="s">
        <v>8311</v>
      </c>
      <c r="S35" s="20">
        <f t="shared" si="0"/>
        <v>42286.460891203707</v>
      </c>
      <c r="T35" s="20">
        <f t="shared" si="3"/>
        <v>42316.502557870372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130.46153846153845</v>
      </c>
      <c r="P36" s="8">
        <f t="shared" si="2"/>
        <v>49.882352941176471</v>
      </c>
      <c r="Q36" t="s">
        <v>8310</v>
      </c>
      <c r="R36" t="s">
        <v>8311</v>
      </c>
      <c r="S36" s="20">
        <f t="shared" si="0"/>
        <v>41841.121770833335</v>
      </c>
      <c r="T36" s="20">
        <f t="shared" si="3"/>
        <v>41856.121770833335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166.5</v>
      </c>
      <c r="P37" s="8">
        <f t="shared" si="2"/>
        <v>59.464285714285715</v>
      </c>
      <c r="Q37" t="s">
        <v>8310</v>
      </c>
      <c r="R37" t="s">
        <v>8311</v>
      </c>
      <c r="S37" s="20">
        <f t="shared" si="0"/>
        <v>42098.091828703706</v>
      </c>
      <c r="T37" s="20">
        <f t="shared" si="3"/>
        <v>42121.8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142.15</v>
      </c>
      <c r="P38" s="8">
        <f t="shared" si="2"/>
        <v>193.84090909090909</v>
      </c>
      <c r="Q38" t="s">
        <v>8310</v>
      </c>
      <c r="R38" t="s">
        <v>8311</v>
      </c>
      <c r="S38" s="20">
        <f t="shared" si="0"/>
        <v>42068.10700231482</v>
      </c>
      <c r="T38" s="20">
        <f t="shared" si="3"/>
        <v>42098.065335648149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183.44090909090909</v>
      </c>
      <c r="P39" s="8">
        <f t="shared" si="2"/>
        <v>159.51383399209487</v>
      </c>
      <c r="Q39" t="s">
        <v>8310</v>
      </c>
      <c r="R39" t="s">
        <v>8311</v>
      </c>
      <c r="S39" s="20">
        <f t="shared" si="0"/>
        <v>42032.493043981485</v>
      </c>
      <c r="T39" s="20">
        <f t="shared" si="3"/>
        <v>42062.493043981485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110.04</v>
      </c>
      <c r="P40" s="8">
        <f t="shared" si="2"/>
        <v>41.68181818181818</v>
      </c>
      <c r="Q40" t="s">
        <v>8310</v>
      </c>
      <c r="R40" t="s">
        <v>8311</v>
      </c>
      <c r="S40" s="20">
        <f t="shared" si="0"/>
        <v>41374.857222222228</v>
      </c>
      <c r="T40" s="20">
        <f t="shared" si="3"/>
        <v>41404.857222222228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130.98000000000002</v>
      </c>
      <c r="P41" s="8">
        <f t="shared" si="2"/>
        <v>150.89861751152074</v>
      </c>
      <c r="Q41" t="s">
        <v>8310</v>
      </c>
      <c r="R41" t="s">
        <v>8311</v>
      </c>
      <c r="S41" s="20">
        <f t="shared" si="0"/>
        <v>41753.847083333334</v>
      </c>
      <c r="T41" s="20">
        <f t="shared" si="3"/>
        <v>41784.757638888892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101.35000000000001</v>
      </c>
      <c r="P42" s="8">
        <f t="shared" si="2"/>
        <v>126.6875</v>
      </c>
      <c r="Q42" t="s">
        <v>8310</v>
      </c>
      <c r="R42" t="s">
        <v>8311</v>
      </c>
      <c r="S42" s="20">
        <f t="shared" si="0"/>
        <v>41789.013981481483</v>
      </c>
      <c r="T42" s="20">
        <f t="shared" si="3"/>
        <v>41808.966666666667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100</v>
      </c>
      <c r="P43" s="8">
        <f t="shared" si="2"/>
        <v>105.26315789473684</v>
      </c>
      <c r="Q43" t="s">
        <v>8310</v>
      </c>
      <c r="R43" t="s">
        <v>8311</v>
      </c>
      <c r="S43" s="20">
        <f t="shared" si="0"/>
        <v>41887.36891203704</v>
      </c>
      <c r="T43" s="20">
        <f t="shared" si="3"/>
        <v>41917.36891203704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141.85714285714286</v>
      </c>
      <c r="P44" s="8">
        <f t="shared" si="2"/>
        <v>117.51479289940828</v>
      </c>
      <c r="Q44" t="s">
        <v>8310</v>
      </c>
      <c r="R44" t="s">
        <v>8311</v>
      </c>
      <c r="S44" s="20">
        <f t="shared" si="0"/>
        <v>41971.439189814817</v>
      </c>
      <c r="T44" s="20">
        <f t="shared" si="3"/>
        <v>42001.439189814817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308.65999999999997</v>
      </c>
      <c r="P45" s="8">
        <f t="shared" si="2"/>
        <v>117.36121673003802</v>
      </c>
      <c r="Q45" t="s">
        <v>8310</v>
      </c>
      <c r="R45" t="s">
        <v>8311</v>
      </c>
      <c r="S45" s="20">
        <f t="shared" si="0"/>
        <v>41802.590347222227</v>
      </c>
      <c r="T45" s="20">
        <f t="shared" si="3"/>
        <v>41832.800000000003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100</v>
      </c>
      <c r="P46" s="8">
        <f t="shared" si="2"/>
        <v>133.33333333333334</v>
      </c>
      <c r="Q46" t="s">
        <v>8310</v>
      </c>
      <c r="R46" t="s">
        <v>8311</v>
      </c>
      <c r="S46" s="20">
        <f t="shared" si="0"/>
        <v>41873.89880787037</v>
      </c>
      <c r="T46" s="20">
        <f t="shared" si="3"/>
        <v>41918.89880787037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120</v>
      </c>
      <c r="P47" s="8">
        <f t="shared" si="2"/>
        <v>98.360655737704917</v>
      </c>
      <c r="Q47" t="s">
        <v>8310</v>
      </c>
      <c r="R47" t="s">
        <v>8311</v>
      </c>
      <c r="S47" s="20">
        <f t="shared" si="0"/>
        <v>42457.423923611117</v>
      </c>
      <c r="T47" s="20">
        <f t="shared" si="3"/>
        <v>42487.423923611117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104.16666666666667</v>
      </c>
      <c r="P48" s="8">
        <f t="shared" si="2"/>
        <v>194.44444444444446</v>
      </c>
      <c r="Q48" t="s">
        <v>8310</v>
      </c>
      <c r="R48" t="s">
        <v>8311</v>
      </c>
      <c r="S48" s="20">
        <f t="shared" si="0"/>
        <v>42323.764976851853</v>
      </c>
      <c r="T48" s="20">
        <f t="shared" si="3"/>
        <v>42353.764976851853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107.61100000000002</v>
      </c>
      <c r="P49" s="8">
        <f t="shared" si="2"/>
        <v>76.865000000000009</v>
      </c>
      <c r="Q49" t="s">
        <v>8310</v>
      </c>
      <c r="R49" t="s">
        <v>8311</v>
      </c>
      <c r="S49" s="20">
        <f t="shared" si="0"/>
        <v>41932.619525462964</v>
      </c>
      <c r="T49" s="20">
        <f t="shared" si="3"/>
        <v>41992.661192129628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107.94999999999999</v>
      </c>
      <c r="P50" s="8">
        <f t="shared" si="2"/>
        <v>56.815789473684212</v>
      </c>
      <c r="Q50" t="s">
        <v>8310</v>
      </c>
      <c r="R50" t="s">
        <v>8311</v>
      </c>
      <c r="S50" s="20">
        <f t="shared" si="0"/>
        <v>42033.31689814815</v>
      </c>
      <c r="T50" s="20">
        <f t="shared" si="3"/>
        <v>42064.3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100</v>
      </c>
      <c r="P51" s="8">
        <f t="shared" si="2"/>
        <v>137.93103448275863</v>
      </c>
      <c r="Q51" t="s">
        <v>8310</v>
      </c>
      <c r="R51" t="s">
        <v>8311</v>
      </c>
      <c r="S51" s="20">
        <f t="shared" si="0"/>
        <v>42270.976446759261</v>
      </c>
      <c r="T51" s="20">
        <f t="shared" si="3"/>
        <v>42300.976446759261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100</v>
      </c>
      <c r="P52" s="8">
        <f t="shared" si="2"/>
        <v>27.272727272727273</v>
      </c>
      <c r="Q52" t="s">
        <v>8310</v>
      </c>
      <c r="R52" t="s">
        <v>8311</v>
      </c>
      <c r="S52" s="20">
        <f t="shared" si="0"/>
        <v>41995.552986111114</v>
      </c>
      <c r="T52" s="20">
        <f t="shared" si="3"/>
        <v>42034.508333333331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128.0181818181818</v>
      </c>
      <c r="P53" s="8">
        <f t="shared" si="2"/>
        <v>118.33613445378151</v>
      </c>
      <c r="Q53" t="s">
        <v>8310</v>
      </c>
      <c r="R53" t="s">
        <v>8311</v>
      </c>
      <c r="S53" s="20">
        <f t="shared" si="0"/>
        <v>42196.728668981479</v>
      </c>
      <c r="T53" s="20">
        <f t="shared" si="3"/>
        <v>42226.728668981479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116.21</v>
      </c>
      <c r="P54" s="8">
        <f t="shared" si="2"/>
        <v>223.48076923076923</v>
      </c>
      <c r="Q54" t="s">
        <v>8310</v>
      </c>
      <c r="R54" t="s">
        <v>8311</v>
      </c>
      <c r="S54" s="20">
        <f t="shared" si="0"/>
        <v>41807.501921296302</v>
      </c>
      <c r="T54" s="20">
        <f t="shared" si="3"/>
        <v>41837.501921296302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109.63333333333334</v>
      </c>
      <c r="P55" s="8">
        <f t="shared" si="2"/>
        <v>28.111111111111111</v>
      </c>
      <c r="Q55" t="s">
        <v>8310</v>
      </c>
      <c r="R55" t="s">
        <v>8311</v>
      </c>
      <c r="S55" s="20">
        <f t="shared" si="0"/>
        <v>41719.349131944444</v>
      </c>
      <c r="T55" s="20">
        <f t="shared" si="3"/>
        <v>41733.716666666667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101</v>
      </c>
      <c r="P56" s="8">
        <f t="shared" si="2"/>
        <v>194.23076923076923</v>
      </c>
      <c r="Q56" t="s">
        <v>8310</v>
      </c>
      <c r="R56" t="s">
        <v>8311</v>
      </c>
      <c r="S56" s="20">
        <f t="shared" si="0"/>
        <v>42333.513206018521</v>
      </c>
      <c r="T56" s="20">
        <f t="shared" si="3"/>
        <v>42363.513206018521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128.95348837209301</v>
      </c>
      <c r="P57" s="8">
        <f t="shared" si="2"/>
        <v>128.95348837209303</v>
      </c>
      <c r="Q57" t="s">
        <v>8310</v>
      </c>
      <c r="R57" t="s">
        <v>8311</v>
      </c>
      <c r="S57" s="20">
        <f t="shared" si="0"/>
        <v>42496.768935185188</v>
      </c>
      <c r="T57" s="20">
        <f t="shared" si="3"/>
        <v>42517.768935185188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107.26249999999999</v>
      </c>
      <c r="P58" s="8">
        <f t="shared" si="2"/>
        <v>49.316091954022987</v>
      </c>
      <c r="Q58" t="s">
        <v>8310</v>
      </c>
      <c r="R58" t="s">
        <v>8311</v>
      </c>
      <c r="S58" s="20">
        <f t="shared" si="0"/>
        <v>42149.348888888897</v>
      </c>
      <c r="T58" s="20">
        <f t="shared" si="3"/>
        <v>42163.466666666674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101.89999999999999</v>
      </c>
      <c r="P59" s="8">
        <f t="shared" si="2"/>
        <v>221.52173913043478</v>
      </c>
      <c r="Q59" t="s">
        <v>8310</v>
      </c>
      <c r="R59" t="s">
        <v>8311</v>
      </c>
      <c r="S59" s="20">
        <f t="shared" si="0"/>
        <v>42089.632893518523</v>
      </c>
      <c r="T59" s="20">
        <f t="shared" si="3"/>
        <v>42119.632893518523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102.91</v>
      </c>
      <c r="P60" s="8">
        <f t="shared" si="2"/>
        <v>137.21333333333334</v>
      </c>
      <c r="Q60" t="s">
        <v>8310</v>
      </c>
      <c r="R60" t="s">
        <v>8311</v>
      </c>
      <c r="S60" s="20">
        <f t="shared" si="0"/>
        <v>41932.545046296298</v>
      </c>
      <c r="T60" s="20">
        <f t="shared" si="3"/>
        <v>41962.586712962962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100.12570000000001</v>
      </c>
      <c r="P61" s="8">
        <f t="shared" si="2"/>
        <v>606.82242424242418</v>
      </c>
      <c r="Q61" t="s">
        <v>8310</v>
      </c>
      <c r="R61" t="s">
        <v>8311</v>
      </c>
      <c r="S61" s="20">
        <f t="shared" si="0"/>
        <v>42230.035833333335</v>
      </c>
      <c r="T61" s="20">
        <f t="shared" si="3"/>
        <v>42261.675000000003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103.29622222222221</v>
      </c>
      <c r="P62" s="8">
        <f t="shared" si="2"/>
        <v>43.040092592592593</v>
      </c>
      <c r="Q62" t="s">
        <v>8310</v>
      </c>
      <c r="R62" t="s">
        <v>8312</v>
      </c>
      <c r="S62" s="20">
        <f t="shared" si="0"/>
        <v>41701.701817129637</v>
      </c>
      <c r="T62" s="20">
        <f t="shared" si="3"/>
        <v>41720.800000000003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148.30000000000001</v>
      </c>
      <c r="P63" s="8">
        <f t="shared" si="2"/>
        <v>322.39130434782606</v>
      </c>
      <c r="Q63" t="s">
        <v>8310</v>
      </c>
      <c r="R63" t="s">
        <v>8312</v>
      </c>
      <c r="S63" s="20">
        <f t="shared" si="0"/>
        <v>41409.614317129628</v>
      </c>
      <c r="T63" s="20">
        <f t="shared" si="3"/>
        <v>41431.614317129628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154.73333333333332</v>
      </c>
      <c r="P64" s="8">
        <f t="shared" si="2"/>
        <v>96.708333333333329</v>
      </c>
      <c r="Q64" t="s">
        <v>8310</v>
      </c>
      <c r="R64" t="s">
        <v>8312</v>
      </c>
      <c r="S64" s="20">
        <f t="shared" si="0"/>
        <v>41311.59951388889</v>
      </c>
      <c r="T64" s="20">
        <f t="shared" si="3"/>
        <v>41336.59951388889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113.51849999999999</v>
      </c>
      <c r="P65" s="8">
        <f t="shared" si="2"/>
        <v>35.474531249999998</v>
      </c>
      <c r="Q65" t="s">
        <v>8310</v>
      </c>
      <c r="R65" t="s">
        <v>8312</v>
      </c>
      <c r="S65" s="20">
        <f t="shared" si="0"/>
        <v>41612.712187500001</v>
      </c>
      <c r="T65" s="20">
        <f t="shared" si="3"/>
        <v>41636.007638888892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173.33333333333334</v>
      </c>
      <c r="P66" s="8">
        <f t="shared" si="2"/>
        <v>86.666666666666671</v>
      </c>
      <c r="Q66" t="s">
        <v>8310</v>
      </c>
      <c r="R66" t="s">
        <v>8312</v>
      </c>
      <c r="S66" s="20">
        <f t="shared" si="0"/>
        <v>41432.818298611113</v>
      </c>
      <c r="T66" s="20">
        <f t="shared" si="3"/>
        <v>41462.818298611113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 * 100</f>
        <v>107.52857142857141</v>
      </c>
      <c r="P67" s="8">
        <f t="shared" ref="P67:P130" si="5">IF(L67=0,0,E67/L67)</f>
        <v>132.05263157894737</v>
      </c>
      <c r="Q67" t="s">
        <v>8310</v>
      </c>
      <c r="R67" t="s">
        <v>8312</v>
      </c>
      <c r="S67" s="20">
        <f t="shared" ref="S67:S130" si="6">(J67/86400)+25569+(-5/25)</f>
        <v>41835.621226851858</v>
      </c>
      <c r="T67" s="20">
        <f t="shared" ref="T67:T130" si="7">(I67/86400)+25569+(-5/25)</f>
        <v>41862.049305555556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20">
        <f t="shared" si="6"/>
        <v>42539.649768518517</v>
      </c>
      <c r="T68" s="20">
        <f t="shared" si="7"/>
        <v>42569.649768518517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20">
        <f t="shared" si="6"/>
        <v>41075.383379629631</v>
      </c>
      <c r="T69" s="20">
        <f t="shared" si="7"/>
        <v>41105.383379629631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20">
        <f t="shared" si="6"/>
        <v>41663.369340277779</v>
      </c>
      <c r="T70" s="20">
        <f t="shared" si="7"/>
        <v>41693.369340277779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20">
        <f t="shared" si="6"/>
        <v>40785.987789351857</v>
      </c>
      <c r="T71" s="20">
        <f t="shared" si="7"/>
        <v>40818.090972222228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20">
        <f t="shared" si="6"/>
        <v>40730.69635416667</v>
      </c>
      <c r="T72" s="20">
        <f t="shared" si="7"/>
        <v>40790.69635416667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20">
        <f t="shared" si="6"/>
        <v>40997.071493055555</v>
      </c>
      <c r="T73" s="20">
        <f t="shared" si="7"/>
        <v>41057.071493055555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20">
        <f t="shared" si="6"/>
        <v>41207.810196759267</v>
      </c>
      <c r="T74" s="20">
        <f t="shared" si="7"/>
        <v>41227.800000000003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20">
        <f t="shared" si="6"/>
        <v>40587.556759259263</v>
      </c>
      <c r="T75" s="20">
        <f t="shared" si="7"/>
        <v>40665.965972222228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20">
        <f t="shared" si="6"/>
        <v>42360.287210648152</v>
      </c>
      <c r="T76" s="20">
        <f t="shared" si="7"/>
        <v>42390.287210648152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20">
        <f t="shared" si="6"/>
        <v>41357.00916666667</v>
      </c>
      <c r="T77" s="20">
        <f t="shared" si="7"/>
        <v>41387.00916666667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20">
        <f t="shared" si="6"/>
        <v>40844.491643518522</v>
      </c>
      <c r="T78" s="20">
        <f t="shared" si="7"/>
        <v>40904.533310185187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20">
        <f t="shared" si="6"/>
        <v>40996.944872685184</v>
      </c>
      <c r="T79" s="20">
        <f t="shared" si="7"/>
        <v>41049.924305555556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20">
        <f t="shared" si="6"/>
        <v>42604.530567129637</v>
      </c>
      <c r="T80" s="20">
        <f t="shared" si="7"/>
        <v>42614.530567129637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20">
        <f t="shared" si="6"/>
        <v>41724.576539351852</v>
      </c>
      <c r="T81" s="20">
        <f t="shared" si="7"/>
        <v>41754.576539351852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20">
        <f t="shared" si="6"/>
        <v>41582.883981481486</v>
      </c>
      <c r="T82" s="20">
        <f t="shared" si="7"/>
        <v>41617.883981481486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20">
        <f t="shared" si="6"/>
        <v>41099.958877314813</v>
      </c>
      <c r="T83" s="20">
        <f t="shared" si="7"/>
        <v>41103.926388888896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20">
        <f t="shared" si="6"/>
        <v>40795.620150462964</v>
      </c>
      <c r="T84" s="20">
        <f t="shared" si="7"/>
        <v>40825.620150462964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20">
        <f t="shared" si="6"/>
        <v>42042.415613425925</v>
      </c>
      <c r="T85" s="20">
        <f t="shared" si="7"/>
        <v>42057.279166666674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20">
        <f t="shared" si="6"/>
        <v>40648.557939814818</v>
      </c>
      <c r="T86" s="20">
        <f t="shared" si="7"/>
        <v>40678.557939814818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20">
        <f t="shared" si="6"/>
        <v>40778.925428240742</v>
      </c>
      <c r="T87" s="20">
        <f t="shared" si="7"/>
        <v>40808.925428240742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20">
        <f t="shared" si="6"/>
        <v>42291.356076388896</v>
      </c>
      <c r="T88" s="20">
        <f t="shared" si="7"/>
        <v>42365.397743055553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20">
        <f t="shared" si="6"/>
        <v>40322.33938657408</v>
      </c>
      <c r="T89" s="20">
        <f t="shared" si="7"/>
        <v>40331.870138888888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20">
        <f t="shared" si="6"/>
        <v>41786.458923611113</v>
      </c>
      <c r="T90" s="20">
        <f t="shared" si="7"/>
        <v>41812.458923611113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20">
        <f t="shared" si="6"/>
        <v>41402.552222222221</v>
      </c>
      <c r="T91" s="20">
        <f t="shared" si="7"/>
        <v>41427.552222222221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20">
        <f t="shared" si="6"/>
        <v>40706.097442129634</v>
      </c>
      <c r="T92" s="20">
        <f t="shared" si="7"/>
        <v>40736.097442129634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20">
        <f t="shared" si="6"/>
        <v>40619.202361111114</v>
      </c>
      <c r="T93" s="20">
        <f t="shared" si="7"/>
        <v>40680.202361111114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20">
        <f t="shared" si="6"/>
        <v>42720.998877314822</v>
      </c>
      <c r="T94" s="20">
        <f t="shared" si="7"/>
        <v>42767.133333333331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20">
        <f t="shared" si="6"/>
        <v>41065.658067129632</v>
      </c>
      <c r="T95" s="20">
        <f t="shared" si="7"/>
        <v>41093.675000000003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20">
        <f t="shared" si="6"/>
        <v>41716.517847222225</v>
      </c>
      <c r="T96" s="20">
        <f t="shared" si="7"/>
        <v>41736.517847222225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20">
        <f t="shared" si="6"/>
        <v>40934.805104166669</v>
      </c>
      <c r="T97" s="20">
        <f t="shared" si="7"/>
        <v>40964.805104166669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20">
        <f t="shared" si="6"/>
        <v>40324.462511574078</v>
      </c>
      <c r="T98" s="20">
        <f t="shared" si="7"/>
        <v>40390.925000000003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20">
        <f t="shared" si="6"/>
        <v>40705.935208333336</v>
      </c>
      <c r="T99" s="20">
        <f t="shared" si="7"/>
        <v>40735.935208333336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20">
        <f t="shared" si="6"/>
        <v>41214.59483796297</v>
      </c>
      <c r="T100" s="20">
        <f t="shared" si="7"/>
        <v>41250.779166666667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20">
        <f t="shared" si="6"/>
        <v>41631.702766203707</v>
      </c>
      <c r="T101" s="20">
        <f t="shared" si="7"/>
        <v>41661.702766203707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20">
        <f t="shared" si="6"/>
        <v>41197.553310185191</v>
      </c>
      <c r="T102" s="20">
        <f t="shared" si="7"/>
        <v>41217.594976851855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20">
        <f t="shared" si="6"/>
        <v>41274.576736111114</v>
      </c>
      <c r="T103" s="20">
        <f t="shared" si="7"/>
        <v>41298.576736111114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20">
        <f t="shared" si="6"/>
        <v>40504.931168981486</v>
      </c>
      <c r="T104" s="20">
        <f t="shared" si="7"/>
        <v>40534.931168981486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20">
        <f t="shared" si="6"/>
        <v>41682.605902777781</v>
      </c>
      <c r="T105" s="20">
        <f t="shared" si="7"/>
        <v>41705.605902777781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20">
        <f t="shared" si="6"/>
        <v>40612.495208333334</v>
      </c>
      <c r="T106" s="20">
        <f t="shared" si="7"/>
        <v>40635.841666666667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20">
        <f t="shared" si="6"/>
        <v>42485.524768518517</v>
      </c>
      <c r="T107" s="20">
        <f t="shared" si="7"/>
        <v>42503.8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20">
        <f t="shared" si="6"/>
        <v>40987.576631944445</v>
      </c>
      <c r="T108" s="20">
        <f t="shared" si="7"/>
        <v>41001.576631944445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20">
        <f t="shared" si="6"/>
        <v>40635.782488425932</v>
      </c>
      <c r="T109" s="20">
        <f t="shared" si="7"/>
        <v>40657.782488425932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20">
        <f t="shared" si="6"/>
        <v>41365.413078703707</v>
      </c>
      <c r="T110" s="20">
        <f t="shared" si="7"/>
        <v>41425.413078703707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20">
        <f t="shared" si="6"/>
        <v>40569.82581018519</v>
      </c>
      <c r="T111" s="20">
        <f t="shared" si="7"/>
        <v>40599.82581018519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20">
        <f t="shared" si="6"/>
        <v>41557.749687500007</v>
      </c>
      <c r="T112" s="20">
        <f t="shared" si="7"/>
        <v>41592.049305555556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20">
        <f t="shared" si="6"/>
        <v>42125.13318287037</v>
      </c>
      <c r="T113" s="20">
        <f t="shared" si="7"/>
        <v>42155.13318287037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20">
        <f t="shared" si="6"/>
        <v>41717.843032407414</v>
      </c>
      <c r="T114" s="20">
        <f t="shared" si="7"/>
        <v>41741.883333333339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20">
        <f t="shared" si="6"/>
        <v>40753.558425925927</v>
      </c>
      <c r="T115" s="20">
        <f t="shared" si="7"/>
        <v>40761.425000000003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20">
        <f t="shared" si="6"/>
        <v>40861.074166666673</v>
      </c>
      <c r="T116" s="20">
        <f t="shared" si="7"/>
        <v>40921.074166666673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20">
        <f t="shared" si="6"/>
        <v>40918.538935185192</v>
      </c>
      <c r="T117" s="20">
        <f t="shared" si="7"/>
        <v>40943.538935185192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20">
        <f t="shared" si="6"/>
        <v>40595.297164351854</v>
      </c>
      <c r="T118" s="20">
        <f t="shared" si="7"/>
        <v>40641.25549768519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20">
        <f t="shared" si="6"/>
        <v>40248.635000000002</v>
      </c>
      <c r="T119" s="20">
        <f t="shared" si="7"/>
        <v>40338.591666666667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20">
        <f t="shared" si="6"/>
        <v>40722.85365740741</v>
      </c>
      <c r="T120" s="20">
        <f t="shared" si="7"/>
        <v>40752.85365740741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20">
        <f t="shared" si="6"/>
        <v>40738.86928240741</v>
      </c>
      <c r="T121" s="20">
        <f t="shared" si="7"/>
        <v>40768.758333333339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20">
        <f t="shared" si="6"/>
        <v>42615.849849537044</v>
      </c>
      <c r="T122" s="20">
        <f t="shared" si="7"/>
        <v>42645.849849537044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20">
        <f t="shared" si="6"/>
        <v>42096.504976851851</v>
      </c>
      <c r="T123" s="20">
        <f t="shared" si="7"/>
        <v>42112.227777777778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>
        <f t="shared" si="5"/>
        <v>0</v>
      </c>
      <c r="Q124" t="s">
        <v>8310</v>
      </c>
      <c r="R124" t="s">
        <v>8313</v>
      </c>
      <c r="S124" s="20">
        <f t="shared" si="6"/>
        <v>42593.231793981482</v>
      </c>
      <c r="T124" s="20">
        <f t="shared" si="7"/>
        <v>42653.231793981482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20">
        <f t="shared" si="6"/>
        <v>41904.581990740742</v>
      </c>
      <c r="T125" s="20">
        <f t="shared" si="7"/>
        <v>41940.716666666667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>
        <f t="shared" si="5"/>
        <v>0</v>
      </c>
      <c r="Q126" t="s">
        <v>8310</v>
      </c>
      <c r="R126" t="s">
        <v>8313</v>
      </c>
      <c r="S126" s="20">
        <f t="shared" si="6"/>
        <v>42114.728726851856</v>
      </c>
      <c r="T126" s="20">
        <f t="shared" si="7"/>
        <v>42139.728726851856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20">
        <f t="shared" si="6"/>
        <v>42709.793981481489</v>
      </c>
      <c r="T127" s="20">
        <f t="shared" si="7"/>
        <v>42769.793981481489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20">
        <f t="shared" si="6"/>
        <v>42135.389548611114</v>
      </c>
      <c r="T128" s="20">
        <f t="shared" si="7"/>
        <v>42165.883333333331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20">
        <f t="shared" si="6"/>
        <v>42067.424317129633</v>
      </c>
      <c r="T129" s="20">
        <f t="shared" si="7"/>
        <v>42097.382650462969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20">
        <f t="shared" si="6"/>
        <v>42628.027928240743</v>
      </c>
      <c r="T130" s="20">
        <f t="shared" si="7"/>
        <v>42663.027928240743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 * 100</f>
        <v>0</v>
      </c>
      <c r="P131" s="8">
        <f t="shared" ref="P131:P194" si="9">IF(L131=0,0,E131/L131)</f>
        <v>0</v>
      </c>
      <c r="Q131" t="s">
        <v>8310</v>
      </c>
      <c r="R131" t="s">
        <v>8313</v>
      </c>
      <c r="S131" s="20">
        <f t="shared" ref="S131:S194" si="10">(J131/86400)+25569+(-5/25)</f>
        <v>41882.737303240741</v>
      </c>
      <c r="T131" s="20">
        <f t="shared" ref="T131:T194" si="11">(I131/86400)+25569+(-5/25)</f>
        <v>41942.737303240741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>
        <f t="shared" si="9"/>
        <v>0</v>
      </c>
      <c r="Q132" t="s">
        <v>8310</v>
      </c>
      <c r="R132" t="s">
        <v>8313</v>
      </c>
      <c r="S132" s="20">
        <f t="shared" si="10"/>
        <v>41778.715416666673</v>
      </c>
      <c r="T132" s="20">
        <f t="shared" si="11"/>
        <v>41806.64444444445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>
        <f t="shared" si="9"/>
        <v>0</v>
      </c>
      <c r="Q133" t="s">
        <v>8310</v>
      </c>
      <c r="R133" t="s">
        <v>8313</v>
      </c>
      <c r="S133" s="20">
        <f t="shared" si="10"/>
        <v>42541.637511574081</v>
      </c>
      <c r="T133" s="20">
        <f t="shared" si="11"/>
        <v>42556.800000000003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20">
        <f t="shared" si="10"/>
        <v>41905.612581018519</v>
      </c>
      <c r="T134" s="20">
        <f t="shared" si="11"/>
        <v>41950.65424768519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>
        <f t="shared" si="9"/>
        <v>0</v>
      </c>
      <c r="Q135" t="s">
        <v>8310</v>
      </c>
      <c r="R135" t="s">
        <v>8313</v>
      </c>
      <c r="S135" s="20">
        <f t="shared" si="10"/>
        <v>42491.607685185183</v>
      </c>
      <c r="T135" s="20">
        <f t="shared" si="11"/>
        <v>42521.529861111114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>
        <f t="shared" si="9"/>
        <v>0</v>
      </c>
      <c r="Q136" t="s">
        <v>8310</v>
      </c>
      <c r="R136" t="s">
        <v>8313</v>
      </c>
      <c r="S136" s="20">
        <f t="shared" si="10"/>
        <v>42221.70993055556</v>
      </c>
      <c r="T136" s="20">
        <f t="shared" si="11"/>
        <v>42251.508333333331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20">
        <f t="shared" si="10"/>
        <v>41788.181909722225</v>
      </c>
      <c r="T137" s="20">
        <f t="shared" si="11"/>
        <v>41821.591666666667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>
        <f t="shared" si="9"/>
        <v>0</v>
      </c>
      <c r="Q138" t="s">
        <v>8310</v>
      </c>
      <c r="R138" t="s">
        <v>8313</v>
      </c>
      <c r="S138" s="20">
        <f t="shared" si="10"/>
        <v>42096.210115740745</v>
      </c>
      <c r="T138" s="20">
        <f t="shared" si="11"/>
        <v>42140.227777777778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>
        <f t="shared" si="9"/>
        <v>0</v>
      </c>
      <c r="Q139" t="s">
        <v>8310</v>
      </c>
      <c r="R139" t="s">
        <v>8313</v>
      </c>
      <c r="S139" s="20">
        <f t="shared" si="10"/>
        <v>42239.37399305556</v>
      </c>
      <c r="T139" s="20">
        <f t="shared" si="11"/>
        <v>42289.37399305556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20">
        <f t="shared" si="10"/>
        <v>42186.05741898148</v>
      </c>
      <c r="T140" s="20">
        <f t="shared" si="11"/>
        <v>42217.007638888892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20">
        <f t="shared" si="10"/>
        <v>42187.720972222225</v>
      </c>
      <c r="T141" s="20">
        <f t="shared" si="11"/>
        <v>42197.720972222225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>
        <f t="shared" si="9"/>
        <v>0</v>
      </c>
      <c r="Q142" t="s">
        <v>8310</v>
      </c>
      <c r="R142" t="s">
        <v>8313</v>
      </c>
      <c r="S142" s="20">
        <f t="shared" si="10"/>
        <v>42052.998287037044</v>
      </c>
      <c r="T142" s="20">
        <f t="shared" si="11"/>
        <v>42082.956620370373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20">
        <f t="shared" si="10"/>
        <v>42109.953043981484</v>
      </c>
      <c r="T143" s="20">
        <f t="shared" si="11"/>
        <v>42154.953043981484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20">
        <f t="shared" si="10"/>
        <v>41938.69326388889</v>
      </c>
      <c r="T144" s="20">
        <f t="shared" si="11"/>
        <v>41959.734930555554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>
        <f t="shared" si="9"/>
        <v>0</v>
      </c>
      <c r="Q145" t="s">
        <v>8310</v>
      </c>
      <c r="R145" t="s">
        <v>8313</v>
      </c>
      <c r="S145" s="20">
        <f t="shared" si="10"/>
        <v>42558.86414351852</v>
      </c>
      <c r="T145" s="20">
        <f t="shared" si="11"/>
        <v>42616.046527777784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20">
        <f t="shared" si="10"/>
        <v>42047.562407407415</v>
      </c>
      <c r="T146" s="20">
        <f t="shared" si="11"/>
        <v>42107.520740740743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20">
        <f t="shared" si="10"/>
        <v>42200.342268518521</v>
      </c>
      <c r="T147" s="20">
        <f t="shared" si="11"/>
        <v>42227.342268518521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20">
        <f t="shared" si="10"/>
        <v>42692.816180555557</v>
      </c>
      <c r="T148" s="20">
        <f t="shared" si="11"/>
        <v>42752.816180555557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>
        <f t="shared" si="9"/>
        <v>0</v>
      </c>
      <c r="Q149" t="s">
        <v>8310</v>
      </c>
      <c r="R149" t="s">
        <v>8313</v>
      </c>
      <c r="S149" s="20">
        <f t="shared" si="10"/>
        <v>41969.567824074082</v>
      </c>
      <c r="T149" s="20">
        <f t="shared" si="11"/>
        <v>42012.5625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20">
        <f t="shared" si="10"/>
        <v>42397.081666666665</v>
      </c>
      <c r="T150" s="20">
        <f t="shared" si="11"/>
        <v>42427.081666666665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20">
        <f t="shared" si="10"/>
        <v>41967.97210648148</v>
      </c>
      <c r="T151" s="20">
        <f t="shared" si="11"/>
        <v>41998.133333333331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20">
        <f t="shared" si="10"/>
        <v>42089.961828703708</v>
      </c>
      <c r="T152" s="20">
        <f t="shared" si="11"/>
        <v>42149.961828703708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20">
        <f t="shared" si="10"/>
        <v>42113.350821759261</v>
      </c>
      <c r="T153" s="20">
        <f t="shared" si="11"/>
        <v>42173.350821759261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20">
        <f t="shared" si="10"/>
        <v>41874.877546296295</v>
      </c>
      <c r="T154" s="20">
        <f t="shared" si="11"/>
        <v>41904.877546296295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20">
        <f t="shared" si="10"/>
        <v>41933.386157407411</v>
      </c>
      <c r="T155" s="20">
        <f t="shared" si="11"/>
        <v>41975.427824074082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20">
        <f t="shared" si="10"/>
        <v>42115.347395833334</v>
      </c>
      <c r="T156" s="20">
        <f t="shared" si="11"/>
        <v>42158.347395833334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20">
        <f t="shared" si="10"/>
        <v>42168.359432870377</v>
      </c>
      <c r="T157" s="20">
        <f t="shared" si="11"/>
        <v>42208.359432870377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20">
        <f t="shared" si="10"/>
        <v>41793.92495370371</v>
      </c>
      <c r="T158" s="20">
        <f t="shared" si="11"/>
        <v>41853.92495370371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20">
        <f t="shared" si="10"/>
        <v>42396.711712962962</v>
      </c>
      <c r="T159" s="20">
        <f t="shared" si="11"/>
        <v>42426.711712962962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>
        <f t="shared" si="9"/>
        <v>0</v>
      </c>
      <c r="Q160" t="s">
        <v>8310</v>
      </c>
      <c r="R160" t="s">
        <v>8313</v>
      </c>
      <c r="S160" s="20">
        <f t="shared" si="10"/>
        <v>41903.876712962963</v>
      </c>
      <c r="T160" s="20">
        <f t="shared" si="11"/>
        <v>41933.876712962963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20">
        <f t="shared" si="10"/>
        <v>42514.234548611115</v>
      </c>
      <c r="T161" s="20">
        <f t="shared" si="11"/>
        <v>42554.234548611115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>
        <f t="shared" si="9"/>
        <v>0</v>
      </c>
      <c r="Q162" t="s">
        <v>8310</v>
      </c>
      <c r="R162" t="s">
        <v>8314</v>
      </c>
      <c r="S162" s="20">
        <f t="shared" si="10"/>
        <v>42171.713090277779</v>
      </c>
      <c r="T162" s="20">
        <f t="shared" si="11"/>
        <v>42231.713090277779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20">
        <f t="shared" si="10"/>
        <v>41792.487442129634</v>
      </c>
      <c r="T163" s="20">
        <f t="shared" si="11"/>
        <v>41822.487442129634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20">
        <f t="shared" si="10"/>
        <v>41834.926805555559</v>
      </c>
      <c r="T164" s="20">
        <f t="shared" si="11"/>
        <v>41867.787500000006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>
        <f t="shared" si="9"/>
        <v>0</v>
      </c>
      <c r="Q165" t="s">
        <v>8310</v>
      </c>
      <c r="R165" t="s">
        <v>8314</v>
      </c>
      <c r="S165" s="20">
        <f t="shared" si="10"/>
        <v>42243.761273148149</v>
      </c>
      <c r="T165" s="20">
        <f t="shared" si="11"/>
        <v>42277.8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20">
        <f t="shared" si="10"/>
        <v>41841.562743055561</v>
      </c>
      <c r="T166" s="20">
        <f t="shared" si="11"/>
        <v>41901.562743055561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>
        <f t="shared" si="9"/>
        <v>0</v>
      </c>
      <c r="Q167" t="s">
        <v>8310</v>
      </c>
      <c r="R167" t="s">
        <v>8314</v>
      </c>
      <c r="S167" s="20">
        <f t="shared" si="10"/>
        <v>42351.45884259259</v>
      </c>
      <c r="T167" s="20">
        <f t="shared" si="11"/>
        <v>42381.45884259259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20">
        <f t="shared" si="10"/>
        <v>42720.875949074078</v>
      </c>
      <c r="T168" s="20">
        <f t="shared" si="11"/>
        <v>42750.875949074078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20">
        <f t="shared" si="10"/>
        <v>42160.727488425924</v>
      </c>
      <c r="T169" s="20">
        <f t="shared" si="11"/>
        <v>42220.727488425924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20">
        <f t="shared" si="10"/>
        <v>42052.635300925933</v>
      </c>
      <c r="T170" s="20">
        <f t="shared" si="11"/>
        <v>42082.593634259261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20">
        <f t="shared" si="10"/>
        <v>41900.305312500001</v>
      </c>
      <c r="T171" s="20">
        <f t="shared" si="11"/>
        <v>41930.305312500001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20">
        <f t="shared" si="10"/>
        <v>42216.777812500004</v>
      </c>
      <c r="T172" s="20">
        <f t="shared" si="11"/>
        <v>42246.027777777781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20">
        <f t="shared" si="10"/>
        <v>42533.980717592596</v>
      </c>
      <c r="T173" s="20">
        <f t="shared" si="11"/>
        <v>42593.980717592596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>
        <f t="shared" si="9"/>
        <v>0</v>
      </c>
      <c r="Q174" t="s">
        <v>8310</v>
      </c>
      <c r="R174" t="s">
        <v>8314</v>
      </c>
      <c r="S174" s="20">
        <f t="shared" si="10"/>
        <v>42047.19494212963</v>
      </c>
      <c r="T174" s="20">
        <f t="shared" si="11"/>
        <v>42082.153275462966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>
        <f t="shared" si="9"/>
        <v>0</v>
      </c>
      <c r="Q175" t="s">
        <v>8310</v>
      </c>
      <c r="R175" t="s">
        <v>8314</v>
      </c>
      <c r="S175" s="20">
        <f t="shared" si="10"/>
        <v>42033.37300925926</v>
      </c>
      <c r="T175" s="20">
        <f t="shared" si="11"/>
        <v>42063.37300925926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>
        <f t="shared" si="9"/>
        <v>0</v>
      </c>
      <c r="Q176" t="s">
        <v>8310</v>
      </c>
      <c r="R176" t="s">
        <v>8314</v>
      </c>
      <c r="S176" s="20">
        <f t="shared" si="10"/>
        <v>42072.558981481488</v>
      </c>
      <c r="T176" s="20">
        <f t="shared" si="11"/>
        <v>42132.558981481488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20">
        <f t="shared" si="10"/>
        <v>41855.577905092592</v>
      </c>
      <c r="T177" s="20">
        <f t="shared" si="11"/>
        <v>41880.577905092592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>
        <f t="shared" si="9"/>
        <v>0</v>
      </c>
      <c r="Q178" t="s">
        <v>8310</v>
      </c>
      <c r="R178" t="s">
        <v>8314</v>
      </c>
      <c r="S178" s="20">
        <f t="shared" si="10"/>
        <v>42191.624062500006</v>
      </c>
      <c r="T178" s="20">
        <f t="shared" si="11"/>
        <v>42221.624062500006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20">
        <f t="shared" si="10"/>
        <v>42069.847754629634</v>
      </c>
      <c r="T179" s="20">
        <f t="shared" si="11"/>
        <v>42086.806087962963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>
        <f t="shared" si="9"/>
        <v>0</v>
      </c>
      <c r="Q180" t="s">
        <v>8310</v>
      </c>
      <c r="R180" t="s">
        <v>8314</v>
      </c>
      <c r="S180" s="20">
        <f t="shared" si="10"/>
        <v>42304.755381944444</v>
      </c>
      <c r="T180" s="20">
        <f t="shared" si="11"/>
        <v>42334.797048611115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20">
        <f t="shared" si="10"/>
        <v>42402.88049768519</v>
      </c>
      <c r="T181" s="20">
        <f t="shared" si="11"/>
        <v>42432.88049768519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20">
        <f t="shared" si="10"/>
        <v>42067.791238425925</v>
      </c>
      <c r="T182" s="20">
        <f t="shared" si="11"/>
        <v>42107.591666666674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20">
        <f t="shared" si="10"/>
        <v>42147.54184027778</v>
      </c>
      <c r="T183" s="20">
        <f t="shared" si="11"/>
        <v>42177.54184027778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>
        <f t="shared" si="9"/>
        <v>0</v>
      </c>
      <c r="Q184" t="s">
        <v>8310</v>
      </c>
      <c r="R184" t="s">
        <v>8314</v>
      </c>
      <c r="S184" s="20">
        <f t="shared" si="10"/>
        <v>42711.811944444446</v>
      </c>
      <c r="T184" s="20">
        <f t="shared" si="11"/>
        <v>42741.811944444446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20">
        <f t="shared" si="10"/>
        <v>41939.610300925931</v>
      </c>
      <c r="T185" s="20">
        <f t="shared" si="11"/>
        <v>41969.651967592596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20">
        <f t="shared" si="10"/>
        <v>41825.591226851859</v>
      </c>
      <c r="T186" s="20">
        <f t="shared" si="11"/>
        <v>41882.965972222228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20">
        <f t="shared" si="10"/>
        <v>42570.711331018523</v>
      </c>
      <c r="T187" s="20">
        <f t="shared" si="11"/>
        <v>42600.711331018523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>
        <f t="shared" si="9"/>
        <v>0</v>
      </c>
      <c r="Q188" t="s">
        <v>8310</v>
      </c>
      <c r="R188" t="s">
        <v>8314</v>
      </c>
      <c r="S188" s="20">
        <f t="shared" si="10"/>
        <v>42767.612893518526</v>
      </c>
      <c r="T188" s="20">
        <f t="shared" si="11"/>
        <v>42797.633333333331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20">
        <f t="shared" si="10"/>
        <v>42182.034456018519</v>
      </c>
      <c r="T189" s="20">
        <f t="shared" si="11"/>
        <v>42206.090972222228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>
        <f t="shared" si="9"/>
        <v>0</v>
      </c>
      <c r="Q190" t="s">
        <v>8310</v>
      </c>
      <c r="R190" t="s">
        <v>8314</v>
      </c>
      <c r="S190" s="20">
        <f t="shared" si="10"/>
        <v>41856.983043981483</v>
      </c>
      <c r="T190" s="20">
        <f t="shared" si="11"/>
        <v>41886.983043981483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20">
        <f t="shared" si="10"/>
        <v>42556.490706018521</v>
      </c>
      <c r="T191" s="20">
        <f t="shared" si="11"/>
        <v>42616.490706018521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20">
        <f t="shared" si="10"/>
        <v>42527.450995370375</v>
      </c>
      <c r="T192" s="20">
        <f t="shared" si="11"/>
        <v>42537.450995370375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20">
        <f t="shared" si="10"/>
        <v>42239.241412037038</v>
      </c>
      <c r="T193" s="20">
        <f t="shared" si="11"/>
        <v>42279.241412037038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20">
        <f t="shared" si="10"/>
        <v>41899.592037037044</v>
      </c>
      <c r="T194" s="20">
        <f t="shared" si="11"/>
        <v>41929.592037037044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 * 100</f>
        <v>0</v>
      </c>
      <c r="P195" s="8">
        <f t="shared" ref="P195:P258" si="13">IF(L195=0,0,E195/L195)</f>
        <v>0</v>
      </c>
      <c r="Q195" t="s">
        <v>8310</v>
      </c>
      <c r="R195" t="s">
        <v>8314</v>
      </c>
      <c r="S195" s="20">
        <f t="shared" ref="S195:S258" si="14">(J195/86400)+25569+(-5/25)</f>
        <v>41911.734791666669</v>
      </c>
      <c r="T195" s="20">
        <f t="shared" ref="T195:T258" si="15">(I195/86400)+25569+(-5/25)</f>
        <v>41971.776458333334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20">
        <f t="shared" si="14"/>
        <v>42375.796886574077</v>
      </c>
      <c r="T196" s="20">
        <f t="shared" si="15"/>
        <v>42435.796886574077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20">
        <f t="shared" si="14"/>
        <v>42135.470509259263</v>
      </c>
      <c r="T197" s="20">
        <f t="shared" si="15"/>
        <v>42195.470509259263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20">
        <f t="shared" si="14"/>
        <v>42259.34280092593</v>
      </c>
      <c r="T198" s="20">
        <f t="shared" si="15"/>
        <v>42287.675000000003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20">
        <f t="shared" si="14"/>
        <v>42741.648379629638</v>
      </c>
      <c r="T199" s="20">
        <f t="shared" si="15"/>
        <v>42783.675000000003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20">
        <f t="shared" si="14"/>
        <v>41887.183356481488</v>
      </c>
      <c r="T200" s="20">
        <f t="shared" si="15"/>
        <v>41917.183356481488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20">
        <f t="shared" si="14"/>
        <v>42583.92386574074</v>
      </c>
      <c r="T201" s="20">
        <f t="shared" si="15"/>
        <v>42613.92386574074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20">
        <f t="shared" si="14"/>
        <v>41866.883368055554</v>
      </c>
      <c r="T202" s="20">
        <f t="shared" si="15"/>
        <v>41896.883368055554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20">
        <f t="shared" si="14"/>
        <v>42023.618622685186</v>
      </c>
      <c r="T203" s="20">
        <f t="shared" si="15"/>
        <v>42043.618622685186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20">
        <f t="shared" si="14"/>
        <v>42255.727824074078</v>
      </c>
      <c r="T204" s="20">
        <f t="shared" si="15"/>
        <v>42285.674305555556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20">
        <f t="shared" si="14"/>
        <v>41973.647962962961</v>
      </c>
      <c r="T205" s="20">
        <f t="shared" si="15"/>
        <v>42033.647962962961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20">
        <f t="shared" si="14"/>
        <v>42556.383368055554</v>
      </c>
      <c r="T206" s="20">
        <f t="shared" si="15"/>
        <v>42586.383368055554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20">
        <f t="shared" si="14"/>
        <v>42248.432199074072</v>
      </c>
      <c r="T207" s="20">
        <f t="shared" si="15"/>
        <v>42283.432199074072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20">
        <f t="shared" si="14"/>
        <v>42566.804432870369</v>
      </c>
      <c r="T208" s="20">
        <f t="shared" si="15"/>
        <v>42587.804432870369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20">
        <f t="shared" si="14"/>
        <v>41977.997199074074</v>
      </c>
      <c r="T209" s="20">
        <f t="shared" si="15"/>
        <v>42007.997199074074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20">
        <f t="shared" si="14"/>
        <v>41959.169988425929</v>
      </c>
      <c r="T210" s="20">
        <f t="shared" si="15"/>
        <v>41989.169988425929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20">
        <f t="shared" si="14"/>
        <v>42165.722858796304</v>
      </c>
      <c r="T211" s="20">
        <f t="shared" si="15"/>
        <v>42195.722858796304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20">
        <f t="shared" si="14"/>
        <v>42248.864722222221</v>
      </c>
      <c r="T212" s="20">
        <f t="shared" si="15"/>
        <v>42278.008333333331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20">
        <f t="shared" si="14"/>
        <v>42235.959918981483</v>
      </c>
      <c r="T213" s="20">
        <f t="shared" si="15"/>
        <v>42265.959918981483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20">
        <f t="shared" si="14"/>
        <v>42416.681018518517</v>
      </c>
      <c r="T214" s="20">
        <f t="shared" si="15"/>
        <v>42476.63935185186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20">
        <f t="shared" si="14"/>
        <v>42202.394293981488</v>
      </c>
      <c r="T215" s="20">
        <f t="shared" si="15"/>
        <v>42232.387974537036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20">
        <f t="shared" si="14"/>
        <v>42009.440613425933</v>
      </c>
      <c r="T216" s="20">
        <f t="shared" si="15"/>
        <v>42069.440613425933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20">
        <f t="shared" si="14"/>
        <v>42375.030115740745</v>
      </c>
      <c r="T217" s="20">
        <f t="shared" si="15"/>
        <v>42417.799305555556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20">
        <f t="shared" si="14"/>
        <v>42066.758761574078</v>
      </c>
      <c r="T218" s="20">
        <f t="shared" si="15"/>
        <v>42116.717094907406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20">
        <f t="shared" si="14"/>
        <v>41970.440613425933</v>
      </c>
      <c r="T219" s="20">
        <f t="shared" si="15"/>
        <v>42001.440613425933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20">
        <f t="shared" si="14"/>
        <v>42079.428344907414</v>
      </c>
      <c r="T220" s="20">
        <f t="shared" si="15"/>
        <v>42139.428344907414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20">
        <f t="shared" si="14"/>
        <v>42429.126678240747</v>
      </c>
      <c r="T221" s="20">
        <f t="shared" si="15"/>
        <v>42461.090972222228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20">
        <f t="shared" si="14"/>
        <v>42195.443865740745</v>
      </c>
      <c r="T222" s="20">
        <f t="shared" si="15"/>
        <v>42236.637500000004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20">
        <f t="shared" si="14"/>
        <v>42031.637546296304</v>
      </c>
      <c r="T223" s="20">
        <f t="shared" si="15"/>
        <v>42091.595879629633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20">
        <f t="shared" si="14"/>
        <v>42031.569884259261</v>
      </c>
      <c r="T224" s="20">
        <f t="shared" si="15"/>
        <v>42089.910416666666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20">
        <f t="shared" si="14"/>
        <v>42481.848032407412</v>
      </c>
      <c r="T225" s="20">
        <f t="shared" si="15"/>
        <v>42511.845138888893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20">
        <f t="shared" si="14"/>
        <v>42135.035254629634</v>
      </c>
      <c r="T226" s="20">
        <f t="shared" si="15"/>
        <v>42195.035254629634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20">
        <f t="shared" si="14"/>
        <v>42438.761273148149</v>
      </c>
      <c r="T227" s="20">
        <f t="shared" si="15"/>
        <v>42468.719606481485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20">
        <f t="shared" si="14"/>
        <v>42106.46601851852</v>
      </c>
      <c r="T228" s="20">
        <f t="shared" si="15"/>
        <v>42155.195138888892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20">
        <f t="shared" si="14"/>
        <v>42164.69399305556</v>
      </c>
      <c r="T229" s="20">
        <f t="shared" si="15"/>
        <v>42194.69399305556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20">
        <f t="shared" si="14"/>
        <v>42096.486400462964</v>
      </c>
      <c r="T230" s="20">
        <f t="shared" si="15"/>
        <v>42156.486400462964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20">
        <f t="shared" si="14"/>
        <v>42383.733993055561</v>
      </c>
      <c r="T231" s="20">
        <f t="shared" si="15"/>
        <v>42413.733993055561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20">
        <f t="shared" si="14"/>
        <v>42129.577210648153</v>
      </c>
      <c r="T232" s="20">
        <f t="shared" si="15"/>
        <v>42159.577210648153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20">
        <f t="shared" si="14"/>
        <v>42341.758923611109</v>
      </c>
      <c r="T233" s="20">
        <f t="shared" si="15"/>
        <v>42371.758923611109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20">
        <f t="shared" si="14"/>
        <v>42032.625763888893</v>
      </c>
      <c r="T234" s="20">
        <f t="shared" si="15"/>
        <v>42062.625763888893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20">
        <f t="shared" si="14"/>
        <v>42612.711712962962</v>
      </c>
      <c r="T235" s="20">
        <f t="shared" si="15"/>
        <v>42642.711712962962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20">
        <f t="shared" si="14"/>
        <v>42135.835405092599</v>
      </c>
      <c r="T236" s="20">
        <f t="shared" si="15"/>
        <v>42175.835405092599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20">
        <f t="shared" si="14"/>
        <v>42164.708530092597</v>
      </c>
      <c r="T237" s="20">
        <f t="shared" si="15"/>
        <v>42194.708530092597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20">
        <f t="shared" si="14"/>
        <v>42320.884479166671</v>
      </c>
      <c r="T238" s="20">
        <f t="shared" si="15"/>
        <v>42373.8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20">
        <f t="shared" si="14"/>
        <v>42377.377187500002</v>
      </c>
      <c r="T239" s="20">
        <f t="shared" si="15"/>
        <v>42437.377187500002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20">
        <f t="shared" si="14"/>
        <v>42713.762500000004</v>
      </c>
      <c r="T240" s="20">
        <f t="shared" si="15"/>
        <v>42734.175000000003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20">
        <f t="shared" si="14"/>
        <v>42296.910300925927</v>
      </c>
      <c r="T241" s="20">
        <f t="shared" si="15"/>
        <v>42316.3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20">
        <f t="shared" si="14"/>
        <v>41354.508460648154</v>
      </c>
      <c r="T242" s="20">
        <f t="shared" si="15"/>
        <v>41399.508460648154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20">
        <f t="shared" si="14"/>
        <v>41949.497962962967</v>
      </c>
      <c r="T243" s="20">
        <f t="shared" si="15"/>
        <v>41994.497962962967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20">
        <f t="shared" si="14"/>
        <v>40862.292939814819</v>
      </c>
      <c r="T244" s="20">
        <f t="shared" si="15"/>
        <v>40897.292939814819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20">
        <f t="shared" si="14"/>
        <v>41661.847500000003</v>
      </c>
      <c r="T245" s="20">
        <f t="shared" si="15"/>
        <v>41691.847500000003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20">
        <f t="shared" si="14"/>
        <v>40213.123599537037</v>
      </c>
      <c r="T246" s="20">
        <f t="shared" si="15"/>
        <v>40253.09583333334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20">
        <f t="shared" si="14"/>
        <v>41106.853067129632</v>
      </c>
      <c r="T247" s="20">
        <f t="shared" si="15"/>
        <v>41136.853067129632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20">
        <f t="shared" si="14"/>
        <v>40480.163483796299</v>
      </c>
      <c r="T248" s="20">
        <f t="shared" si="15"/>
        <v>40530.205150462964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20">
        <f t="shared" si="14"/>
        <v>40430.404328703706</v>
      </c>
      <c r="T249" s="20">
        <f t="shared" si="15"/>
        <v>40466.952083333337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20">
        <f t="shared" si="14"/>
        <v>40870.574409722227</v>
      </c>
      <c r="T250" s="20">
        <f t="shared" si="15"/>
        <v>40915.574409722227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20">
        <f t="shared" si="14"/>
        <v>40332.723842592597</v>
      </c>
      <c r="T251" s="20">
        <f t="shared" si="15"/>
        <v>40412.536111111112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20">
        <f t="shared" si="14"/>
        <v>41401.36586805556</v>
      </c>
      <c r="T252" s="20">
        <f t="shared" si="15"/>
        <v>41431.36586805556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20">
        <f t="shared" si="14"/>
        <v>41013.587569444448</v>
      </c>
      <c r="T253" s="20">
        <f t="shared" si="15"/>
        <v>41045.591666666667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20">
        <f t="shared" si="14"/>
        <v>40266.462708333333</v>
      </c>
      <c r="T254" s="20">
        <f t="shared" si="15"/>
        <v>40329.965972222228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20">
        <f t="shared" si="14"/>
        <v>40924.450868055559</v>
      </c>
      <c r="T255" s="20">
        <f t="shared" si="15"/>
        <v>40954.450868055559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20">
        <f t="shared" si="14"/>
        <v>42263.752662037041</v>
      </c>
      <c r="T256" s="20">
        <f t="shared" si="15"/>
        <v>42293.883333333331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20">
        <f t="shared" si="14"/>
        <v>40588.326412037044</v>
      </c>
      <c r="T257" s="20">
        <f t="shared" si="15"/>
        <v>40618.284745370373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20">
        <f t="shared" si="14"/>
        <v>41319.569293981483</v>
      </c>
      <c r="T258" s="20">
        <f t="shared" si="15"/>
        <v>41349.569293981483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 * 100</f>
        <v>106.72648571428572</v>
      </c>
      <c r="P259" s="8">
        <f t="shared" ref="P259:P322" si="17">IF(L259=0,0,E259/L259)</f>
        <v>66.70405357142856</v>
      </c>
      <c r="Q259" t="s">
        <v>8310</v>
      </c>
      <c r="R259" t="s">
        <v>8315</v>
      </c>
      <c r="S259" s="20">
        <f t="shared" ref="S259:S322" si="18">(J259/86400)+25569+(-5/25)</f>
        <v>42479.426875000005</v>
      </c>
      <c r="T259" s="20">
        <f t="shared" ref="T259:T322" si="19">(I259/86400)+25569+(-5/25)</f>
        <v>42509.426875000005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20">
        <f t="shared" si="18"/>
        <v>40681.851689814815</v>
      </c>
      <c r="T260" s="20">
        <f t="shared" si="19"/>
        <v>40711.851689814815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20">
        <f t="shared" si="18"/>
        <v>42072.53806712963</v>
      </c>
      <c r="T261" s="20">
        <f t="shared" si="19"/>
        <v>42102.53806712963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20">
        <f t="shared" si="18"/>
        <v>40330.555543981485</v>
      </c>
      <c r="T262" s="20">
        <f t="shared" si="19"/>
        <v>40376.215972222228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20">
        <f t="shared" si="18"/>
        <v>41017.685462962967</v>
      </c>
      <c r="T263" s="20">
        <f t="shared" si="19"/>
        <v>41067.421527777784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20">
        <f t="shared" si="18"/>
        <v>40555.048009259262</v>
      </c>
      <c r="T264" s="20">
        <f t="shared" si="19"/>
        <v>40600.048009259262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20">
        <f t="shared" si="18"/>
        <v>41149.754791666666</v>
      </c>
      <c r="T265" s="20">
        <f t="shared" si="19"/>
        <v>41179.754791666666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20">
        <f t="shared" si="18"/>
        <v>41010.420312500006</v>
      </c>
      <c r="T266" s="20">
        <f t="shared" si="19"/>
        <v>41040.420312500006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20">
        <f t="shared" si="18"/>
        <v>40267.045717592599</v>
      </c>
      <c r="T267" s="20">
        <f t="shared" si="19"/>
        <v>40308.64444444445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20">
        <f t="shared" si="18"/>
        <v>40204.974849537044</v>
      </c>
      <c r="T268" s="20">
        <f t="shared" si="19"/>
        <v>40290.960416666669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20">
        <f t="shared" si="18"/>
        <v>41785.252534722225</v>
      </c>
      <c r="T269" s="20">
        <f t="shared" si="19"/>
        <v>41815.252534722225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20">
        <f t="shared" si="18"/>
        <v>40808.952523148153</v>
      </c>
      <c r="T270" s="20">
        <f t="shared" si="19"/>
        <v>40853.994189814817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20">
        <f t="shared" si="18"/>
        <v>42757.997013888889</v>
      </c>
      <c r="T271" s="20">
        <f t="shared" si="19"/>
        <v>42787.997013888889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20">
        <f t="shared" si="18"/>
        <v>40637.666550925933</v>
      </c>
      <c r="T272" s="20">
        <f t="shared" si="19"/>
        <v>40687.966666666667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20">
        <f t="shared" si="18"/>
        <v>41611.900243055556</v>
      </c>
      <c r="T273" s="20">
        <f t="shared" si="19"/>
        <v>41641.133333333339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20">
        <f t="shared" si="18"/>
        <v>40235.700358796297</v>
      </c>
      <c r="T274" s="20">
        <f t="shared" si="19"/>
        <v>40296.584027777782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20">
        <f t="shared" si="18"/>
        <v>40697.298449074078</v>
      </c>
      <c r="T275" s="20">
        <f t="shared" si="19"/>
        <v>40727.298449074078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20">
        <f t="shared" si="18"/>
        <v>40969.712372685186</v>
      </c>
      <c r="T276" s="20">
        <f t="shared" si="19"/>
        <v>41004.090972222228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20">
        <f t="shared" si="18"/>
        <v>41192.832013888896</v>
      </c>
      <c r="T277" s="20">
        <f t="shared" si="19"/>
        <v>41222.87368055556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20">
        <f t="shared" si="18"/>
        <v>40966.881875000006</v>
      </c>
      <c r="T278" s="20">
        <f t="shared" si="19"/>
        <v>41026.840208333335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20">
        <f t="shared" si="18"/>
        <v>42117.691423611119</v>
      </c>
      <c r="T279" s="20">
        <f t="shared" si="19"/>
        <v>42147.691423611119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20">
        <f t="shared" si="18"/>
        <v>41163.840960648151</v>
      </c>
      <c r="T280" s="20">
        <f t="shared" si="19"/>
        <v>41193.840960648151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20">
        <f t="shared" si="18"/>
        <v>42759.044166666674</v>
      </c>
      <c r="T281" s="20">
        <f t="shared" si="19"/>
        <v>42792.884027777778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20">
        <f t="shared" si="18"/>
        <v>41744.390682870377</v>
      </c>
      <c r="T282" s="20">
        <f t="shared" si="19"/>
        <v>41789.390682870377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20">
        <f t="shared" si="18"/>
        <v>39949.96334490741</v>
      </c>
      <c r="T283" s="20">
        <f t="shared" si="19"/>
        <v>40035.609722222223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20">
        <f t="shared" si="18"/>
        <v>40194.720046296301</v>
      </c>
      <c r="T284" s="20">
        <f t="shared" si="19"/>
        <v>40231.716666666667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20">
        <f t="shared" si="18"/>
        <v>40675.51</v>
      </c>
      <c r="T285" s="20">
        <f t="shared" si="19"/>
        <v>40695.007638888892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20">
        <f t="shared" si="18"/>
        <v>40904.538194444445</v>
      </c>
      <c r="T286" s="20">
        <f t="shared" si="19"/>
        <v>40929.538194444445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20">
        <f t="shared" si="18"/>
        <v>41506.556111111116</v>
      </c>
      <c r="T287" s="20">
        <f t="shared" si="19"/>
        <v>41536.556111111116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20">
        <f t="shared" si="18"/>
        <v>41313.616250000006</v>
      </c>
      <c r="T288" s="20">
        <f t="shared" si="19"/>
        <v>41358.574583333335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20">
        <f t="shared" si="18"/>
        <v>41184.077986111115</v>
      </c>
      <c r="T289" s="20">
        <f t="shared" si="19"/>
        <v>41214.966666666667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20">
        <f t="shared" si="18"/>
        <v>41050.968900462962</v>
      </c>
      <c r="T290" s="20">
        <f t="shared" si="19"/>
        <v>41085.968900462962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20">
        <f t="shared" si="18"/>
        <v>41550.256412037037</v>
      </c>
      <c r="T291" s="20">
        <f t="shared" si="19"/>
        <v>41580.256412037037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20">
        <f t="shared" si="18"/>
        <v>40526.169178240743</v>
      </c>
      <c r="T292" s="20">
        <f t="shared" si="19"/>
        <v>40576.132638888892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20">
        <f t="shared" si="18"/>
        <v>41376.569050925929</v>
      </c>
      <c r="T293" s="20">
        <f t="shared" si="19"/>
        <v>41394.80069444445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20">
        <f t="shared" si="18"/>
        <v>40812.603229166671</v>
      </c>
      <c r="T294" s="20">
        <f t="shared" si="19"/>
        <v>40844.965972222228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20">
        <f t="shared" si="18"/>
        <v>41719.467986111114</v>
      </c>
      <c r="T295" s="20">
        <f t="shared" si="19"/>
        <v>41749.467986111114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20">
        <f t="shared" si="18"/>
        <v>40342.884421296301</v>
      </c>
      <c r="T296" s="20">
        <f t="shared" si="19"/>
        <v>40378.466666666667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20">
        <f t="shared" si="18"/>
        <v>41518.8047337963</v>
      </c>
      <c r="T297" s="20">
        <f t="shared" si="19"/>
        <v>41578.800000000003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20">
        <f t="shared" si="18"/>
        <v>41134.275497685187</v>
      </c>
      <c r="T298" s="20">
        <f t="shared" si="19"/>
        <v>41159.275497685187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20">
        <f t="shared" si="18"/>
        <v>42089.528020833335</v>
      </c>
      <c r="T299" s="20">
        <f t="shared" si="19"/>
        <v>42124.965972222228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20">
        <f t="shared" si="18"/>
        <v>41709.263518518521</v>
      </c>
      <c r="T300" s="20">
        <f t="shared" si="19"/>
        <v>41768.675000000003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20">
        <f t="shared" si="18"/>
        <v>40469.025231481486</v>
      </c>
      <c r="T301" s="20">
        <f t="shared" si="19"/>
        <v>40499.06689814815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20">
        <f t="shared" si="18"/>
        <v>40626.759930555556</v>
      </c>
      <c r="T302" s="20">
        <f t="shared" si="19"/>
        <v>40657.759930555556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20">
        <f t="shared" si="18"/>
        <v>41312.537673611114</v>
      </c>
      <c r="T303" s="20">
        <f t="shared" si="19"/>
        <v>41352.49600694445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20">
        <f t="shared" si="18"/>
        <v>40933.6569212963</v>
      </c>
      <c r="T304" s="20">
        <f t="shared" si="19"/>
        <v>40963.6569212963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20">
        <f t="shared" si="18"/>
        <v>41031.871134259258</v>
      </c>
      <c r="T305" s="20">
        <f t="shared" si="19"/>
        <v>41061.871134259258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20">
        <f t="shared" si="18"/>
        <v>41113.894872685189</v>
      </c>
      <c r="T306" s="20">
        <f t="shared" si="19"/>
        <v>41152.883333333339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20">
        <f t="shared" si="18"/>
        <v>40948.430196759262</v>
      </c>
      <c r="T307" s="20">
        <f t="shared" si="19"/>
        <v>40978.430196759262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20">
        <f t="shared" si="18"/>
        <v>41333.637187500004</v>
      </c>
      <c r="T308" s="20">
        <f t="shared" si="19"/>
        <v>41353.595520833333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20">
        <f t="shared" si="18"/>
        <v>41282.744456018525</v>
      </c>
      <c r="T309" s="20">
        <f t="shared" si="19"/>
        <v>41312.744456018525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20">
        <f t="shared" si="18"/>
        <v>40567.494560185187</v>
      </c>
      <c r="T310" s="20">
        <f t="shared" si="19"/>
        <v>40612.494560185187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20">
        <f t="shared" si="18"/>
        <v>41134.551550925928</v>
      </c>
      <c r="T311" s="20">
        <f t="shared" si="19"/>
        <v>41155.551550925928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20">
        <f t="shared" si="18"/>
        <v>40820.983136574076</v>
      </c>
      <c r="T312" s="20">
        <f t="shared" si="19"/>
        <v>40835.883333333339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20">
        <f t="shared" si="18"/>
        <v>40868.019814814819</v>
      </c>
      <c r="T313" s="20">
        <f t="shared" si="19"/>
        <v>40909.132638888892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20">
        <f t="shared" si="18"/>
        <v>41348.67768518519</v>
      </c>
      <c r="T314" s="20">
        <f t="shared" si="19"/>
        <v>41378.67768518519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20">
        <f t="shared" si="18"/>
        <v>40357.02793981482</v>
      </c>
      <c r="T315" s="20">
        <f t="shared" si="19"/>
        <v>40401.465972222228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20">
        <f t="shared" si="18"/>
        <v>41304.633194444446</v>
      </c>
      <c r="T316" s="20">
        <f t="shared" si="19"/>
        <v>41334.633194444446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20">
        <f t="shared" si="18"/>
        <v>41113.572384259263</v>
      </c>
      <c r="T317" s="20">
        <f t="shared" si="19"/>
        <v>41143.572384259263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20">
        <f t="shared" si="18"/>
        <v>41950.723576388889</v>
      </c>
      <c r="T318" s="20">
        <f t="shared" si="19"/>
        <v>41984.007638888892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20">
        <f t="shared" si="18"/>
        <v>41589.476886574077</v>
      </c>
      <c r="T319" s="20">
        <f t="shared" si="19"/>
        <v>41619.476886574077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20">
        <f t="shared" si="18"/>
        <v>41329.838784722226</v>
      </c>
      <c r="T320" s="20">
        <f t="shared" si="19"/>
        <v>41359.797118055561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20">
        <f t="shared" si="18"/>
        <v>40123.638298611113</v>
      </c>
      <c r="T321" s="20">
        <f t="shared" si="19"/>
        <v>40211.132638888892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20">
        <f t="shared" si="18"/>
        <v>42331.351307870369</v>
      </c>
      <c r="T322" s="20">
        <f t="shared" si="19"/>
        <v>42360.758333333331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 * 100</f>
        <v>102.66285714285715</v>
      </c>
      <c r="P323" s="8">
        <f t="shared" ref="P323:P386" si="21">IF(L323=0,0,E323/L323)</f>
        <v>106.62314540059347</v>
      </c>
      <c r="Q323" t="s">
        <v>8310</v>
      </c>
      <c r="R323" t="s">
        <v>8315</v>
      </c>
      <c r="S323" s="20">
        <f t="shared" ref="S323:S386" si="22">(J323/86400)+25569+(-5/25)</f>
        <v>42647.246597222227</v>
      </c>
      <c r="T323" s="20">
        <f t="shared" ref="T323:T386" si="23">(I323/86400)+25569+(-5/25)</f>
        <v>42682.288263888891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20">
        <f t="shared" si="22"/>
        <v>42473.37</v>
      </c>
      <c r="T324" s="20">
        <f t="shared" si="23"/>
        <v>42503.37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20">
        <f t="shared" si="22"/>
        <v>42697.121365740742</v>
      </c>
      <c r="T325" s="20">
        <f t="shared" si="23"/>
        <v>42725.132638888892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20">
        <f t="shared" si="22"/>
        <v>42184.426250000004</v>
      </c>
      <c r="T326" s="20">
        <f t="shared" si="23"/>
        <v>42217.426250000004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20">
        <f t="shared" si="22"/>
        <v>42688.987881944442</v>
      </c>
      <c r="T327" s="20">
        <f t="shared" si="23"/>
        <v>42723.987881944442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20">
        <f t="shared" si="22"/>
        <v>42775.114884259267</v>
      </c>
      <c r="T328" s="20">
        <f t="shared" si="23"/>
        <v>42808.756250000006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20">
        <f t="shared" si="22"/>
        <v>42058.035289351858</v>
      </c>
      <c r="T329" s="20">
        <f t="shared" si="23"/>
        <v>42085.133333333331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20">
        <f t="shared" si="22"/>
        <v>42278.746620370373</v>
      </c>
      <c r="T330" s="20">
        <f t="shared" si="23"/>
        <v>42308.966666666674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20">
        <f t="shared" si="22"/>
        <v>42291.266747685193</v>
      </c>
      <c r="T331" s="20">
        <f t="shared" si="23"/>
        <v>42314.966666666674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20">
        <f t="shared" si="22"/>
        <v>41379.315775462965</v>
      </c>
      <c r="T332" s="20">
        <f t="shared" si="23"/>
        <v>41410.965972222228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20">
        <f t="shared" si="22"/>
        <v>42507.381412037037</v>
      </c>
      <c r="T333" s="20">
        <f t="shared" si="23"/>
        <v>42538.381412037037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20">
        <f t="shared" si="22"/>
        <v>42263.48028935185</v>
      </c>
      <c r="T334" s="20">
        <f t="shared" si="23"/>
        <v>42305.133333333331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20">
        <f t="shared" si="22"/>
        <v>42437.436469907407</v>
      </c>
      <c r="T335" s="20">
        <f t="shared" si="23"/>
        <v>42467.394803240742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20">
        <f t="shared" si="22"/>
        <v>42101.48237268519</v>
      </c>
      <c r="T336" s="20">
        <f t="shared" si="23"/>
        <v>42139.591666666674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20">
        <f t="shared" si="22"/>
        <v>42101.537442129629</v>
      </c>
      <c r="T337" s="20">
        <f t="shared" si="23"/>
        <v>42132.716666666674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20">
        <f t="shared" si="22"/>
        <v>42291.396273148152</v>
      </c>
      <c r="T338" s="20">
        <f t="shared" si="23"/>
        <v>42321.437939814816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20">
        <f t="shared" si="22"/>
        <v>42046.928564814822</v>
      </c>
      <c r="T339" s="20">
        <f t="shared" si="23"/>
        <v>42076.88689814815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20">
        <f t="shared" si="22"/>
        <v>42559.555671296301</v>
      </c>
      <c r="T340" s="20">
        <f t="shared" si="23"/>
        <v>42615.841666666674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20">
        <f t="shared" si="22"/>
        <v>42093.560046296298</v>
      </c>
      <c r="T341" s="20">
        <f t="shared" si="23"/>
        <v>42123.560046296298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20">
        <f t="shared" si="22"/>
        <v>42772.469062500008</v>
      </c>
      <c r="T342" s="20">
        <f t="shared" si="23"/>
        <v>42802.675000000003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20">
        <f t="shared" si="22"/>
        <v>41894.679606481484</v>
      </c>
      <c r="T343" s="20">
        <f t="shared" si="23"/>
        <v>41912.965972222228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20">
        <f t="shared" si="22"/>
        <v>42459.58084490741</v>
      </c>
      <c r="T344" s="20">
        <f t="shared" si="23"/>
        <v>42489.58084490741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20">
        <f t="shared" si="22"/>
        <v>41926.537789351853</v>
      </c>
      <c r="T345" s="20">
        <f t="shared" si="23"/>
        <v>41956.925000000003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20">
        <f t="shared" si="22"/>
        <v>42111.770995370374</v>
      </c>
      <c r="T346" s="20">
        <f t="shared" si="23"/>
        <v>42155.897222222222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20">
        <f t="shared" si="22"/>
        <v>42114.744328703702</v>
      </c>
      <c r="T347" s="20">
        <f t="shared" si="23"/>
        <v>42144.744328703702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20">
        <f t="shared" si="22"/>
        <v>42261.300243055557</v>
      </c>
      <c r="T348" s="20">
        <f t="shared" si="23"/>
        <v>42291.300243055557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20">
        <f t="shared" si="22"/>
        <v>42292.295474537037</v>
      </c>
      <c r="T349" s="20">
        <f t="shared" si="23"/>
        <v>42322.337141203709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20">
        <f t="shared" si="22"/>
        <v>42207.386990740742</v>
      </c>
      <c r="T350" s="20">
        <f t="shared" si="23"/>
        <v>42237.386990740742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20">
        <f t="shared" si="22"/>
        <v>42760.298935185187</v>
      </c>
      <c r="T351" s="20">
        <f t="shared" si="23"/>
        <v>42790.298935185187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20">
        <f t="shared" si="22"/>
        <v>42585.866076388891</v>
      </c>
      <c r="T352" s="20">
        <f t="shared" si="23"/>
        <v>42623.965972222228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20">
        <f t="shared" si="22"/>
        <v>42427.764745370368</v>
      </c>
      <c r="T353" s="20">
        <f t="shared" si="23"/>
        <v>42467.723078703712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20">
        <f t="shared" si="22"/>
        <v>41889.967453703706</v>
      </c>
      <c r="T354" s="20">
        <f t="shared" si="23"/>
        <v>41919.967453703706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20">
        <f t="shared" si="22"/>
        <v>42297.591886574082</v>
      </c>
      <c r="T355" s="20">
        <f t="shared" si="23"/>
        <v>42327.633553240739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20">
        <f t="shared" si="22"/>
        <v>42438.627789351856</v>
      </c>
      <c r="T356" s="20">
        <f t="shared" si="23"/>
        <v>42468.586122685185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20">
        <f t="shared" si="22"/>
        <v>41943.093912037039</v>
      </c>
      <c r="T357" s="20">
        <f t="shared" si="23"/>
        <v>41974.135578703703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20">
        <f t="shared" si="22"/>
        <v>42415.603159722225</v>
      </c>
      <c r="T358" s="20">
        <f t="shared" si="23"/>
        <v>42445.56149305556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20">
        <f t="shared" si="22"/>
        <v>42078.022187499999</v>
      </c>
      <c r="T359" s="20">
        <f t="shared" si="23"/>
        <v>42118.022187499999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20">
        <f t="shared" si="22"/>
        <v>42507.660196759258</v>
      </c>
      <c r="T360" s="20">
        <f t="shared" si="23"/>
        <v>42536.425000000003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20">
        <f t="shared" si="22"/>
        <v>41934.870486111118</v>
      </c>
      <c r="T361" s="20">
        <f t="shared" si="23"/>
        <v>41957.01666666667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20">
        <f t="shared" si="22"/>
        <v>42163.697916666672</v>
      </c>
      <c r="T362" s="20">
        <f t="shared" si="23"/>
        <v>42207.932638888888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20">
        <f t="shared" si="22"/>
        <v>41935.801226851851</v>
      </c>
      <c r="T363" s="20">
        <f t="shared" si="23"/>
        <v>41965.842893518522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20">
        <f t="shared" si="22"/>
        <v>41837.010543981487</v>
      </c>
      <c r="T364" s="20">
        <f t="shared" si="23"/>
        <v>41858.800000000003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20">
        <f t="shared" si="22"/>
        <v>40255.544629629629</v>
      </c>
      <c r="T365" s="20">
        <f t="shared" si="23"/>
        <v>40300.606944444444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20">
        <f t="shared" si="22"/>
        <v>41780.659629629634</v>
      </c>
      <c r="T366" s="20">
        <f t="shared" si="23"/>
        <v>41810.965972222228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20">
        <f t="shared" si="22"/>
        <v>41668.406469907408</v>
      </c>
      <c r="T367" s="20">
        <f t="shared" si="23"/>
        <v>41698.406469907408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20">
        <f t="shared" si="22"/>
        <v>41019.593032407414</v>
      </c>
      <c r="T368" s="20">
        <f t="shared" si="23"/>
        <v>41049.593032407414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20">
        <f t="shared" si="22"/>
        <v>41355.377291666671</v>
      </c>
      <c r="T369" s="20">
        <f t="shared" si="23"/>
        <v>41395.007638888892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20">
        <f t="shared" si="22"/>
        <v>42043.405578703707</v>
      </c>
      <c r="T370" s="20">
        <f t="shared" si="23"/>
        <v>42078.363912037035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20">
        <f t="shared" si="22"/>
        <v>40893.351724537039</v>
      </c>
      <c r="T371" s="20">
        <f t="shared" si="23"/>
        <v>40923.351724537039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20">
        <f t="shared" si="22"/>
        <v>42711.595138888893</v>
      </c>
      <c r="T372" s="20">
        <f t="shared" si="23"/>
        <v>42741.595138888893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20">
        <f t="shared" si="22"/>
        <v>41261.567812500005</v>
      </c>
      <c r="T373" s="20">
        <f t="shared" si="23"/>
        <v>41306.567812500005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20">
        <f t="shared" si="22"/>
        <v>42425.376898148155</v>
      </c>
      <c r="T374" s="20">
        <f t="shared" si="23"/>
        <v>42465.466666666674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20">
        <f t="shared" si="22"/>
        <v>41078.712013888893</v>
      </c>
      <c r="T375" s="20">
        <f t="shared" si="23"/>
        <v>41108.712013888893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20">
        <f t="shared" si="22"/>
        <v>40757.689247685186</v>
      </c>
      <c r="T376" s="20">
        <f t="shared" si="23"/>
        <v>40802.689247685186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20">
        <f t="shared" si="22"/>
        <v>41657.785081018519</v>
      </c>
      <c r="T377" s="20">
        <f t="shared" si="23"/>
        <v>41699.520833333336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20">
        <f t="shared" si="22"/>
        <v>42576.25273148148</v>
      </c>
      <c r="T378" s="20">
        <f t="shared" si="23"/>
        <v>42607.25273148148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20">
        <f t="shared" si="22"/>
        <v>42292.050787037035</v>
      </c>
      <c r="T379" s="20">
        <f t="shared" si="23"/>
        <v>42322.092361111114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20">
        <f t="shared" si="22"/>
        <v>42370.371851851858</v>
      </c>
      <c r="T380" s="20">
        <f t="shared" si="23"/>
        <v>42394.794444444444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20">
        <f t="shared" si="22"/>
        <v>40987.488333333335</v>
      </c>
      <c r="T381" s="20">
        <f t="shared" si="23"/>
        <v>41032.488333333335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20">
        <f t="shared" si="22"/>
        <v>42367.519814814819</v>
      </c>
      <c r="T382" s="20">
        <f t="shared" si="23"/>
        <v>42392.519814814819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20">
        <f t="shared" si="22"/>
        <v>41085.498113425929</v>
      </c>
      <c r="T383" s="20">
        <f t="shared" si="23"/>
        <v>41120.008333333339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20">
        <f t="shared" si="22"/>
        <v>41144.509490740747</v>
      </c>
      <c r="T384" s="20">
        <f t="shared" si="23"/>
        <v>41158.509490740747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20">
        <f t="shared" si="22"/>
        <v>41754.917581018519</v>
      </c>
      <c r="T385" s="20">
        <f t="shared" si="23"/>
        <v>41777.917581018519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20">
        <f t="shared" si="22"/>
        <v>41980.581793981488</v>
      </c>
      <c r="T386" s="20">
        <f t="shared" si="23"/>
        <v>42010.581793981488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 * 100</f>
        <v>105.982</v>
      </c>
      <c r="P387" s="8">
        <f t="shared" ref="P387:P450" si="25">IF(L387=0,0,E387/L387)</f>
        <v>111.79535864978902</v>
      </c>
      <c r="Q387" t="s">
        <v>8310</v>
      </c>
      <c r="R387" t="s">
        <v>8315</v>
      </c>
      <c r="S387" s="20">
        <f t="shared" ref="S387:S450" si="26">(J387/86400)+25569+(-5/25)</f>
        <v>41934.384502314817</v>
      </c>
      <c r="T387" s="20">
        <f t="shared" ref="T387:T450" si="27">(I387/86400)+25569+(-5/25)</f>
        <v>41964.426168981488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20">
        <f t="shared" si="26"/>
        <v>42211.751284722224</v>
      </c>
      <c r="T388" s="20">
        <f t="shared" si="27"/>
        <v>42226.751284722224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20">
        <f t="shared" si="26"/>
        <v>42200.476597222223</v>
      </c>
      <c r="T389" s="20">
        <f t="shared" si="27"/>
        <v>42231.05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20">
        <f t="shared" si="26"/>
        <v>42548.876157407409</v>
      </c>
      <c r="T390" s="20">
        <f t="shared" si="27"/>
        <v>42578.876157407409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20">
        <f t="shared" si="26"/>
        <v>41673.863078703711</v>
      </c>
      <c r="T391" s="20">
        <f t="shared" si="27"/>
        <v>41705.757638888892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20">
        <f t="shared" si="26"/>
        <v>42111.836712962962</v>
      </c>
      <c r="T392" s="20">
        <f t="shared" si="27"/>
        <v>42131.836712962962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20">
        <f t="shared" si="26"/>
        <v>40864.842256944445</v>
      </c>
      <c r="T393" s="20">
        <f t="shared" si="27"/>
        <v>40894.840972222228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20">
        <f t="shared" si="26"/>
        <v>40763.517256944448</v>
      </c>
      <c r="T394" s="20">
        <f t="shared" si="27"/>
        <v>40793.925000000003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20">
        <f t="shared" si="26"/>
        <v>41526.508935185186</v>
      </c>
      <c r="T395" s="20">
        <f t="shared" si="27"/>
        <v>41557.508935185186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20">
        <f t="shared" si="26"/>
        <v>42417.618078703708</v>
      </c>
      <c r="T396" s="20">
        <f t="shared" si="27"/>
        <v>42477.576412037044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20">
        <f t="shared" si="26"/>
        <v>40990.70925925926</v>
      </c>
      <c r="T397" s="20">
        <f t="shared" si="27"/>
        <v>41026.697222222225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20">
        <f t="shared" si="26"/>
        <v>41082.364884259267</v>
      </c>
      <c r="T398" s="20">
        <f t="shared" si="27"/>
        <v>41097.364884259267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20">
        <f t="shared" si="26"/>
        <v>40379.57643518519</v>
      </c>
      <c r="T399" s="20">
        <f t="shared" si="27"/>
        <v>40421.955555555556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20">
        <f t="shared" si="26"/>
        <v>42078.593124999999</v>
      </c>
      <c r="T400" s="20">
        <f t="shared" si="27"/>
        <v>42123.593124999999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20">
        <f t="shared" si="26"/>
        <v>42687.675775462965</v>
      </c>
      <c r="T401" s="20">
        <f t="shared" si="27"/>
        <v>42718.3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20">
        <f t="shared" si="26"/>
        <v>41745.435960648152</v>
      </c>
      <c r="T402" s="20">
        <f t="shared" si="27"/>
        <v>41775.945833333339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20">
        <f t="shared" si="26"/>
        <v>40732.642245370371</v>
      </c>
      <c r="T403" s="20">
        <f t="shared" si="27"/>
        <v>40762.642245370371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20">
        <f t="shared" si="26"/>
        <v>42292.339548611111</v>
      </c>
      <c r="T404" s="20">
        <f t="shared" si="27"/>
        <v>42313.381215277783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20">
        <f t="shared" si="26"/>
        <v>40718.110659722224</v>
      </c>
      <c r="T405" s="20">
        <f t="shared" si="27"/>
        <v>40765.097222222226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20">
        <f t="shared" si="26"/>
        <v>41646.428032407406</v>
      </c>
      <c r="T406" s="20">
        <f t="shared" si="27"/>
        <v>41675.761111111118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20">
        <f t="shared" si="26"/>
        <v>41673.884942129633</v>
      </c>
      <c r="T407" s="20">
        <f t="shared" si="27"/>
        <v>41703.884942129633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20">
        <f t="shared" si="26"/>
        <v>40637.962465277778</v>
      </c>
      <c r="T408" s="20">
        <f t="shared" si="27"/>
        <v>40672.049305555556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20">
        <f t="shared" si="26"/>
        <v>40806.670949074076</v>
      </c>
      <c r="T409" s="20">
        <f t="shared" si="27"/>
        <v>40866.712615740747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20">
        <f t="shared" si="26"/>
        <v>41543.535995370374</v>
      </c>
      <c r="T410" s="20">
        <f t="shared" si="27"/>
        <v>41583.577662037038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20">
        <f t="shared" si="26"/>
        <v>42543.662777777776</v>
      </c>
      <c r="T411" s="20">
        <f t="shared" si="27"/>
        <v>42573.662777777776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20">
        <f t="shared" si="26"/>
        <v>42113.781446759262</v>
      </c>
      <c r="T412" s="20">
        <f t="shared" si="27"/>
        <v>42173.781446759262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20">
        <f t="shared" si="26"/>
        <v>41597.975972222222</v>
      </c>
      <c r="T413" s="20">
        <f t="shared" si="27"/>
        <v>41630.008333333339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20">
        <f t="shared" si="26"/>
        <v>41099.542800925927</v>
      </c>
      <c r="T414" s="20">
        <f t="shared" si="27"/>
        <v>41115.542800925927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20">
        <f t="shared" si="26"/>
        <v>41079.677442129629</v>
      </c>
      <c r="T415" s="20">
        <f t="shared" si="27"/>
        <v>41109.677442129629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20">
        <f t="shared" si="26"/>
        <v>41528.863252314819</v>
      </c>
      <c r="T416" s="20">
        <f t="shared" si="27"/>
        <v>41558.863252314819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20">
        <f t="shared" si="26"/>
        <v>41904.651875000003</v>
      </c>
      <c r="T417" s="20">
        <f t="shared" si="27"/>
        <v>41929.300000000003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20">
        <f t="shared" si="26"/>
        <v>41648.196192129632</v>
      </c>
      <c r="T418" s="20">
        <f t="shared" si="27"/>
        <v>41678.196192129632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20">
        <f t="shared" si="26"/>
        <v>41360.770601851851</v>
      </c>
      <c r="T419" s="20">
        <f t="shared" si="27"/>
        <v>41371.989583333336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20">
        <f t="shared" si="26"/>
        <v>42178.082372685189</v>
      </c>
      <c r="T420" s="20">
        <f t="shared" si="27"/>
        <v>42208.082372685189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20">
        <f t="shared" si="26"/>
        <v>41394.642442129632</v>
      </c>
      <c r="T421" s="20">
        <f t="shared" si="27"/>
        <v>41454.642442129632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20">
        <f t="shared" si="26"/>
        <v>41682.036469907413</v>
      </c>
      <c r="T422" s="20">
        <f t="shared" si="27"/>
        <v>41711.994803240741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20">
        <f t="shared" si="26"/>
        <v>42177.291388888887</v>
      </c>
      <c r="T423" s="20">
        <f t="shared" si="27"/>
        <v>42237.291388888887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20">
        <f t="shared" si="26"/>
        <v>41863.060381944451</v>
      </c>
      <c r="T424" s="20">
        <f t="shared" si="27"/>
        <v>41893.060381944451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20">
        <f t="shared" si="26"/>
        <v>41400.726273148153</v>
      </c>
      <c r="T425" s="20">
        <f t="shared" si="27"/>
        <v>41430.726273148153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20">
        <f t="shared" si="26"/>
        <v>40934.176145833335</v>
      </c>
      <c r="T426" s="20">
        <f t="shared" si="27"/>
        <v>40994.134479166671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20">
        <f t="shared" si="26"/>
        <v>42275.661157407405</v>
      </c>
      <c r="T427" s="20">
        <f t="shared" si="27"/>
        <v>42335.702824074076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20">
        <f t="shared" si="26"/>
        <v>42400.511967592596</v>
      </c>
      <c r="T428" s="20">
        <f t="shared" si="27"/>
        <v>42430.511967592596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20">
        <f t="shared" si="26"/>
        <v>42285.709027777782</v>
      </c>
      <c r="T429" s="20">
        <f t="shared" si="27"/>
        <v>42299.590972222228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20">
        <f t="shared" si="26"/>
        <v>41778.566724537042</v>
      </c>
      <c r="T430" s="20">
        <f t="shared" si="27"/>
        <v>41806.716666666667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20">
        <f t="shared" si="26"/>
        <v>40070.701412037044</v>
      </c>
      <c r="T431" s="20">
        <f t="shared" si="27"/>
        <v>40144.007638888892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20">
        <f t="shared" si="26"/>
        <v>41512.907256944447</v>
      </c>
      <c r="T432" s="20">
        <f t="shared" si="27"/>
        <v>41527.907256944447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20">
        <f t="shared" si="26"/>
        <v>42526.671331018522</v>
      </c>
      <c r="T433" s="20">
        <f t="shared" si="27"/>
        <v>42556.671331018522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20">
        <f t="shared" si="26"/>
        <v>42238.526631944449</v>
      </c>
      <c r="T434" s="20">
        <f t="shared" si="27"/>
        <v>42298.526631944449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20">
        <f t="shared" si="26"/>
        <v>42228.429884259262</v>
      </c>
      <c r="T435" s="20">
        <f t="shared" si="27"/>
        <v>42288.429884259262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20">
        <f t="shared" si="26"/>
        <v>41576.634513888894</v>
      </c>
      <c r="T436" s="20">
        <f t="shared" si="27"/>
        <v>41609.676180555558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20">
        <f t="shared" si="26"/>
        <v>41500.547453703708</v>
      </c>
      <c r="T437" s="20">
        <f t="shared" si="27"/>
        <v>41530.547453703708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20">
        <f t="shared" si="26"/>
        <v>41456.162418981483</v>
      </c>
      <c r="T438" s="20">
        <f t="shared" si="27"/>
        <v>41486.162418981483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20">
        <f t="shared" si="26"/>
        <v>42591.118587962963</v>
      </c>
      <c r="T439" s="20">
        <f t="shared" si="27"/>
        <v>42651.118587962963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20">
        <f t="shared" si="26"/>
        <v>42296.061087962968</v>
      </c>
      <c r="T440" s="20">
        <f t="shared" si="27"/>
        <v>42326.102754629632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20">
        <f t="shared" si="26"/>
        <v>41919.561782407414</v>
      </c>
      <c r="T441" s="20">
        <f t="shared" si="27"/>
        <v>41929.561782407414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20">
        <f t="shared" si="26"/>
        <v>42423.785567129627</v>
      </c>
      <c r="T442" s="20">
        <f t="shared" si="27"/>
        <v>42453.74390046297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20">
        <f t="shared" si="26"/>
        <v>41550.593935185185</v>
      </c>
      <c r="T443" s="20">
        <f t="shared" si="27"/>
        <v>41580.593935185185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20">
        <f t="shared" si="26"/>
        <v>42024.688692129632</v>
      </c>
      <c r="T444" s="20">
        <f t="shared" si="27"/>
        <v>42054.688692129632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20">
        <f t="shared" si="26"/>
        <v>41649.815057870372</v>
      </c>
      <c r="T445" s="20">
        <f t="shared" si="27"/>
        <v>41679.815057870372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20">
        <f t="shared" si="26"/>
        <v>40894.706956018519</v>
      </c>
      <c r="T446" s="20">
        <f t="shared" si="27"/>
        <v>40954.706956018519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20">
        <f t="shared" si="26"/>
        <v>42130.135358796295</v>
      </c>
      <c r="T447" s="20">
        <f t="shared" si="27"/>
        <v>42145.135358796295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20">
        <f t="shared" si="26"/>
        <v>42036.883564814816</v>
      </c>
      <c r="T448" s="20">
        <f t="shared" si="27"/>
        <v>42066.883564814816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20">
        <f t="shared" si="26"/>
        <v>41331.355127314819</v>
      </c>
      <c r="T449" s="20">
        <f t="shared" si="27"/>
        <v>41356.313460648147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20">
        <f t="shared" si="26"/>
        <v>41753.55804398148</v>
      </c>
      <c r="T450" s="20">
        <f t="shared" si="27"/>
        <v>41773.55804398148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 * 100</f>
        <v>2.25</v>
      </c>
      <c r="P451" s="8">
        <f t="shared" ref="P451:P514" si="29">IF(L451=0,0,E451/L451)</f>
        <v>9</v>
      </c>
      <c r="Q451" t="s">
        <v>8310</v>
      </c>
      <c r="R451" t="s">
        <v>8316</v>
      </c>
      <c r="S451" s="20">
        <f t="shared" ref="S451:S514" si="30">(J451/86400)+25569+(-5/25)</f>
        <v>41534.368113425931</v>
      </c>
      <c r="T451" s="20">
        <f t="shared" ref="T451:T514" si="31">(I451/86400)+25569+(-5/25)</f>
        <v>41564.368113425931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20">
        <f t="shared" si="30"/>
        <v>41654.746759259258</v>
      </c>
      <c r="T452" s="20">
        <f t="shared" si="31"/>
        <v>41684.746759259258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20">
        <f t="shared" si="30"/>
        <v>41634.515173611115</v>
      </c>
      <c r="T453" s="20">
        <f t="shared" si="31"/>
        <v>41664.515173611115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20">
        <f t="shared" si="30"/>
        <v>42107.503877314819</v>
      </c>
      <c r="T454" s="20">
        <f t="shared" si="31"/>
        <v>42137.503877314819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20">
        <f t="shared" si="30"/>
        <v>42038.62498842593</v>
      </c>
      <c r="T455" s="20">
        <f t="shared" si="31"/>
        <v>42054.62498842593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20">
        <f t="shared" si="30"/>
        <v>41938.517256944448</v>
      </c>
      <c r="T456" s="20">
        <f t="shared" si="31"/>
        <v>41969.351388888892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20">
        <f t="shared" si="30"/>
        <v>40970.802569444451</v>
      </c>
      <c r="T457" s="20">
        <f t="shared" si="31"/>
        <v>41015.821527777778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20">
        <f t="shared" si="30"/>
        <v>41547.494456018525</v>
      </c>
      <c r="T458" s="20">
        <f t="shared" si="31"/>
        <v>41568.965972222228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20">
        <f t="shared" si="30"/>
        <v>41837.567500000005</v>
      </c>
      <c r="T459" s="20">
        <f t="shared" si="31"/>
        <v>41867.567500000005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20">
        <f t="shared" si="30"/>
        <v>41378.499768518523</v>
      </c>
      <c r="T460" s="20">
        <f t="shared" si="31"/>
        <v>41408.499768518523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20">
        <f t="shared" si="30"/>
        <v>40800.440358796302</v>
      </c>
      <c r="T461" s="20">
        <f t="shared" si="31"/>
        <v>40860.482025462967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20">
        <f t="shared" si="30"/>
        <v>41759.342534722222</v>
      </c>
      <c r="T462" s="20">
        <f t="shared" si="31"/>
        <v>41790.966666666667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20">
        <f t="shared" si="30"/>
        <v>41407.646840277783</v>
      </c>
      <c r="T463" s="20">
        <f t="shared" si="31"/>
        <v>41427.646840277783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20">
        <f t="shared" si="30"/>
        <v>40704.926631944443</v>
      </c>
      <c r="T464" s="20">
        <f t="shared" si="31"/>
        <v>40764.926631944443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20">
        <f t="shared" si="30"/>
        <v>40750.510104166671</v>
      </c>
      <c r="T465" s="20">
        <f t="shared" si="31"/>
        <v>40810.510104166671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20">
        <f t="shared" si="30"/>
        <v>42488.648784722223</v>
      </c>
      <c r="T466" s="20">
        <f t="shared" si="31"/>
        <v>42508.648784722223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20">
        <f t="shared" si="30"/>
        <v>41800.920069444444</v>
      </c>
      <c r="T467" s="20">
        <f t="shared" si="31"/>
        <v>41816.920069444444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20">
        <f t="shared" si="30"/>
        <v>41129.742870370377</v>
      </c>
      <c r="T468" s="20">
        <f t="shared" si="31"/>
        <v>41159.742870370377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20">
        <f t="shared" si="30"/>
        <v>41135.479791666672</v>
      </c>
      <c r="T469" s="20">
        <f t="shared" si="31"/>
        <v>41180.479791666672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20">
        <f t="shared" si="30"/>
        <v>41040.967627314822</v>
      </c>
      <c r="T470" s="20">
        <f t="shared" si="31"/>
        <v>41100.960474537038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20">
        <f t="shared" si="30"/>
        <v>41827.789861111116</v>
      </c>
      <c r="T471" s="20">
        <f t="shared" si="31"/>
        <v>41887.789861111116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20">
        <f t="shared" si="30"/>
        <v>41604.96769675926</v>
      </c>
      <c r="T472" s="20">
        <f t="shared" si="31"/>
        <v>41654.966666666667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20">
        <f t="shared" si="30"/>
        <v>41703.521979166668</v>
      </c>
      <c r="T473" s="20">
        <f t="shared" si="31"/>
        <v>41748.480312500003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20">
        <f t="shared" si="30"/>
        <v>41844.722662037042</v>
      </c>
      <c r="T474" s="20">
        <f t="shared" si="31"/>
        <v>41874.722662037042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20">
        <f t="shared" si="30"/>
        <v>41869.498136574075</v>
      </c>
      <c r="T475" s="20">
        <f t="shared" si="31"/>
        <v>41899.498136574075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20">
        <f t="shared" si="30"/>
        <v>42753.129039351858</v>
      </c>
      <c r="T476" s="20">
        <f t="shared" si="31"/>
        <v>42783.129039351858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20">
        <f t="shared" si="30"/>
        <v>42099.886145833341</v>
      </c>
      <c r="T477" s="20">
        <f t="shared" si="31"/>
        <v>42129.886145833341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20">
        <f t="shared" si="30"/>
        <v>41757.775011574078</v>
      </c>
      <c r="T478" s="20">
        <f t="shared" si="31"/>
        <v>41792.965972222228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20">
        <f t="shared" si="30"/>
        <v>40987.634884259263</v>
      </c>
      <c r="T479" s="20">
        <f t="shared" si="31"/>
        <v>41047.634884259263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20">
        <f t="shared" si="30"/>
        <v>42065.7109837963</v>
      </c>
      <c r="T480" s="20">
        <f t="shared" si="31"/>
        <v>42095.669317129636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20">
        <f t="shared" si="30"/>
        <v>41904.207812500004</v>
      </c>
      <c r="T481" s="20">
        <f t="shared" si="31"/>
        <v>41964.249479166669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20">
        <f t="shared" si="30"/>
        <v>41465.300173611118</v>
      </c>
      <c r="T482" s="20">
        <f t="shared" si="31"/>
        <v>41495.300173611118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20">
        <f t="shared" si="30"/>
        <v>41162.472326388888</v>
      </c>
      <c r="T483" s="20">
        <f t="shared" si="31"/>
        <v>41192.472326388888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20">
        <f t="shared" si="30"/>
        <v>42447.696875000001</v>
      </c>
      <c r="T484" s="20">
        <f t="shared" si="31"/>
        <v>42474.406944444447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20">
        <f t="shared" si="30"/>
        <v>41242.997592592597</v>
      </c>
      <c r="T485" s="20">
        <f t="shared" si="31"/>
        <v>41302.997592592597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20">
        <f t="shared" si="30"/>
        <v>42272.739490740743</v>
      </c>
      <c r="T486" s="20">
        <f t="shared" si="31"/>
        <v>42313.781157407415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20">
        <f t="shared" si="30"/>
        <v>41381.30577546297</v>
      </c>
      <c r="T487" s="20">
        <f t="shared" si="31"/>
        <v>41411.30577546297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20">
        <f t="shared" si="30"/>
        <v>41761.742581018523</v>
      </c>
      <c r="T488" s="20">
        <f t="shared" si="31"/>
        <v>41791.742581018523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20">
        <f t="shared" si="30"/>
        <v>42669.394837962966</v>
      </c>
      <c r="T489" s="20">
        <f t="shared" si="31"/>
        <v>42729.43650462963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20">
        <f t="shared" si="30"/>
        <v>42713.854398148149</v>
      </c>
      <c r="T490" s="20">
        <f t="shared" si="31"/>
        <v>42743.854398148149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20">
        <f t="shared" si="30"/>
        <v>40882.281666666669</v>
      </c>
      <c r="T491" s="20">
        <f t="shared" si="31"/>
        <v>40913.28125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20">
        <f t="shared" si="30"/>
        <v>41113.768576388888</v>
      </c>
      <c r="T492" s="20">
        <f t="shared" si="31"/>
        <v>41143.768576388888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20">
        <f t="shared" si="30"/>
        <v>42366.782627314817</v>
      </c>
      <c r="T493" s="20">
        <f t="shared" si="31"/>
        <v>42396.782627314817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20">
        <f t="shared" si="30"/>
        <v>42595.835069444453</v>
      </c>
      <c r="T494" s="20">
        <f t="shared" si="31"/>
        <v>42655.835069444453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20">
        <f t="shared" si="30"/>
        <v>42114.526134259264</v>
      </c>
      <c r="T495" s="20">
        <f t="shared" si="31"/>
        <v>42144.526134259264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20">
        <f t="shared" si="30"/>
        <v>41799.630613425928</v>
      </c>
      <c r="T496" s="20">
        <f t="shared" si="31"/>
        <v>41822.925000000003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20">
        <f t="shared" si="30"/>
        <v>42171.627604166672</v>
      </c>
      <c r="T497" s="20">
        <f t="shared" si="31"/>
        <v>42201.627604166672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20">
        <f t="shared" si="30"/>
        <v>41620.731412037043</v>
      </c>
      <c r="T498" s="20">
        <f t="shared" si="31"/>
        <v>41680.731412037043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20">
        <f t="shared" si="30"/>
        <v>41944.837789351855</v>
      </c>
      <c r="T499" s="20">
        <f t="shared" si="31"/>
        <v>41998.008333333331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20">
        <f t="shared" si="30"/>
        <v>40858.562141203707</v>
      </c>
      <c r="T500" s="20">
        <f t="shared" si="31"/>
        <v>40900.562141203707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20">
        <f t="shared" si="30"/>
        <v>40043.695462962962</v>
      </c>
      <c r="T501" s="20">
        <f t="shared" si="31"/>
        <v>40098.674305555556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20">
        <f t="shared" si="30"/>
        <v>40247.686006944445</v>
      </c>
      <c r="T502" s="20">
        <f t="shared" si="31"/>
        <v>40306.727777777778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20">
        <f t="shared" si="30"/>
        <v>40703.03438657408</v>
      </c>
      <c r="T503" s="20">
        <f t="shared" si="31"/>
        <v>40733.03438657408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20">
        <f t="shared" si="30"/>
        <v>40956.353530092594</v>
      </c>
      <c r="T504" s="20">
        <f t="shared" si="31"/>
        <v>40986.31186342593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20">
        <f t="shared" si="30"/>
        <v>41991.326655092591</v>
      </c>
      <c r="T505" s="20">
        <f t="shared" si="31"/>
        <v>42021.326655092591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20">
        <f t="shared" si="30"/>
        <v>40949.783645833333</v>
      </c>
      <c r="T506" s="20">
        <f t="shared" si="31"/>
        <v>41009.741979166669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20">
        <f t="shared" si="30"/>
        <v>42317.898217592592</v>
      </c>
      <c r="T507" s="20">
        <f t="shared" si="31"/>
        <v>42362.898217592592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20">
        <f t="shared" si="30"/>
        <v>41466.352314814816</v>
      </c>
      <c r="T508" s="20">
        <f t="shared" si="31"/>
        <v>41496.352314814816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20">
        <f t="shared" si="30"/>
        <v>41156.758993055555</v>
      </c>
      <c r="T509" s="20">
        <f t="shared" si="31"/>
        <v>41201.758993055555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20">
        <f t="shared" si="30"/>
        <v>40994.824317129634</v>
      </c>
      <c r="T510" s="20">
        <f t="shared" si="31"/>
        <v>41054.393055555556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20">
        <f t="shared" si="30"/>
        <v>42153.431597222225</v>
      </c>
      <c r="T511" s="20">
        <f t="shared" si="31"/>
        <v>42183.431597222225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20">
        <f t="shared" si="30"/>
        <v>42399.976377314815</v>
      </c>
      <c r="T512" s="20">
        <f t="shared" si="31"/>
        <v>42429.976377314815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20">
        <f t="shared" si="30"/>
        <v>41340.103032407409</v>
      </c>
      <c r="T513" s="20">
        <f t="shared" si="31"/>
        <v>41370.061365740745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20">
        <f t="shared" si="30"/>
        <v>42649.542210648156</v>
      </c>
      <c r="T514" s="20">
        <f t="shared" si="31"/>
        <v>42694.583877314813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 * 100</f>
        <v>13.923999999999999</v>
      </c>
      <c r="P515" s="8">
        <f t="shared" ref="P515:P578" si="33">IF(L515=0,0,E515/L515)</f>
        <v>102.38235294117646</v>
      </c>
      <c r="Q515" t="s">
        <v>8310</v>
      </c>
      <c r="R515" t="s">
        <v>8316</v>
      </c>
      <c r="S515" s="20">
        <f t="shared" ref="S515:S578" si="34">(J515/86400)+25569+(-5/25)</f>
        <v>42552.453993055562</v>
      </c>
      <c r="T515" s="20">
        <f t="shared" ref="T515:T578" si="35">(I515/86400)+25569+(-5/25)</f>
        <v>42597.091666666674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20">
        <f t="shared" si="34"/>
        <v>41830.413969907408</v>
      </c>
      <c r="T516" s="20">
        <f t="shared" si="35"/>
        <v>41860.413969907408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20">
        <f t="shared" si="34"/>
        <v>42327.290752314817</v>
      </c>
      <c r="T517" s="20">
        <f t="shared" si="35"/>
        <v>42367.290752314817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20">
        <f t="shared" si="34"/>
        <v>42091.578703703708</v>
      </c>
      <c r="T518" s="20">
        <f t="shared" si="35"/>
        <v>42151.578703703708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20">
        <f t="shared" si="34"/>
        <v>42738.415289351855</v>
      </c>
      <c r="T519" s="20">
        <f t="shared" si="35"/>
        <v>42768.415289351855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20">
        <f t="shared" si="34"/>
        <v>42223.416018518517</v>
      </c>
      <c r="T520" s="20">
        <f t="shared" si="35"/>
        <v>42253.415277777778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20">
        <f t="shared" si="34"/>
        <v>41218.191446759258</v>
      </c>
      <c r="T521" s="20">
        <f t="shared" si="35"/>
        <v>41248.191446759258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20">
        <f t="shared" si="34"/>
        <v>42318.50209490741</v>
      </c>
      <c r="T522" s="20">
        <f t="shared" si="35"/>
        <v>42348.50209490741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20">
        <f t="shared" si="34"/>
        <v>42645.892812500002</v>
      </c>
      <c r="T523" s="20">
        <f t="shared" si="35"/>
        <v>42675.007638888892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20">
        <f t="shared" si="34"/>
        <v>42429.840798611112</v>
      </c>
      <c r="T524" s="20">
        <f t="shared" si="35"/>
        <v>42449.799131944448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20">
        <f t="shared" si="34"/>
        <v>42237.932824074072</v>
      </c>
      <c r="T525" s="20">
        <f t="shared" si="35"/>
        <v>42267.932824074072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20">
        <f t="shared" si="34"/>
        <v>42492.517233796301</v>
      </c>
      <c r="T526" s="20">
        <f t="shared" si="35"/>
        <v>42522.517233796301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20">
        <f t="shared" si="34"/>
        <v>41850.200937500005</v>
      </c>
      <c r="T527" s="20">
        <f t="shared" si="35"/>
        <v>41895.200937500005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20">
        <f t="shared" si="34"/>
        <v>42192.391944444447</v>
      </c>
      <c r="T528" s="20">
        <f t="shared" si="35"/>
        <v>42223.508333333331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20">
        <f t="shared" si="34"/>
        <v>42753.005625000005</v>
      </c>
      <c r="T529" s="20">
        <f t="shared" si="35"/>
        <v>42783.470138888893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20">
        <f t="shared" si="34"/>
        <v>42155.720219907409</v>
      </c>
      <c r="T530" s="20">
        <f t="shared" si="35"/>
        <v>42176.688888888893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20">
        <f t="shared" si="34"/>
        <v>42724.831180555557</v>
      </c>
      <c r="T531" s="20">
        <f t="shared" si="35"/>
        <v>42746.008333333331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20">
        <f t="shared" si="34"/>
        <v>42157.391064814816</v>
      </c>
      <c r="T532" s="20">
        <f t="shared" si="35"/>
        <v>42178.883333333331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20">
        <f t="shared" si="34"/>
        <v>42675.865150462967</v>
      </c>
      <c r="T533" s="20">
        <f t="shared" si="35"/>
        <v>42721.090972222228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20">
        <f t="shared" si="34"/>
        <v>42472.807037037041</v>
      </c>
      <c r="T534" s="20">
        <f t="shared" si="35"/>
        <v>42502.807037037041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20">
        <f t="shared" si="34"/>
        <v>42482.234780092593</v>
      </c>
      <c r="T535" s="20">
        <f t="shared" si="35"/>
        <v>42506.234780092593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20">
        <f t="shared" si="34"/>
        <v>42270.610995370371</v>
      </c>
      <c r="T536" s="20">
        <f t="shared" si="35"/>
        <v>42309.758333333331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20">
        <f t="shared" si="34"/>
        <v>42711.345196759263</v>
      </c>
      <c r="T537" s="20">
        <f t="shared" si="35"/>
        <v>42741.345196759263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20">
        <f t="shared" si="34"/>
        <v>42179.144988425927</v>
      </c>
      <c r="T538" s="20">
        <f t="shared" si="35"/>
        <v>42219.55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20">
        <f t="shared" si="34"/>
        <v>42282.568414351859</v>
      </c>
      <c r="T539" s="20">
        <f t="shared" si="35"/>
        <v>42312.610081018516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20">
        <f t="shared" si="34"/>
        <v>42473.594710648147</v>
      </c>
      <c r="T540" s="20">
        <f t="shared" si="35"/>
        <v>42503.594710648147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20">
        <f t="shared" si="34"/>
        <v>42534.849849537044</v>
      </c>
      <c r="T541" s="20">
        <f t="shared" si="35"/>
        <v>42555.849849537044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20">
        <f t="shared" si="34"/>
        <v>42009.617199074077</v>
      </c>
      <c r="T542" s="20">
        <f t="shared" si="35"/>
        <v>42039.617199074077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20">
        <f t="shared" si="34"/>
        <v>42275.846689814818</v>
      </c>
      <c r="T543" s="20">
        <f t="shared" si="35"/>
        <v>42305.846689814818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20">
        <f t="shared" si="34"/>
        <v>42433.537453703706</v>
      </c>
      <c r="T544" s="20">
        <f t="shared" si="35"/>
        <v>42493.495787037042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20">
        <f t="shared" si="34"/>
        <v>41913.892152777778</v>
      </c>
      <c r="T545" s="20">
        <f t="shared" si="35"/>
        <v>41943.892152777778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20">
        <f t="shared" si="34"/>
        <v>42525.45694444445</v>
      </c>
      <c r="T546" s="20">
        <f t="shared" si="35"/>
        <v>42555.45694444445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20">
        <f t="shared" si="34"/>
        <v>42283.392465277779</v>
      </c>
      <c r="T547" s="20">
        <f t="shared" si="35"/>
        <v>42323.43413194445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20">
        <f t="shared" si="34"/>
        <v>42249.467997685191</v>
      </c>
      <c r="T548" s="20">
        <f t="shared" si="35"/>
        <v>42294.467997685191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20">
        <f t="shared" si="34"/>
        <v>42380.496342592596</v>
      </c>
      <c r="T549" s="20">
        <f t="shared" si="35"/>
        <v>42410.496342592596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20">
        <f t="shared" si="34"/>
        <v>42276.703333333338</v>
      </c>
      <c r="T550" s="20">
        <f t="shared" si="35"/>
        <v>42306.703333333338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20">
        <f t="shared" si="34"/>
        <v>42163.436828703707</v>
      </c>
      <c r="T551" s="20">
        <f t="shared" si="35"/>
        <v>42193.436828703707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20">
        <f t="shared" si="34"/>
        <v>42753.478761574079</v>
      </c>
      <c r="T552" s="20">
        <f t="shared" si="35"/>
        <v>42766.008333333331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20">
        <f t="shared" si="34"/>
        <v>42173.075740740744</v>
      </c>
      <c r="T553" s="20">
        <f t="shared" si="35"/>
        <v>42217.545138888891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20">
        <f t="shared" si="34"/>
        <v>42318.416851851856</v>
      </c>
      <c r="T554" s="20">
        <f t="shared" si="35"/>
        <v>42378.416851851856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20">
        <f t="shared" si="34"/>
        <v>41927.519803240742</v>
      </c>
      <c r="T555" s="20">
        <f t="shared" si="35"/>
        <v>41957.561469907407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20">
        <f t="shared" si="34"/>
        <v>41901.484861111116</v>
      </c>
      <c r="T556" s="20">
        <f t="shared" si="35"/>
        <v>41931.484861111116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20">
        <f t="shared" si="34"/>
        <v>42503.153506944451</v>
      </c>
      <c r="T557" s="20">
        <f t="shared" si="35"/>
        <v>42533.153506944451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20">
        <f t="shared" si="34"/>
        <v>42345.660150462965</v>
      </c>
      <c r="T558" s="20">
        <f t="shared" si="35"/>
        <v>42375.660150462965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20">
        <f t="shared" si="34"/>
        <v>42676.742164351854</v>
      </c>
      <c r="T559" s="20">
        <f t="shared" si="35"/>
        <v>42706.783831018518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20">
        <f t="shared" si="34"/>
        <v>42057.683159722226</v>
      </c>
      <c r="T560" s="20">
        <f t="shared" si="35"/>
        <v>42087.641493055562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20">
        <f t="shared" si="34"/>
        <v>42321.083101851851</v>
      </c>
      <c r="T561" s="20">
        <f t="shared" si="35"/>
        <v>42351.083101851851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20">
        <f t="shared" si="34"/>
        <v>41960.57135416667</v>
      </c>
      <c r="T562" s="20">
        <f t="shared" si="35"/>
        <v>41990.57135416667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20">
        <f t="shared" si="34"/>
        <v>42268.458715277782</v>
      </c>
      <c r="T563" s="20">
        <f t="shared" si="35"/>
        <v>42303.458715277782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20">
        <f t="shared" si="34"/>
        <v>42692.189062500001</v>
      </c>
      <c r="T564" s="20">
        <f t="shared" si="35"/>
        <v>42722.189062500001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20">
        <f t="shared" si="34"/>
        <v>42021.869988425926</v>
      </c>
      <c r="T565" s="20">
        <f t="shared" si="35"/>
        <v>42051.869988425926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20">
        <f t="shared" si="34"/>
        <v>42411.742997685185</v>
      </c>
      <c r="T566" s="20">
        <f t="shared" si="35"/>
        <v>42441.742997685185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20">
        <f t="shared" si="34"/>
        <v>42165.585289351853</v>
      </c>
      <c r="T567" s="20">
        <f t="shared" si="35"/>
        <v>42195.585289351853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20">
        <f t="shared" si="34"/>
        <v>42535.484409722223</v>
      </c>
      <c r="T568" s="20">
        <f t="shared" si="35"/>
        <v>42565.484409722223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20">
        <f t="shared" si="34"/>
        <v>41975.642523148155</v>
      </c>
      <c r="T569" s="20">
        <f t="shared" si="35"/>
        <v>42005.642523148155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20">
        <f t="shared" si="34"/>
        <v>42348.721562500003</v>
      </c>
      <c r="T570" s="20">
        <f t="shared" si="35"/>
        <v>42385.258333333331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20">
        <f t="shared" si="34"/>
        <v>42340.647361111114</v>
      </c>
      <c r="T571" s="20">
        <f t="shared" si="35"/>
        <v>42370.647361111114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20">
        <f t="shared" si="34"/>
        <v>42388.598252314812</v>
      </c>
      <c r="T572" s="20">
        <f t="shared" si="35"/>
        <v>42418.598252314812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20">
        <f t="shared" si="34"/>
        <v>42192.61623842593</v>
      </c>
      <c r="T573" s="20">
        <f t="shared" si="35"/>
        <v>42211.965972222228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20">
        <f t="shared" si="34"/>
        <v>42282.5162962963</v>
      </c>
      <c r="T574" s="20">
        <f t="shared" si="35"/>
        <v>42312.557962962965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20">
        <f t="shared" si="34"/>
        <v>41962.850127314814</v>
      </c>
      <c r="T575" s="20">
        <f t="shared" si="35"/>
        <v>42021.850000000006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20">
        <f t="shared" si="34"/>
        <v>42632.243368055555</v>
      </c>
      <c r="T576" s="20">
        <f t="shared" si="35"/>
        <v>42662.243368055555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20">
        <f t="shared" si="34"/>
        <v>42138.492627314816</v>
      </c>
      <c r="T577" s="20">
        <f t="shared" si="35"/>
        <v>42168.492627314816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20">
        <f t="shared" si="34"/>
        <v>42031.271666666667</v>
      </c>
      <c r="T578" s="20">
        <f t="shared" si="35"/>
        <v>42091.23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 * 100</f>
        <v>0.2</v>
      </c>
      <c r="P579" s="8">
        <f t="shared" ref="P579:P642" si="37">IF(L579=0,0,E579/L579)</f>
        <v>10</v>
      </c>
      <c r="Q579" t="s">
        <v>8319</v>
      </c>
      <c r="R579" t="s">
        <v>8320</v>
      </c>
      <c r="S579" s="20">
        <f t="shared" ref="S579:S642" si="38">(J579/86400)+25569+(-5/25)</f>
        <v>42450.389143518521</v>
      </c>
      <c r="T579" s="20">
        <f t="shared" ref="T579:T642" si="39">(I579/86400)+25569+(-5/25)</f>
        <v>42510.389143518521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20">
        <f t="shared" si="38"/>
        <v>42230.378622685188</v>
      </c>
      <c r="T580" s="20">
        <f t="shared" si="39"/>
        <v>42254.378622685188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20">
        <f t="shared" si="38"/>
        <v>41968.652118055557</v>
      </c>
      <c r="T581" s="20">
        <f t="shared" si="39"/>
        <v>41998.652118055557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20">
        <f t="shared" si="38"/>
        <v>42605.708182870374</v>
      </c>
      <c r="T582" s="20">
        <f t="shared" si="39"/>
        <v>42635.708182870374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20">
        <f t="shared" si="38"/>
        <v>42187.812777777785</v>
      </c>
      <c r="T583" s="20">
        <f t="shared" si="39"/>
        <v>42217.812777777785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20">
        <f t="shared" si="38"/>
        <v>42055.539803240739</v>
      </c>
      <c r="T584" s="20">
        <f t="shared" si="39"/>
        <v>42078.55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20">
        <f t="shared" si="38"/>
        <v>42052.738506944443</v>
      </c>
      <c r="T585" s="20">
        <f t="shared" si="39"/>
        <v>42082.696840277786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20">
        <f t="shared" si="38"/>
        <v>42049.51662037037</v>
      </c>
      <c r="T586" s="20">
        <f t="shared" si="39"/>
        <v>42079.474953703706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20">
        <f t="shared" si="38"/>
        <v>42283.190937500003</v>
      </c>
      <c r="T587" s="20">
        <f t="shared" si="39"/>
        <v>42338.8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20">
        <f t="shared" si="38"/>
        <v>42020.65424768519</v>
      </c>
      <c r="T588" s="20">
        <f t="shared" si="39"/>
        <v>42050.65424768519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20">
        <f t="shared" si="38"/>
        <v>42080.557326388895</v>
      </c>
      <c r="T589" s="20">
        <f t="shared" si="39"/>
        <v>42110.557326388895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20">
        <f t="shared" si="38"/>
        <v>42631.569513888891</v>
      </c>
      <c r="T590" s="20">
        <f t="shared" si="39"/>
        <v>42691.611180555556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20">
        <f t="shared" si="38"/>
        <v>42178.414571759262</v>
      </c>
      <c r="T591" s="20">
        <f t="shared" si="39"/>
        <v>42193.414571759262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20">
        <f t="shared" si="38"/>
        <v>42377.354756944449</v>
      </c>
      <c r="T592" s="20">
        <f t="shared" si="39"/>
        <v>42408.342361111114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20">
        <f t="shared" si="38"/>
        <v>42177.343171296299</v>
      </c>
      <c r="T593" s="20">
        <f t="shared" si="39"/>
        <v>42207.343171296299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20">
        <f t="shared" si="38"/>
        <v>41946.032175925931</v>
      </c>
      <c r="T594" s="20">
        <f t="shared" si="39"/>
        <v>41976.032175925924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20">
        <f t="shared" si="38"/>
        <v>42070.47760416667</v>
      </c>
      <c r="T595" s="20">
        <f t="shared" si="39"/>
        <v>42100.435937500006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20">
        <f t="shared" si="38"/>
        <v>42446.58016203704</v>
      </c>
      <c r="T596" s="20">
        <f t="shared" si="39"/>
        <v>42476.58016203704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20">
        <f t="shared" si="38"/>
        <v>42082.869884259264</v>
      </c>
      <c r="T597" s="20">
        <f t="shared" si="39"/>
        <v>42127.869884259264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20">
        <f t="shared" si="38"/>
        <v>42646.696898148148</v>
      </c>
      <c r="T598" s="20">
        <f t="shared" si="39"/>
        <v>42676.696898148148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20">
        <f t="shared" si="38"/>
        <v>42545.505266203705</v>
      </c>
      <c r="T599" s="20">
        <f t="shared" si="39"/>
        <v>42582.466666666674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20">
        <f t="shared" si="38"/>
        <v>41947.802094907413</v>
      </c>
      <c r="T600" s="20">
        <f t="shared" si="39"/>
        <v>41977.802094907413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20">
        <f t="shared" si="38"/>
        <v>42047.612523148156</v>
      </c>
      <c r="T601" s="20">
        <f t="shared" si="39"/>
        <v>42071.436111111114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20">
        <f t="shared" si="38"/>
        <v>42073.598171296297</v>
      </c>
      <c r="T602" s="20">
        <f t="shared" si="39"/>
        <v>42133.598171296297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20">
        <f t="shared" si="38"/>
        <v>41969.658090277779</v>
      </c>
      <c r="T603" s="20">
        <f t="shared" si="39"/>
        <v>41999.658090277779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20">
        <f t="shared" si="38"/>
        <v>42143.594155092593</v>
      </c>
      <c r="T604" s="20">
        <f t="shared" si="39"/>
        <v>42173.594155092593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20">
        <f t="shared" si="38"/>
        <v>41835.439155092594</v>
      </c>
      <c r="T605" s="20">
        <f t="shared" si="39"/>
        <v>41865.439155092594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20">
        <f t="shared" si="38"/>
        <v>41848.835370370376</v>
      </c>
      <c r="T606" s="20">
        <f t="shared" si="39"/>
        <v>41878.835370370376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20">
        <f t="shared" si="38"/>
        <v>42194.157731481486</v>
      </c>
      <c r="T607" s="20">
        <f t="shared" si="39"/>
        <v>42239.157731481486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20">
        <f t="shared" si="38"/>
        <v>42102.450567129636</v>
      </c>
      <c r="T608" s="20">
        <f t="shared" si="39"/>
        <v>42148.425000000003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20">
        <f t="shared" si="38"/>
        <v>42300.625648148154</v>
      </c>
      <c r="T609" s="20">
        <f t="shared" si="39"/>
        <v>42330.667314814818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20">
        <f t="shared" si="38"/>
        <v>42140.721064814818</v>
      </c>
      <c r="T610" s="20">
        <f t="shared" si="39"/>
        <v>42170.721064814818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20">
        <f t="shared" si="38"/>
        <v>42306.834074074082</v>
      </c>
      <c r="T611" s="20">
        <f t="shared" si="39"/>
        <v>42336.875740740739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20">
        <f t="shared" si="38"/>
        <v>42086.630856481483</v>
      </c>
      <c r="T612" s="20">
        <f t="shared" si="39"/>
        <v>42116.630856481483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20">
        <f t="shared" si="38"/>
        <v>42328.360613425932</v>
      </c>
      <c r="T613" s="20">
        <f t="shared" si="39"/>
        <v>42388.360613425932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20">
        <f t="shared" si="38"/>
        <v>42584.831782407411</v>
      </c>
      <c r="T614" s="20">
        <f t="shared" si="39"/>
        <v>42614.831782407411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20">
        <f t="shared" si="38"/>
        <v>42247.296759259261</v>
      </c>
      <c r="T615" s="20">
        <f t="shared" si="39"/>
        <v>42278.007638888892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20">
        <f t="shared" si="38"/>
        <v>42514.861805555556</v>
      </c>
      <c r="T616" s="20">
        <f t="shared" si="39"/>
        <v>42544.861805555556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20">
        <f t="shared" si="38"/>
        <v>42241.922210648147</v>
      </c>
      <c r="T617" s="20">
        <f t="shared" si="39"/>
        <v>42271.922210648147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20">
        <f t="shared" si="38"/>
        <v>42761.176238425927</v>
      </c>
      <c r="T618" s="20">
        <f t="shared" si="39"/>
        <v>42791.176238425927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20">
        <f t="shared" si="38"/>
        <v>42087.143090277779</v>
      </c>
      <c r="T619" s="20">
        <f t="shared" si="39"/>
        <v>42132.143090277779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20">
        <f t="shared" si="38"/>
        <v>42317.610219907408</v>
      </c>
      <c r="T620" s="20">
        <f t="shared" si="39"/>
        <v>42347.610219907408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20">
        <f t="shared" si="38"/>
        <v>41908.450347222228</v>
      </c>
      <c r="T621" s="20">
        <f t="shared" si="39"/>
        <v>41968.492013888892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20">
        <f t="shared" si="38"/>
        <v>41831.516875000001</v>
      </c>
      <c r="T622" s="20">
        <f t="shared" si="39"/>
        <v>41876.516875000001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20">
        <f t="shared" si="38"/>
        <v>42528.78769675926</v>
      </c>
      <c r="T623" s="20">
        <f t="shared" si="39"/>
        <v>42558.78769675926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20">
        <f t="shared" si="38"/>
        <v>42532.574745370373</v>
      </c>
      <c r="T624" s="20">
        <f t="shared" si="39"/>
        <v>42552.574745370373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20">
        <f t="shared" si="38"/>
        <v>42121.809224537035</v>
      </c>
      <c r="T625" s="20">
        <f t="shared" si="39"/>
        <v>42151.809224537035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20">
        <f t="shared" si="38"/>
        <v>42108.788900462969</v>
      </c>
      <c r="T626" s="20">
        <f t="shared" si="39"/>
        <v>42138.788900462969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20">
        <f t="shared" si="38"/>
        <v>42790.695567129631</v>
      </c>
      <c r="T627" s="20">
        <f t="shared" si="39"/>
        <v>42820.653900462967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20">
        <f t="shared" si="38"/>
        <v>42198.359479166669</v>
      </c>
      <c r="T628" s="20">
        <f t="shared" si="39"/>
        <v>42231.356944444444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20">
        <f t="shared" si="38"/>
        <v>42384.106840277782</v>
      </c>
      <c r="T629" s="20">
        <f t="shared" si="39"/>
        <v>42443.758333333331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20">
        <f t="shared" si="38"/>
        <v>41803.492789351854</v>
      </c>
      <c r="T630" s="20">
        <f t="shared" si="39"/>
        <v>41833.492789351854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20">
        <f t="shared" si="38"/>
        <v>42474.437824074077</v>
      </c>
      <c r="T631" s="20">
        <f t="shared" si="39"/>
        <v>42504.437824074077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20">
        <f t="shared" si="38"/>
        <v>42223.419456018521</v>
      </c>
      <c r="T632" s="20">
        <f t="shared" si="39"/>
        <v>42253.015277777784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20">
        <f t="shared" si="38"/>
        <v>42489.572326388894</v>
      </c>
      <c r="T633" s="20">
        <f t="shared" si="39"/>
        <v>42518.572326388894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20">
        <f t="shared" si="38"/>
        <v>42303.459317129629</v>
      </c>
      <c r="T634" s="20">
        <f t="shared" si="39"/>
        <v>42333.500983796301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20">
        <f t="shared" si="38"/>
        <v>42507.099328703705</v>
      </c>
      <c r="T635" s="20">
        <f t="shared" si="39"/>
        <v>42538.758333333331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20">
        <f t="shared" si="38"/>
        <v>42031.728576388894</v>
      </c>
      <c r="T636" s="20">
        <f t="shared" si="39"/>
        <v>42061.728576388894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20">
        <f t="shared" si="38"/>
        <v>42075.892152777786</v>
      </c>
      <c r="T637" s="20">
        <f t="shared" si="39"/>
        <v>42105.892152777786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20">
        <f t="shared" si="38"/>
        <v>42131.25543981482</v>
      </c>
      <c r="T638" s="20">
        <f t="shared" si="39"/>
        <v>42161.249305555553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20">
        <f t="shared" si="38"/>
        <v>42762.762013888889</v>
      </c>
      <c r="T639" s="20">
        <f t="shared" si="39"/>
        <v>42791.761111111118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20">
        <f t="shared" si="38"/>
        <v>42759.393310185187</v>
      </c>
      <c r="T640" s="20">
        <f t="shared" si="39"/>
        <v>42819.351643518523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20">
        <f t="shared" si="38"/>
        <v>41865.383275462969</v>
      </c>
      <c r="T641" s="20">
        <f t="shared" si="39"/>
        <v>41925.383275462969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20">
        <f t="shared" si="38"/>
        <v>42683.220312500001</v>
      </c>
      <c r="T642" s="20">
        <f t="shared" si="39"/>
        <v>42698.758333333331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 * 100</f>
        <v>119.16249999999999</v>
      </c>
      <c r="P643" s="8">
        <f t="shared" ref="P643:P706" si="41">IF(L643=0,0,E643/L643)</f>
        <v>151.31746031746033</v>
      </c>
      <c r="Q643" t="s">
        <v>8319</v>
      </c>
      <c r="R643" t="s">
        <v>8321</v>
      </c>
      <c r="S643" s="20">
        <f t="shared" ref="S643:S706" si="42">(J643/86400)+25569+(-5/25)</f>
        <v>42199.37</v>
      </c>
      <c r="T643" s="20">
        <f t="shared" ref="T643:T706" si="43">(I643/86400)+25569+(-5/25)</f>
        <v>42229.37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20">
        <f t="shared" si="42"/>
        <v>42199.451319444444</v>
      </c>
      <c r="T644" s="20">
        <f t="shared" si="43"/>
        <v>42235.451319444444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20">
        <f t="shared" si="42"/>
        <v>42100.442071759258</v>
      </c>
      <c r="T645" s="20">
        <f t="shared" si="43"/>
        <v>42155.442071759258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20">
        <f t="shared" si="42"/>
        <v>41898.465960648151</v>
      </c>
      <c r="T646" s="20">
        <f t="shared" si="43"/>
        <v>41940.841666666667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20">
        <f t="shared" si="42"/>
        <v>42563.826319444444</v>
      </c>
      <c r="T647" s="20">
        <f t="shared" si="43"/>
        <v>42593.826319444444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20">
        <f t="shared" si="42"/>
        <v>41832.652627314819</v>
      </c>
      <c r="T648" s="20">
        <f t="shared" si="43"/>
        <v>41862.652627314819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20">
        <f t="shared" si="42"/>
        <v>42416.567928240744</v>
      </c>
      <c r="T649" s="20">
        <f t="shared" si="43"/>
        <v>42446.526261574079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20">
        <f t="shared" si="42"/>
        <v>41891.493379629632</v>
      </c>
      <c r="T650" s="20">
        <f t="shared" si="43"/>
        <v>41926.493379629632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20">
        <f t="shared" si="42"/>
        <v>41877.712187500001</v>
      </c>
      <c r="T651" s="20">
        <f t="shared" si="43"/>
        <v>41898.712187500001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20">
        <f t="shared" si="42"/>
        <v>41931.836851851855</v>
      </c>
      <c r="T652" s="20">
        <f t="shared" si="43"/>
        <v>41991.878518518526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20">
        <f t="shared" si="42"/>
        <v>41955.817488425928</v>
      </c>
      <c r="T653" s="20">
        <f t="shared" si="43"/>
        <v>41985.817488425928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20">
        <f t="shared" si="42"/>
        <v>42675.490393518521</v>
      </c>
      <c r="T654" s="20">
        <f t="shared" si="43"/>
        <v>42705.532060185185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20">
        <f t="shared" si="42"/>
        <v>42199.41851851852</v>
      </c>
      <c r="T655" s="20">
        <f t="shared" si="43"/>
        <v>42236.41851851852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20">
        <f t="shared" si="42"/>
        <v>42163.757326388892</v>
      </c>
      <c r="T656" s="20">
        <f t="shared" si="43"/>
        <v>42193.757326388892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20">
        <f t="shared" si="42"/>
        <v>42045.757314814822</v>
      </c>
      <c r="T657" s="20">
        <f t="shared" si="43"/>
        <v>42075.715648148151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20">
        <f t="shared" si="42"/>
        <v>42417.604618055557</v>
      </c>
      <c r="T658" s="20">
        <f t="shared" si="43"/>
        <v>42477.562951388893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20">
        <f t="shared" si="42"/>
        <v>42331.645740740743</v>
      </c>
      <c r="T659" s="20">
        <f t="shared" si="43"/>
        <v>42361.645740740743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20">
        <f t="shared" si="42"/>
        <v>42178.960752314815</v>
      </c>
      <c r="T660" s="20">
        <f t="shared" si="43"/>
        <v>42211.55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20">
        <f t="shared" si="42"/>
        <v>42209.393692129634</v>
      </c>
      <c r="T661" s="20">
        <f t="shared" si="43"/>
        <v>42239.393692129634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20">
        <f t="shared" si="42"/>
        <v>41922.541655092595</v>
      </c>
      <c r="T662" s="20">
        <f t="shared" si="43"/>
        <v>41952.583321759259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20">
        <f t="shared" si="42"/>
        <v>42636.4453587963</v>
      </c>
      <c r="T663" s="20">
        <f t="shared" si="43"/>
        <v>42666.4453587963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20">
        <f t="shared" si="42"/>
        <v>41990.238043981488</v>
      </c>
      <c r="T664" s="20">
        <f t="shared" si="43"/>
        <v>42020.238043981488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20">
        <f t="shared" si="42"/>
        <v>42173.643240740741</v>
      </c>
      <c r="T665" s="20">
        <f t="shared" si="43"/>
        <v>42203.643240740741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20">
        <f t="shared" si="42"/>
        <v>42077.46637731482</v>
      </c>
      <c r="T666" s="20">
        <f t="shared" si="43"/>
        <v>42107.46637731482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20">
        <f t="shared" si="42"/>
        <v>42688.511354166665</v>
      </c>
      <c r="T667" s="20">
        <f t="shared" si="43"/>
        <v>42748.511354166665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20">
        <f t="shared" si="42"/>
        <v>41838.632152777776</v>
      </c>
      <c r="T668" s="20">
        <f t="shared" si="43"/>
        <v>41868.632152777776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20">
        <f t="shared" si="42"/>
        <v>42632.173414351855</v>
      </c>
      <c r="T669" s="20">
        <f t="shared" si="43"/>
        <v>42672.173414351855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20">
        <f t="shared" si="42"/>
        <v>42090.631273148152</v>
      </c>
      <c r="T670" s="20">
        <f t="shared" si="43"/>
        <v>42135.631273148152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20">
        <f t="shared" si="42"/>
        <v>42527.425671296296</v>
      </c>
      <c r="T671" s="20">
        <f t="shared" si="43"/>
        <v>42557.425671296296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20">
        <f t="shared" si="42"/>
        <v>42506.509722222225</v>
      </c>
      <c r="T672" s="20">
        <f t="shared" si="43"/>
        <v>42540.140277777784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20">
        <f t="shared" si="42"/>
        <v>41984.492731481485</v>
      </c>
      <c r="T673" s="20">
        <f t="shared" si="43"/>
        <v>42017.966666666674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20">
        <f t="shared" si="42"/>
        <v>41974.019490740742</v>
      </c>
      <c r="T674" s="20">
        <f t="shared" si="43"/>
        <v>42005.007638888892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20">
        <f t="shared" si="42"/>
        <v>41838.640474537038</v>
      </c>
      <c r="T675" s="20">
        <f t="shared" si="43"/>
        <v>41883.640474537038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20">
        <f t="shared" si="42"/>
        <v>41802.91605324074</v>
      </c>
      <c r="T676" s="20">
        <f t="shared" si="43"/>
        <v>41862.91605324074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20">
        <f t="shared" si="42"/>
        <v>41975.730601851858</v>
      </c>
      <c r="T677" s="20">
        <f t="shared" si="43"/>
        <v>42005.090972222228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20">
        <f t="shared" si="42"/>
        <v>42012.568298611113</v>
      </c>
      <c r="T678" s="20">
        <f t="shared" si="43"/>
        <v>42042.568298611113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20">
        <f t="shared" si="42"/>
        <v>42504.203877314816</v>
      </c>
      <c r="T679" s="20">
        <f t="shared" si="43"/>
        <v>42549.203877314816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20">
        <f t="shared" si="42"/>
        <v>42481.17659722222</v>
      </c>
      <c r="T680" s="20">
        <f t="shared" si="43"/>
        <v>42511.17659722222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20">
        <f t="shared" si="42"/>
        <v>42556.495706018526</v>
      </c>
      <c r="T681" s="20">
        <f t="shared" si="43"/>
        <v>42616.495706018526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20">
        <f t="shared" si="42"/>
        <v>41864.301516203705</v>
      </c>
      <c r="T682" s="20">
        <f t="shared" si="43"/>
        <v>41899.301516203705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20">
        <f t="shared" si="42"/>
        <v>42639.605601851858</v>
      </c>
      <c r="T683" s="20">
        <f t="shared" si="43"/>
        <v>42669.605601851858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20">
        <f t="shared" si="42"/>
        <v>42778.565300925926</v>
      </c>
      <c r="T684" s="20">
        <f t="shared" si="43"/>
        <v>42808.523634259262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20">
        <f t="shared" si="42"/>
        <v>42634.700046296304</v>
      </c>
      <c r="T685" s="20">
        <f t="shared" si="43"/>
        <v>42674.700046296304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20">
        <f t="shared" si="42"/>
        <v>41809.273275462969</v>
      </c>
      <c r="T686" s="20">
        <f t="shared" si="43"/>
        <v>41844.925000000003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20">
        <f t="shared" si="42"/>
        <v>41971.666574074072</v>
      </c>
      <c r="T687" s="20">
        <f t="shared" si="43"/>
        <v>42016.666574074072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20">
        <f t="shared" si="42"/>
        <v>42189.473263888896</v>
      </c>
      <c r="T688" s="20">
        <f t="shared" si="43"/>
        <v>42219.473263888896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20">
        <f t="shared" si="42"/>
        <v>42711.550613425934</v>
      </c>
      <c r="T689" s="20">
        <f t="shared" si="43"/>
        <v>42771.550613425934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20">
        <f t="shared" si="42"/>
        <v>42261.904780092591</v>
      </c>
      <c r="T690" s="20">
        <f t="shared" si="43"/>
        <v>42291.904780092591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20">
        <f t="shared" si="42"/>
        <v>42675.467789351853</v>
      </c>
      <c r="T691" s="20">
        <f t="shared" si="43"/>
        <v>42712.007638888892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20">
        <f t="shared" si="42"/>
        <v>42579.434733796297</v>
      </c>
      <c r="T692" s="20">
        <f t="shared" si="43"/>
        <v>42622.05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20">
        <f t="shared" si="42"/>
        <v>42157.828310185185</v>
      </c>
      <c r="T693" s="20">
        <f t="shared" si="43"/>
        <v>42185.828310185185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20">
        <f t="shared" si="42"/>
        <v>42696.175729166673</v>
      </c>
      <c r="T694" s="20">
        <f t="shared" si="43"/>
        <v>42726.175729166673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20">
        <f t="shared" si="42"/>
        <v>42094.608182870375</v>
      </c>
      <c r="T695" s="20">
        <f t="shared" si="43"/>
        <v>42124.608182870375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20">
        <f t="shared" si="42"/>
        <v>42737.463877314818</v>
      </c>
      <c r="T696" s="20">
        <f t="shared" si="43"/>
        <v>42767.463877314818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20">
        <f t="shared" si="42"/>
        <v>41913.321064814816</v>
      </c>
      <c r="T697" s="20">
        <f t="shared" si="43"/>
        <v>41943.321064814816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20">
        <f t="shared" si="42"/>
        <v>41815.727106481485</v>
      </c>
      <c r="T698" s="20">
        <f t="shared" si="43"/>
        <v>41845.727106481485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20">
        <f t="shared" si="42"/>
        <v>42388.323020833341</v>
      </c>
      <c r="T699" s="20">
        <f t="shared" si="43"/>
        <v>42403.323020833341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20">
        <f t="shared" si="42"/>
        <v>41866.731076388896</v>
      </c>
      <c r="T700" s="20">
        <f t="shared" si="43"/>
        <v>41899.883333333339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20">
        <f t="shared" si="42"/>
        <v>41563.285509259265</v>
      </c>
      <c r="T701" s="20">
        <f t="shared" si="43"/>
        <v>41600.466666666667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20">
        <f t="shared" si="42"/>
        <v>42715.488437500004</v>
      </c>
      <c r="T702" s="20">
        <f t="shared" si="43"/>
        <v>42745.488437500004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20">
        <f t="shared" si="42"/>
        <v>41813.462962962964</v>
      </c>
      <c r="T703" s="20">
        <f t="shared" si="43"/>
        <v>41843.462962962964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20">
        <f t="shared" si="42"/>
        <v>42668.526701388895</v>
      </c>
      <c r="T704" s="20">
        <f t="shared" si="43"/>
        <v>42698.568368055559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20">
        <f t="shared" si="42"/>
        <v>42711.750798611116</v>
      </c>
      <c r="T705" s="20">
        <f t="shared" si="43"/>
        <v>42766.780555555553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20">
        <f t="shared" si="42"/>
        <v>42725.99291666667</v>
      </c>
      <c r="T706" s="20">
        <f t="shared" si="43"/>
        <v>42785.99291666667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 * 100</f>
        <v>0.97699999999999987</v>
      </c>
      <c r="P707" s="8">
        <f t="shared" ref="P707:P770" si="45">IF(L707=0,0,E707/L707)</f>
        <v>195.4</v>
      </c>
      <c r="Q707" t="s">
        <v>8319</v>
      </c>
      <c r="R707" t="s">
        <v>8321</v>
      </c>
      <c r="S707" s="20">
        <f t="shared" ref="S707:S770" si="46">(J707/86400)+25569+(-5/25)</f>
        <v>42726.291643518518</v>
      </c>
      <c r="T707" s="20">
        <f t="shared" ref="T707:T770" si="47">(I707/86400)+25569+(-5/25)</f>
        <v>42756.291643518518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20">
        <f t="shared" si="46"/>
        <v>42676.795173611114</v>
      </c>
      <c r="T708" s="20">
        <f t="shared" si="47"/>
        <v>42718.577083333337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20">
        <f t="shared" si="46"/>
        <v>42696.463506944448</v>
      </c>
      <c r="T709" s="20">
        <f t="shared" si="47"/>
        <v>42736.463506944448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20">
        <f t="shared" si="46"/>
        <v>41835.381018518521</v>
      </c>
      <c r="T710" s="20">
        <f t="shared" si="47"/>
        <v>41895.381018518521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20">
        <f t="shared" si="46"/>
        <v>41947.841192129636</v>
      </c>
      <c r="T711" s="20">
        <f t="shared" si="47"/>
        <v>41977.841192129636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20">
        <f t="shared" si="46"/>
        <v>41837.784976851857</v>
      </c>
      <c r="T712" s="20">
        <f t="shared" si="47"/>
        <v>41870.830555555556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20">
        <f t="shared" si="46"/>
        <v>42678.259120370378</v>
      </c>
      <c r="T713" s="20">
        <f t="shared" si="47"/>
        <v>42718.300787037035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20">
        <f t="shared" si="46"/>
        <v>42384.480925925927</v>
      </c>
      <c r="T714" s="20">
        <f t="shared" si="47"/>
        <v>42414.480925925927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20">
        <f t="shared" si="46"/>
        <v>42496.329305555555</v>
      </c>
      <c r="T715" s="20">
        <f t="shared" si="47"/>
        <v>42526.329305555555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20">
        <f t="shared" si="46"/>
        <v>42734.587986111117</v>
      </c>
      <c r="T716" s="20">
        <f t="shared" si="47"/>
        <v>42794.587986111117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20">
        <f t="shared" si="46"/>
        <v>42272.890740740739</v>
      </c>
      <c r="T717" s="20">
        <f t="shared" si="47"/>
        <v>42312.93240740741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20">
        <f t="shared" si="46"/>
        <v>41940.458645833336</v>
      </c>
      <c r="T718" s="20">
        <f t="shared" si="47"/>
        <v>41973.8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20">
        <f t="shared" si="46"/>
        <v>41857.654189814813</v>
      </c>
      <c r="T719" s="20">
        <f t="shared" si="47"/>
        <v>41887.654189814813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20">
        <f t="shared" si="46"/>
        <v>42752.645451388889</v>
      </c>
      <c r="T720" s="20">
        <f t="shared" si="47"/>
        <v>42784.049305555556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20">
        <f t="shared" si="46"/>
        <v>42408.840231481488</v>
      </c>
      <c r="T721" s="20">
        <f t="shared" si="47"/>
        <v>42422.840231481488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20">
        <f t="shared" si="46"/>
        <v>40909.449201388896</v>
      </c>
      <c r="T722" s="20">
        <f t="shared" si="47"/>
        <v>40937.449201388896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20">
        <f t="shared" si="46"/>
        <v>41807.371840277781</v>
      </c>
      <c r="T723" s="20">
        <f t="shared" si="47"/>
        <v>41852.371840277781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20">
        <f t="shared" si="46"/>
        <v>40977.605300925927</v>
      </c>
      <c r="T724" s="20">
        <f t="shared" si="47"/>
        <v>41007.563634259262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20">
        <f t="shared" si="46"/>
        <v>42184.616539351853</v>
      </c>
      <c r="T725" s="20">
        <f t="shared" si="47"/>
        <v>42214.965972222228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20">
        <f t="shared" si="46"/>
        <v>40694.438460648147</v>
      </c>
      <c r="T726" s="20">
        <f t="shared" si="47"/>
        <v>40724.438460648147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20">
        <f t="shared" si="46"/>
        <v>42321.426296296297</v>
      </c>
      <c r="T727" s="20">
        <f t="shared" si="47"/>
        <v>42351.426296296297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20">
        <f t="shared" si="46"/>
        <v>41345.842673611114</v>
      </c>
      <c r="T728" s="20">
        <f t="shared" si="47"/>
        <v>41375.842673611114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20">
        <f t="shared" si="46"/>
        <v>41246.820243055561</v>
      </c>
      <c r="T729" s="20">
        <f t="shared" si="47"/>
        <v>41288.688888888893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20">
        <f t="shared" si="46"/>
        <v>40731.637465277781</v>
      </c>
      <c r="T730" s="20">
        <f t="shared" si="47"/>
        <v>40776.637465277781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20">
        <f t="shared" si="46"/>
        <v>41110.985891203709</v>
      </c>
      <c r="T731" s="20">
        <f t="shared" si="47"/>
        <v>41170.985891203709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20">
        <f t="shared" si="46"/>
        <v>40854.545266203706</v>
      </c>
      <c r="T732" s="20">
        <f t="shared" si="47"/>
        <v>40884.545266203706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20">
        <f t="shared" si="46"/>
        <v>40879.595682870371</v>
      </c>
      <c r="T733" s="20">
        <f t="shared" si="47"/>
        <v>40930.050000000003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20">
        <f t="shared" si="46"/>
        <v>41486.224317129629</v>
      </c>
      <c r="T734" s="20">
        <f t="shared" si="47"/>
        <v>41546.224317129629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20">
        <f t="shared" si="46"/>
        <v>41598.220046296301</v>
      </c>
      <c r="T735" s="20">
        <f t="shared" si="47"/>
        <v>41628.220046296301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20">
        <f t="shared" si="46"/>
        <v>42101.964583333334</v>
      </c>
      <c r="T736" s="20">
        <f t="shared" si="47"/>
        <v>42133.008333333331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20">
        <f t="shared" si="46"/>
        <v>41945.829467592594</v>
      </c>
      <c r="T737" s="20">
        <f t="shared" si="47"/>
        <v>41976.827083333337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20">
        <f t="shared" si="46"/>
        <v>41579.534259259264</v>
      </c>
      <c r="T738" s="20">
        <f t="shared" si="47"/>
        <v>41599.007638888892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20">
        <f t="shared" si="46"/>
        <v>41667.075312500005</v>
      </c>
      <c r="T739" s="20">
        <f t="shared" si="47"/>
        <v>41684.633333333339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20">
        <f t="shared" si="46"/>
        <v>41943.404097222228</v>
      </c>
      <c r="T740" s="20">
        <f t="shared" si="47"/>
        <v>41974.007638888892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20">
        <f t="shared" si="46"/>
        <v>41829.302650462967</v>
      </c>
      <c r="T741" s="20">
        <f t="shared" si="47"/>
        <v>41862.302650462967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20">
        <f t="shared" si="46"/>
        <v>42161.946782407409</v>
      </c>
      <c r="T742" s="20">
        <f t="shared" si="47"/>
        <v>42175.946782407409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20">
        <f t="shared" si="46"/>
        <v>41401.448217592595</v>
      </c>
      <c r="T743" s="20">
        <f t="shared" si="47"/>
        <v>41436.448217592595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20">
        <f t="shared" si="46"/>
        <v>41689.717962962968</v>
      </c>
      <c r="T744" s="20">
        <f t="shared" si="47"/>
        <v>41719.676296296297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20">
        <f t="shared" si="46"/>
        <v>40990.509317129632</v>
      </c>
      <c r="T745" s="20">
        <f t="shared" si="47"/>
        <v>41015.675000000003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20">
        <f t="shared" si="46"/>
        <v>41226.757210648153</v>
      </c>
      <c r="T746" s="20">
        <f t="shared" si="47"/>
        <v>41256.757210648153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20">
        <f t="shared" si="46"/>
        <v>41367.372280092597</v>
      </c>
      <c r="T747" s="20">
        <f t="shared" si="47"/>
        <v>41397.372280092597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20">
        <f t="shared" si="46"/>
        <v>41156.842928240745</v>
      </c>
      <c r="T748" s="20">
        <f t="shared" si="47"/>
        <v>41174.965972222228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20">
        <f t="shared" si="46"/>
        <v>41988.34883101852</v>
      </c>
      <c r="T749" s="20">
        <f t="shared" si="47"/>
        <v>42019.254166666666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20">
        <f t="shared" si="46"/>
        <v>41831.646828703706</v>
      </c>
      <c r="T750" s="20">
        <f t="shared" si="47"/>
        <v>41861.646828703706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20">
        <f t="shared" si="46"/>
        <v>42733.741319444453</v>
      </c>
      <c r="T751" s="20">
        <f t="shared" si="47"/>
        <v>42763.741319444453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20">
        <f t="shared" si="46"/>
        <v>41299.678148148152</v>
      </c>
      <c r="T752" s="20">
        <f t="shared" si="47"/>
        <v>41329.678148148152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20">
        <f t="shared" si="46"/>
        <v>40713.430497685185</v>
      </c>
      <c r="T753" s="20">
        <f t="shared" si="47"/>
        <v>40759.430497685185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20">
        <f t="shared" si="46"/>
        <v>42639.221493055564</v>
      </c>
      <c r="T754" s="20">
        <f t="shared" si="47"/>
        <v>42659.258333333331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20">
        <f t="shared" si="46"/>
        <v>42019.390173611115</v>
      </c>
      <c r="T755" s="20">
        <f t="shared" si="47"/>
        <v>42049.390173611115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20">
        <f t="shared" si="46"/>
        <v>41249.549085648148</v>
      </c>
      <c r="T756" s="20">
        <f t="shared" si="47"/>
        <v>41279.549085648148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20">
        <f t="shared" si="46"/>
        <v>41383.405057870375</v>
      </c>
      <c r="T757" s="20">
        <f t="shared" si="47"/>
        <v>41413.828472222223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20">
        <f t="shared" si="46"/>
        <v>40590.566886574074</v>
      </c>
      <c r="T758" s="20">
        <f t="shared" si="47"/>
        <v>40651.525219907409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20">
        <f t="shared" si="46"/>
        <v>41234.854560185187</v>
      </c>
      <c r="T759" s="20">
        <f t="shared" si="47"/>
        <v>41248.854560185187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20">
        <f t="shared" si="46"/>
        <v>40429.636435185188</v>
      </c>
      <c r="T760" s="20">
        <f t="shared" si="47"/>
        <v>40459.636435185188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20">
        <f t="shared" si="46"/>
        <v>41789.130312500005</v>
      </c>
      <c r="T761" s="20">
        <f t="shared" si="47"/>
        <v>41829.130312500005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20">
        <f t="shared" si="46"/>
        <v>42670.564039351855</v>
      </c>
      <c r="T762" s="20">
        <f t="shared" si="47"/>
        <v>42700.605706018527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20">
        <f t="shared" si="46"/>
        <v>41642.551458333335</v>
      </c>
      <c r="T763" s="20">
        <f t="shared" si="47"/>
        <v>41672.551458333335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20">
        <f t="shared" si="46"/>
        <v>42690.658449074079</v>
      </c>
      <c r="T764" s="20">
        <f t="shared" si="47"/>
        <v>42708.05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20">
        <f t="shared" si="46"/>
        <v>41471.246851851858</v>
      </c>
      <c r="T765" s="20">
        <f t="shared" si="47"/>
        <v>41501.246851851858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20">
        <f t="shared" si="46"/>
        <v>42226.973159722227</v>
      </c>
      <c r="T766" s="20">
        <f t="shared" si="47"/>
        <v>42256.973159722227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20">
        <f t="shared" si="46"/>
        <v>41901.342638888891</v>
      </c>
      <c r="T767" s="20">
        <f t="shared" si="47"/>
        <v>41931.342638888891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20">
        <f t="shared" si="46"/>
        <v>42021.583368055559</v>
      </c>
      <c r="T768" s="20">
        <f t="shared" si="47"/>
        <v>42051.583368055559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20">
        <f t="shared" si="46"/>
        <v>42114.943634259267</v>
      </c>
      <c r="T769" s="20">
        <f t="shared" si="47"/>
        <v>42144.943634259267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20">
        <f t="shared" si="46"/>
        <v>41594.007060185191</v>
      </c>
      <c r="T770" s="20">
        <f t="shared" si="47"/>
        <v>41624.007060185191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 * 100</f>
        <v>41.4</v>
      </c>
      <c r="P771" s="8">
        <f t="shared" ref="P771:P834" si="49">IF(L771=0,0,E771/L771)</f>
        <v>31.846153846153847</v>
      </c>
      <c r="Q771" t="s">
        <v>8322</v>
      </c>
      <c r="R771" t="s">
        <v>8324</v>
      </c>
      <c r="S771" s="20">
        <f t="shared" ref="S771:S834" si="50">(J771/86400)+25569+(-5/25)</f>
        <v>41604.796458333338</v>
      </c>
      <c r="T771" s="20">
        <f t="shared" ref="T771:T834" si="51">(I771/86400)+25569+(-5/25)</f>
        <v>41634.796458333338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20">
        <f t="shared" si="50"/>
        <v>41289.799641203703</v>
      </c>
      <c r="T772" s="20">
        <f t="shared" si="51"/>
        <v>41329.799641203703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20">
        <f t="shared" si="50"/>
        <v>42349.624097222229</v>
      </c>
      <c r="T773" s="20">
        <f t="shared" si="51"/>
        <v>42399.624097222229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20">
        <f t="shared" si="50"/>
        <v>40067.856932870374</v>
      </c>
      <c r="T774" s="20">
        <f t="shared" si="51"/>
        <v>40117.965972222228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20">
        <f t="shared" si="50"/>
        <v>42100.535937500004</v>
      </c>
      <c r="T775" s="20">
        <f t="shared" si="51"/>
        <v>42134.759027777778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20">
        <f t="shared" si="50"/>
        <v>41663.580300925925</v>
      </c>
      <c r="T776" s="20">
        <f t="shared" si="51"/>
        <v>41693.580300925925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20">
        <f t="shared" si="50"/>
        <v>40862.860127314816</v>
      </c>
      <c r="T777" s="20">
        <f t="shared" si="51"/>
        <v>40892.860127314816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20">
        <f t="shared" si="50"/>
        <v>42250.485706018517</v>
      </c>
      <c r="T778" s="20">
        <f t="shared" si="51"/>
        <v>42288.008333333331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20">
        <f t="shared" si="50"/>
        <v>41456.781215277777</v>
      </c>
      <c r="T779" s="20">
        <f t="shared" si="51"/>
        <v>41486.781215277777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20">
        <f t="shared" si="50"/>
        <v>41729.502314814818</v>
      </c>
      <c r="T780" s="20">
        <f t="shared" si="51"/>
        <v>41759.502314814818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20">
        <f t="shared" si="50"/>
        <v>40436.484085648153</v>
      </c>
      <c r="T781" s="20">
        <f t="shared" si="51"/>
        <v>40465.966666666667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20">
        <f t="shared" si="50"/>
        <v>40636.473900462966</v>
      </c>
      <c r="T782" s="20">
        <f t="shared" si="51"/>
        <v>40666.473900462966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20">
        <f t="shared" si="50"/>
        <v>41402.800856481481</v>
      </c>
      <c r="T783" s="20">
        <f t="shared" si="51"/>
        <v>41432.800856481481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20">
        <f t="shared" si="50"/>
        <v>41116.558125000003</v>
      </c>
      <c r="T784" s="20">
        <f t="shared" si="51"/>
        <v>41146.558125000003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20">
        <f t="shared" si="50"/>
        <v>40987.57371527778</v>
      </c>
      <c r="T785" s="20">
        <f t="shared" si="51"/>
        <v>41026.716666666667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20">
        <f t="shared" si="50"/>
        <v>41674.949525462966</v>
      </c>
      <c r="T786" s="20">
        <f t="shared" si="51"/>
        <v>41714.907858796301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20">
        <f t="shared" si="50"/>
        <v>41303.393923611118</v>
      </c>
      <c r="T787" s="20">
        <f t="shared" si="51"/>
        <v>41333.393923611118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20">
        <f t="shared" si="50"/>
        <v>40982.855949074074</v>
      </c>
      <c r="T788" s="20">
        <f t="shared" si="51"/>
        <v>41040.457638888896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20">
        <f t="shared" si="50"/>
        <v>41549.427615740744</v>
      </c>
      <c r="T789" s="20">
        <f t="shared" si="51"/>
        <v>41579.427615740744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20">
        <f t="shared" si="50"/>
        <v>41058.806805555556</v>
      </c>
      <c r="T790" s="20">
        <f t="shared" si="51"/>
        <v>41096.965972222228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20">
        <f t="shared" si="50"/>
        <v>41276.986111111109</v>
      </c>
      <c r="T791" s="20">
        <f t="shared" si="51"/>
        <v>41295.132638888892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20">
        <f t="shared" si="50"/>
        <v>41275.847905092596</v>
      </c>
      <c r="T792" s="20">
        <f t="shared" si="51"/>
        <v>41305.847905092596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20">
        <f t="shared" si="50"/>
        <v>41557.580625000002</v>
      </c>
      <c r="T793" s="20">
        <f t="shared" si="51"/>
        <v>41591.049305555556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20">
        <f t="shared" si="50"/>
        <v>41555.673645833333</v>
      </c>
      <c r="T794" s="20">
        <f t="shared" si="51"/>
        <v>41585.715312500004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20">
        <f t="shared" si="50"/>
        <v>41442.541250000002</v>
      </c>
      <c r="T795" s="20">
        <f t="shared" si="51"/>
        <v>41458.007638888892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20">
        <f t="shared" si="50"/>
        <v>40735.915011574078</v>
      </c>
      <c r="T796" s="20">
        <f t="shared" si="51"/>
        <v>40791.512500000004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20">
        <f t="shared" si="50"/>
        <v>40963.413032407407</v>
      </c>
      <c r="T797" s="20">
        <f t="shared" si="51"/>
        <v>41006.007638888892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20">
        <f t="shared" si="50"/>
        <v>41502.682928240742</v>
      </c>
      <c r="T798" s="20">
        <f t="shared" si="51"/>
        <v>41532.681944444448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20">
        <f t="shared" si="50"/>
        <v>40996.794074074074</v>
      </c>
      <c r="T799" s="20">
        <f t="shared" si="51"/>
        <v>41027.966666666667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20">
        <f t="shared" si="50"/>
        <v>41882.390127314822</v>
      </c>
      <c r="T800" s="20">
        <f t="shared" si="51"/>
        <v>41912.390127314822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20">
        <f t="shared" si="50"/>
        <v>40996.467199074075</v>
      </c>
      <c r="T801" s="20">
        <f t="shared" si="51"/>
        <v>41026.467199074075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20">
        <f t="shared" si="50"/>
        <v>41863.233495370376</v>
      </c>
      <c r="T802" s="20">
        <f t="shared" si="51"/>
        <v>41893.233495370376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20">
        <f t="shared" si="50"/>
        <v>40695.595370370371</v>
      </c>
      <c r="T803" s="20">
        <f t="shared" si="51"/>
        <v>40725.595370370371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20">
        <f t="shared" si="50"/>
        <v>41122.822268518517</v>
      </c>
      <c r="T804" s="20">
        <f t="shared" si="51"/>
        <v>41168.970138888893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20">
        <f t="shared" si="50"/>
        <v>40665.749976851854</v>
      </c>
      <c r="T805" s="20">
        <f t="shared" si="51"/>
        <v>40691.841666666667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20">
        <f t="shared" si="50"/>
        <v>40729.905624999999</v>
      </c>
      <c r="T806" s="20">
        <f t="shared" si="51"/>
        <v>40746.965972222228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20">
        <f t="shared" si="50"/>
        <v>40690.623055555559</v>
      </c>
      <c r="T807" s="20">
        <f t="shared" si="51"/>
        <v>40740.758333333339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20">
        <f t="shared" si="50"/>
        <v>40763.491423611114</v>
      </c>
      <c r="T808" s="20">
        <f t="shared" si="51"/>
        <v>40793.491423611114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20">
        <f t="shared" si="50"/>
        <v>42759.428599537045</v>
      </c>
      <c r="T809" s="20">
        <f t="shared" si="51"/>
        <v>42794.883333333331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20">
        <f t="shared" si="50"/>
        <v>41961.90053240741</v>
      </c>
      <c r="T810" s="20">
        <f t="shared" si="51"/>
        <v>41995.007638888892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20">
        <f t="shared" si="50"/>
        <v>41628.633680555562</v>
      </c>
      <c r="T811" s="20">
        <f t="shared" si="51"/>
        <v>41658.633680555562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20">
        <f t="shared" si="50"/>
        <v>41122.856273148151</v>
      </c>
      <c r="T812" s="20">
        <f t="shared" si="51"/>
        <v>41152.856273148151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20">
        <f t="shared" si="50"/>
        <v>41443.443541666667</v>
      </c>
      <c r="T813" s="20">
        <f t="shared" si="51"/>
        <v>41465.50277777778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20">
        <f t="shared" si="50"/>
        <v>41281.817962962967</v>
      </c>
      <c r="T814" s="20">
        <f t="shared" si="51"/>
        <v>41334.381944444445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20">
        <f t="shared" si="50"/>
        <v>41080.760243055556</v>
      </c>
      <c r="T815" s="20">
        <f t="shared" si="51"/>
        <v>41110.760243055556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20">
        <f t="shared" si="50"/>
        <v>40679.543067129634</v>
      </c>
      <c r="T816" s="20">
        <f t="shared" si="51"/>
        <v>40694.552777777782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20">
        <f t="shared" si="50"/>
        <v>41914.717858796299</v>
      </c>
      <c r="T817" s="20">
        <f t="shared" si="51"/>
        <v>41944.717858796299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20">
        <f t="shared" si="50"/>
        <v>41341.67086805556</v>
      </c>
      <c r="T818" s="20">
        <f t="shared" si="51"/>
        <v>41373.070833333339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20">
        <f t="shared" si="50"/>
        <v>40925.399664351855</v>
      </c>
      <c r="T819" s="20">
        <f t="shared" si="51"/>
        <v>40979.007638888892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20">
        <f t="shared" si="50"/>
        <v>41120.682881944449</v>
      </c>
      <c r="T820" s="20">
        <f t="shared" si="51"/>
        <v>41128.509027777778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20">
        <f t="shared" si="50"/>
        <v>41619.798310185186</v>
      </c>
      <c r="T821" s="20">
        <f t="shared" si="51"/>
        <v>41628.997222222228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20">
        <f t="shared" si="50"/>
        <v>41768.641921296301</v>
      </c>
      <c r="T822" s="20">
        <f t="shared" si="51"/>
        <v>41799.008333333339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20">
        <f t="shared" si="50"/>
        <v>42093.722048611118</v>
      </c>
      <c r="T823" s="20">
        <f t="shared" si="51"/>
        <v>42127.967361111114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20">
        <f t="shared" si="50"/>
        <v>41157.747337962966</v>
      </c>
      <c r="T824" s="20">
        <f t="shared" si="51"/>
        <v>41187.747337962966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20">
        <f t="shared" si="50"/>
        <v>42055.772824074076</v>
      </c>
      <c r="T825" s="20">
        <f t="shared" si="51"/>
        <v>42085.731157407412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20">
        <f t="shared" si="50"/>
        <v>40250.042106481487</v>
      </c>
      <c r="T826" s="20">
        <f t="shared" si="51"/>
        <v>40286.090972222228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20">
        <f t="shared" si="50"/>
        <v>41186.106527777782</v>
      </c>
      <c r="T827" s="20">
        <f t="shared" si="51"/>
        <v>41211.106527777782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20">
        <f t="shared" si="50"/>
        <v>40972.838541666672</v>
      </c>
      <c r="T828" s="20">
        <f t="shared" si="51"/>
        <v>40993.796875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20">
        <f t="shared" si="50"/>
        <v>40927.273460648154</v>
      </c>
      <c r="T829" s="20">
        <f t="shared" si="51"/>
        <v>40953.625694444447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20">
        <f t="shared" si="50"/>
        <v>41072.850717592592</v>
      </c>
      <c r="T830" s="20">
        <f t="shared" si="51"/>
        <v>41085.483333333337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20">
        <f t="shared" si="50"/>
        <v>42504.601388888892</v>
      </c>
      <c r="T831" s="20">
        <f t="shared" si="51"/>
        <v>42564.601388888892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20">
        <f t="shared" si="50"/>
        <v>41325.32575231482</v>
      </c>
      <c r="T832" s="20">
        <f t="shared" si="51"/>
        <v>41355.284085648149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20">
        <f t="shared" si="50"/>
        <v>40996.446921296301</v>
      </c>
      <c r="T833" s="20">
        <f t="shared" si="51"/>
        <v>41026.446921296301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20">
        <f t="shared" si="50"/>
        <v>40869.475173611114</v>
      </c>
      <c r="T834" s="20">
        <f t="shared" si="51"/>
        <v>40929.142361111109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 * 100</f>
        <v>101.66666666666666</v>
      </c>
      <c r="P835" s="8">
        <f t="shared" ref="P835:P898" si="53">IF(L835=0,0,E835/L835)</f>
        <v>148.78048780487805</v>
      </c>
      <c r="Q835" t="s">
        <v>8325</v>
      </c>
      <c r="R835" t="s">
        <v>8326</v>
      </c>
      <c r="S835" s="20">
        <f t="shared" ref="S835:S898" si="54">(J835/86400)+25569+(-5/25)</f>
        <v>41718.678182870375</v>
      </c>
      <c r="T835" s="20">
        <f t="shared" ref="T835:T898" si="55">(I835/86400)+25569+(-5/25)</f>
        <v>41748.678182870375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20">
        <f t="shared" si="54"/>
        <v>41422.622824074075</v>
      </c>
      <c r="T836" s="20">
        <f t="shared" si="55"/>
        <v>41455.965972222228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20">
        <f t="shared" si="54"/>
        <v>41005.257847222223</v>
      </c>
      <c r="T837" s="20">
        <f t="shared" si="55"/>
        <v>41047.925000000003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20">
        <f t="shared" si="54"/>
        <v>41523.856921296298</v>
      </c>
      <c r="T838" s="20">
        <f t="shared" si="55"/>
        <v>41553.856921296298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20">
        <f t="shared" si="54"/>
        <v>41730.798402777778</v>
      </c>
      <c r="T839" s="20">
        <f t="shared" si="55"/>
        <v>41760.798402777778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20">
        <f t="shared" si="54"/>
        <v>40895.697974537041</v>
      </c>
      <c r="T840" s="20">
        <f t="shared" si="55"/>
        <v>40925.697974537041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20">
        <f t="shared" si="54"/>
        <v>41144.563379629632</v>
      </c>
      <c r="T841" s="20">
        <f t="shared" si="55"/>
        <v>41174.563379629632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20">
        <f t="shared" si="54"/>
        <v>42607.026701388895</v>
      </c>
      <c r="T842" s="20">
        <f t="shared" si="55"/>
        <v>42637.026701388895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20">
        <f t="shared" si="54"/>
        <v>41923.638692129636</v>
      </c>
      <c r="T843" s="20">
        <f t="shared" si="55"/>
        <v>41953.6803587963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20">
        <f t="shared" si="54"/>
        <v>41526.392395833333</v>
      </c>
      <c r="T844" s="20">
        <f t="shared" si="55"/>
        <v>41560.965972222228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20">
        <f t="shared" si="54"/>
        <v>42695.057870370372</v>
      </c>
      <c r="T845" s="20">
        <f t="shared" si="55"/>
        <v>42712.133333333331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20">
        <f t="shared" si="54"/>
        <v>41905.484629629631</v>
      </c>
      <c r="T846" s="20">
        <f t="shared" si="55"/>
        <v>41944.007638888892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20">
        <f t="shared" si="54"/>
        <v>42578.005972222221</v>
      </c>
      <c r="T847" s="20">
        <f t="shared" si="55"/>
        <v>42617.965972222228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20">
        <f t="shared" si="54"/>
        <v>41694.191840277781</v>
      </c>
      <c r="T848" s="20">
        <f t="shared" si="55"/>
        <v>41708.383333333339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20">
        <f t="shared" si="54"/>
        <v>42165.598333333335</v>
      </c>
      <c r="T849" s="20">
        <f t="shared" si="55"/>
        <v>42195.598333333335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20">
        <f t="shared" si="54"/>
        <v>42078.592048611114</v>
      </c>
      <c r="T850" s="20">
        <f t="shared" si="55"/>
        <v>42108.592048611114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20">
        <f t="shared" si="54"/>
        <v>42050.948888888888</v>
      </c>
      <c r="T851" s="20">
        <f t="shared" si="55"/>
        <v>42078.907222222224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20">
        <f t="shared" si="54"/>
        <v>42452.627743055564</v>
      </c>
      <c r="T852" s="20">
        <f t="shared" si="55"/>
        <v>42485.007638888892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20">
        <f t="shared" si="54"/>
        <v>42522.680243055554</v>
      </c>
      <c r="T853" s="20">
        <f t="shared" si="55"/>
        <v>42582.622916666674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20">
        <f t="shared" si="54"/>
        <v>42656.605497685188</v>
      </c>
      <c r="T854" s="20">
        <f t="shared" si="55"/>
        <v>42667.675000000003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20">
        <f t="shared" si="54"/>
        <v>42021.632280092599</v>
      </c>
      <c r="T855" s="20">
        <f t="shared" si="55"/>
        <v>42051.632280092599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20">
        <f t="shared" si="54"/>
        <v>42702.012337962966</v>
      </c>
      <c r="T856" s="20">
        <f t="shared" si="55"/>
        <v>42732.012337962966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20">
        <f t="shared" si="54"/>
        <v>42544.925196759257</v>
      </c>
      <c r="T857" s="20">
        <f t="shared" si="55"/>
        <v>42574.925196759257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20">
        <f t="shared" si="54"/>
        <v>42609.111990740741</v>
      </c>
      <c r="T858" s="20">
        <f t="shared" si="55"/>
        <v>42668.591666666674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20">
        <f t="shared" si="54"/>
        <v>42291.381377314814</v>
      </c>
      <c r="T859" s="20">
        <f t="shared" si="55"/>
        <v>42333.423043981486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20">
        <f t="shared" si="54"/>
        <v>42079.545578703706</v>
      </c>
      <c r="T860" s="20">
        <f t="shared" si="55"/>
        <v>42109.757638888892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20">
        <f t="shared" si="54"/>
        <v>42128.620231481487</v>
      </c>
      <c r="T861" s="20">
        <f t="shared" si="55"/>
        <v>42158.8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20">
        <f t="shared" si="54"/>
        <v>41570.282789351855</v>
      </c>
      <c r="T862" s="20">
        <f t="shared" si="55"/>
        <v>41600.324456018519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20">
        <f t="shared" si="54"/>
        <v>42599.765324074076</v>
      </c>
      <c r="T863" s="20">
        <f t="shared" si="55"/>
        <v>42629.765324074076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20">
        <f t="shared" si="54"/>
        <v>41559.354953703703</v>
      </c>
      <c r="T864" s="20">
        <f t="shared" si="55"/>
        <v>41589.396620370375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20">
        <f t="shared" si="54"/>
        <v>40920.917662037042</v>
      </c>
      <c r="T865" s="20">
        <f t="shared" si="55"/>
        <v>40950.917662037042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20">
        <f t="shared" si="54"/>
        <v>41540.9069212963</v>
      </c>
      <c r="T866" s="20">
        <f t="shared" si="55"/>
        <v>41563.215972222228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20">
        <f t="shared" si="54"/>
        <v>41230.573113425926</v>
      </c>
      <c r="T867" s="20">
        <f t="shared" si="55"/>
        <v>41290.573113425926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20">
        <f t="shared" si="54"/>
        <v>42025.437939814816</v>
      </c>
      <c r="T868" s="20">
        <f t="shared" si="55"/>
        <v>42063.431944444448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20">
        <f t="shared" si="54"/>
        <v>40087.905393518522</v>
      </c>
      <c r="T869" s="20">
        <f t="shared" si="55"/>
        <v>40148.007638888892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20">
        <f t="shared" si="54"/>
        <v>41615.82775462963</v>
      </c>
      <c r="T870" s="20">
        <f t="shared" si="55"/>
        <v>41645.82775462963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20">
        <f t="shared" si="54"/>
        <v>41342.645567129628</v>
      </c>
      <c r="T871" s="20">
        <f t="shared" si="55"/>
        <v>41372.603900462964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20">
        <f t="shared" si="54"/>
        <v>41487.822256944448</v>
      </c>
      <c r="T872" s="20">
        <f t="shared" si="55"/>
        <v>41517.822256944448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20">
        <f t="shared" si="54"/>
        <v>41577.361284722225</v>
      </c>
      <c r="T873" s="20">
        <f t="shared" si="55"/>
        <v>41607.402951388896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20">
        <f t="shared" si="54"/>
        <v>40567.625543981485</v>
      </c>
      <c r="T874" s="20">
        <f t="shared" si="55"/>
        <v>40612.625543981485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20">
        <f t="shared" si="54"/>
        <v>41183.967129629629</v>
      </c>
      <c r="T875" s="20">
        <f t="shared" si="55"/>
        <v>41224.008796296301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20">
        <f t="shared" si="54"/>
        <v>41368.383726851855</v>
      </c>
      <c r="T876" s="20">
        <f t="shared" si="55"/>
        <v>41398.383726851855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20">
        <f t="shared" si="54"/>
        <v>42248.523738425924</v>
      </c>
      <c r="T877" s="20">
        <f t="shared" si="55"/>
        <v>42268.523738425924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20">
        <f t="shared" si="54"/>
        <v>41276.296840277777</v>
      </c>
      <c r="T878" s="20">
        <f t="shared" si="55"/>
        <v>41309.296840277777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20">
        <f t="shared" si="54"/>
        <v>41597.588888888888</v>
      </c>
      <c r="T879" s="20">
        <f t="shared" si="55"/>
        <v>41627.588888888888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20">
        <f t="shared" si="54"/>
        <v>40505.032916666671</v>
      </c>
      <c r="T880" s="20">
        <f t="shared" si="55"/>
        <v>40535.032916666671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20">
        <f t="shared" si="54"/>
        <v>41037.629918981482</v>
      </c>
      <c r="T881" s="20">
        <f t="shared" si="55"/>
        <v>41058.629918981482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20">
        <f t="shared" si="54"/>
        <v>41179.121041666673</v>
      </c>
      <c r="T882" s="20">
        <f t="shared" si="55"/>
        <v>41212.121041666673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20">
        <f t="shared" si="54"/>
        <v>40877.050995370373</v>
      </c>
      <c r="T883" s="20">
        <f t="shared" si="55"/>
        <v>40922.050995370373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20">
        <f t="shared" si="54"/>
        <v>40759.660532407412</v>
      </c>
      <c r="T884" s="20">
        <f t="shared" si="55"/>
        <v>40792.660532407412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20">
        <f t="shared" si="54"/>
        <v>42371.735590277778</v>
      </c>
      <c r="T885" s="20">
        <f t="shared" si="55"/>
        <v>42431.735590277778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20">
        <f t="shared" si="54"/>
        <v>40981.602615740747</v>
      </c>
      <c r="T886" s="20">
        <f t="shared" si="55"/>
        <v>41040.904861111114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20">
        <f t="shared" si="54"/>
        <v>42713.741099537045</v>
      </c>
      <c r="T887" s="20">
        <f t="shared" si="55"/>
        <v>42734.741099537045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20">
        <f t="shared" si="54"/>
        <v>42603.670520833337</v>
      </c>
      <c r="T888" s="20">
        <f t="shared" si="55"/>
        <v>42628.670520833337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20">
        <f t="shared" si="54"/>
        <v>41026.758969907409</v>
      </c>
      <c r="T889" s="20">
        <f t="shared" si="55"/>
        <v>41056.758969907409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20">
        <f t="shared" si="54"/>
        <v>40751.553298611114</v>
      </c>
      <c r="T890" s="20">
        <f t="shared" si="55"/>
        <v>40787.050000000003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20">
        <f t="shared" si="54"/>
        <v>41887.584062500006</v>
      </c>
      <c r="T891" s="20">
        <f t="shared" si="55"/>
        <v>41917.584062500006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20">
        <f t="shared" si="54"/>
        <v>41569.498831018522</v>
      </c>
      <c r="T892" s="20">
        <f t="shared" si="55"/>
        <v>41599.540497685186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20">
        <f t="shared" si="54"/>
        <v>41841.831597222226</v>
      </c>
      <c r="T893" s="20">
        <f t="shared" si="55"/>
        <v>41871.831597222226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20">
        <f t="shared" si="54"/>
        <v>40304.000034722223</v>
      </c>
      <c r="T894" s="20">
        <f t="shared" si="55"/>
        <v>40390.966666666667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20">
        <f t="shared" si="54"/>
        <v>42065.69771990741</v>
      </c>
      <c r="T895" s="20">
        <f t="shared" si="55"/>
        <v>42095.656053240746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20">
        <f t="shared" si="54"/>
        <v>42496.781597222223</v>
      </c>
      <c r="T896" s="20">
        <f t="shared" si="55"/>
        <v>42526.781597222223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20">
        <f t="shared" si="54"/>
        <v>40430.927650462967</v>
      </c>
      <c r="T897" s="20">
        <f t="shared" si="55"/>
        <v>40475.927650462967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20">
        <f t="shared" si="54"/>
        <v>42218.672986111109</v>
      </c>
      <c r="T898" s="20">
        <f t="shared" si="55"/>
        <v>42243.966666666674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 * 100</f>
        <v>0</v>
      </c>
      <c r="P899" s="8">
        <f t="shared" ref="P899:P962" si="57">IF(L899=0,0,E899/L899)</f>
        <v>0</v>
      </c>
      <c r="Q899" t="s">
        <v>8325</v>
      </c>
      <c r="R899" t="s">
        <v>8329</v>
      </c>
      <c r="S899" s="20">
        <f t="shared" ref="S899:S962" si="58">(J899/86400)+25569+(-5/25)</f>
        <v>41211.488750000004</v>
      </c>
      <c r="T899" s="20">
        <f t="shared" ref="T899:T962" si="59">(I899/86400)+25569+(-5/25)</f>
        <v>41241.530416666668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20">
        <f t="shared" si="58"/>
        <v>40878.558217592596</v>
      </c>
      <c r="T900" s="20">
        <f t="shared" si="59"/>
        <v>40923.558217592596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20">
        <f t="shared" si="58"/>
        <v>40645.899097222224</v>
      </c>
      <c r="T901" s="20">
        <f t="shared" si="59"/>
        <v>40690.899097222224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20">
        <f t="shared" si="58"/>
        <v>42429.649560185193</v>
      </c>
      <c r="T902" s="20">
        <f t="shared" si="59"/>
        <v>42459.607893518521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20">
        <f t="shared" si="58"/>
        <v>40291.611504629633</v>
      </c>
      <c r="T903" s="20">
        <f t="shared" si="59"/>
        <v>40337.599305555559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20">
        <f t="shared" si="58"/>
        <v>41829.765532407408</v>
      </c>
      <c r="T904" s="20">
        <f t="shared" si="59"/>
        <v>41881.445833333339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20">
        <f t="shared" si="58"/>
        <v>41149.596064814818</v>
      </c>
      <c r="T905" s="20">
        <f t="shared" si="59"/>
        <v>41174.900694444448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20">
        <f t="shared" si="58"/>
        <v>42341.880289351859</v>
      </c>
      <c r="T906" s="20">
        <f t="shared" si="59"/>
        <v>42371.880289351859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20">
        <f t="shared" si="58"/>
        <v>40507.039884259262</v>
      </c>
      <c r="T907" s="20">
        <f t="shared" si="59"/>
        <v>40567.039884259262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20">
        <f t="shared" si="58"/>
        <v>41680.989699074074</v>
      </c>
      <c r="T908" s="20">
        <f t="shared" si="59"/>
        <v>41710.94803240741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20">
        <f t="shared" si="58"/>
        <v>40766.992395833338</v>
      </c>
      <c r="T909" s="20">
        <f t="shared" si="59"/>
        <v>40796.992395833338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20">
        <f t="shared" si="58"/>
        <v>40340.6015625</v>
      </c>
      <c r="T910" s="20">
        <f t="shared" si="59"/>
        <v>40386.007638888892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20">
        <f t="shared" si="58"/>
        <v>41081.490277777782</v>
      </c>
      <c r="T911" s="20">
        <f t="shared" si="59"/>
        <v>41112.966666666667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20">
        <f t="shared" si="58"/>
        <v>42737.345358796301</v>
      </c>
      <c r="T912" s="20">
        <f t="shared" si="59"/>
        <v>42797.345358796301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20">
        <f t="shared" si="58"/>
        <v>41641.805150462969</v>
      </c>
      <c r="T913" s="20">
        <f t="shared" si="59"/>
        <v>41662.805150462969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20">
        <f t="shared" si="58"/>
        <v>41193.90934027778</v>
      </c>
      <c r="T914" s="20">
        <f t="shared" si="59"/>
        <v>41253.951006944451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20">
        <f t="shared" si="58"/>
        <v>41003.939108796301</v>
      </c>
      <c r="T915" s="20">
        <f t="shared" si="59"/>
        <v>41033.939108796301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20">
        <f t="shared" si="58"/>
        <v>41116.563275462962</v>
      </c>
      <c r="T916" s="20">
        <f t="shared" si="59"/>
        <v>41146.563275462962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20">
        <f t="shared" si="58"/>
        <v>40937.479560185187</v>
      </c>
      <c r="T917" s="20">
        <f t="shared" si="59"/>
        <v>40969.007638888892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20">
        <f t="shared" si="58"/>
        <v>40434.653402777782</v>
      </c>
      <c r="T918" s="20">
        <f t="shared" si="59"/>
        <v>40473.008333333339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20">
        <f t="shared" si="58"/>
        <v>41802.743634259263</v>
      </c>
      <c r="T919" s="20">
        <f t="shared" si="59"/>
        <v>41833.904166666667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20">
        <f t="shared" si="58"/>
        <v>41944.716215277782</v>
      </c>
      <c r="T920" s="20">
        <f t="shared" si="59"/>
        <v>41974.757881944446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20">
        <f t="shared" si="58"/>
        <v>41227.441724537042</v>
      </c>
      <c r="T921" s="20">
        <f t="shared" si="59"/>
        <v>41262.441724537042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20">
        <f t="shared" si="58"/>
        <v>41562.471550925926</v>
      </c>
      <c r="T922" s="20">
        <f t="shared" si="59"/>
        <v>41592.513217592597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20">
        <f t="shared" si="58"/>
        <v>40846.971018518525</v>
      </c>
      <c r="T923" s="20">
        <f t="shared" si="59"/>
        <v>40889.012685185189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20">
        <f t="shared" si="58"/>
        <v>41878.330011574079</v>
      </c>
      <c r="T924" s="20">
        <f t="shared" si="59"/>
        <v>41913.330011574079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20">
        <f t="shared" si="58"/>
        <v>41934.759756944448</v>
      </c>
      <c r="T925" s="20">
        <f t="shared" si="59"/>
        <v>41964.801423611119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20">
        <f t="shared" si="58"/>
        <v>41288.742928240739</v>
      </c>
      <c r="T926" s="20">
        <f t="shared" si="59"/>
        <v>41318.742928240739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20">
        <f t="shared" si="58"/>
        <v>41575.680914351855</v>
      </c>
      <c r="T927" s="20">
        <f t="shared" si="59"/>
        <v>41605.722581018519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20">
        <f t="shared" si="58"/>
        <v>40337.820023148153</v>
      </c>
      <c r="T928" s="20">
        <f t="shared" si="59"/>
        <v>40367.744444444448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20">
        <f t="shared" si="58"/>
        <v>41013.622858796298</v>
      </c>
      <c r="T929" s="20">
        <f t="shared" si="59"/>
        <v>41043.622858796298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20">
        <f t="shared" si="58"/>
        <v>41180.662418981483</v>
      </c>
      <c r="T930" s="20">
        <f t="shared" si="59"/>
        <v>41230.800000000003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20">
        <f t="shared" si="58"/>
        <v>40978.03806712963</v>
      </c>
      <c r="T931" s="20">
        <f t="shared" si="59"/>
        <v>41007.996400462966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20">
        <f t="shared" si="58"/>
        <v>40312.715578703705</v>
      </c>
      <c r="T932" s="20">
        <f t="shared" si="59"/>
        <v>40354.697222222225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20">
        <f t="shared" si="58"/>
        <v>41680.159976851857</v>
      </c>
      <c r="T933" s="20">
        <f t="shared" si="59"/>
        <v>41714.716666666667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20">
        <f t="shared" si="58"/>
        <v>41310.769270833334</v>
      </c>
      <c r="T934" s="20">
        <f t="shared" si="59"/>
        <v>41355.72760416667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20">
        <f t="shared" si="58"/>
        <v>41710.969085648147</v>
      </c>
      <c r="T935" s="20">
        <f t="shared" si="59"/>
        <v>41770.969085648147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20">
        <f t="shared" si="58"/>
        <v>41733.537083333336</v>
      </c>
      <c r="T936" s="20">
        <f t="shared" si="59"/>
        <v>41763.050000000003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20">
        <f t="shared" si="58"/>
        <v>42368.133668981485</v>
      </c>
      <c r="T937" s="20">
        <f t="shared" si="59"/>
        <v>42398.133668981485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20">
        <f t="shared" si="58"/>
        <v>40882.824178240742</v>
      </c>
      <c r="T938" s="20">
        <f t="shared" si="59"/>
        <v>40926.633333333339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20">
        <f t="shared" si="58"/>
        <v>41551.598113425927</v>
      </c>
      <c r="T939" s="20">
        <f t="shared" si="59"/>
        <v>41581.639780092592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20">
        <f t="shared" si="58"/>
        <v>41124.279722222229</v>
      </c>
      <c r="T940" s="20">
        <f t="shared" si="59"/>
        <v>41154.279722222229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20">
        <f t="shared" si="58"/>
        <v>41416.5631712963</v>
      </c>
      <c r="T941" s="20">
        <f t="shared" si="59"/>
        <v>41455.631944444445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20">
        <f t="shared" si="58"/>
        <v>42181.80840277778</v>
      </c>
      <c r="T942" s="20">
        <f t="shared" si="59"/>
        <v>42226.80840277778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20">
        <f t="shared" si="58"/>
        <v>42745.896585648152</v>
      </c>
      <c r="T943" s="20">
        <f t="shared" si="59"/>
        <v>42775.896585648152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20">
        <f t="shared" si="58"/>
        <v>42382.643287037041</v>
      </c>
      <c r="T944" s="20">
        <f t="shared" si="59"/>
        <v>42418.643287037041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20">
        <f t="shared" si="58"/>
        <v>42673.467881944453</v>
      </c>
      <c r="T945" s="20">
        <f t="shared" si="59"/>
        <v>42703.509548611109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20">
        <f t="shared" si="58"/>
        <v>42444.383912037039</v>
      </c>
      <c r="T946" s="20">
        <f t="shared" si="59"/>
        <v>42478.383333333331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20">
        <f t="shared" si="58"/>
        <v>42732.672986111109</v>
      </c>
      <c r="T947" s="20">
        <f t="shared" si="59"/>
        <v>42784.799305555556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20">
        <f t="shared" si="58"/>
        <v>42592.550555555557</v>
      </c>
      <c r="T948" s="20">
        <f t="shared" si="59"/>
        <v>42622.550555555557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20">
        <f t="shared" si="58"/>
        <v>42491.581319444449</v>
      </c>
      <c r="T949" s="20">
        <f t="shared" si="59"/>
        <v>42551.581319444449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20">
        <f t="shared" si="58"/>
        <v>42411.628287037041</v>
      </c>
      <c r="T950" s="20">
        <f t="shared" si="59"/>
        <v>42441.628287037041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20">
        <f t="shared" si="58"/>
        <v>42360.843703703707</v>
      </c>
      <c r="T951" s="20">
        <f t="shared" si="59"/>
        <v>42420.843703703707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20">
        <f t="shared" si="58"/>
        <v>42356.550706018519</v>
      </c>
      <c r="T952" s="20">
        <f t="shared" si="59"/>
        <v>42386.550706018519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20">
        <f t="shared" si="58"/>
        <v>42480.453611111116</v>
      </c>
      <c r="T953" s="20">
        <f t="shared" si="59"/>
        <v>42525.453611111116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20">
        <f t="shared" si="58"/>
        <v>42662.413564814822</v>
      </c>
      <c r="T954" s="20">
        <f t="shared" si="59"/>
        <v>42692.455231481479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20">
        <f t="shared" si="58"/>
        <v>41998.96434027778</v>
      </c>
      <c r="T955" s="20">
        <f t="shared" si="59"/>
        <v>42028.96434027778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20">
        <f t="shared" si="58"/>
        <v>42194.633784722224</v>
      </c>
      <c r="T956" s="20">
        <f t="shared" si="59"/>
        <v>42236.633784722224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20">
        <f t="shared" si="58"/>
        <v>42586.095138888893</v>
      </c>
      <c r="T957" s="20">
        <f t="shared" si="59"/>
        <v>42626.095138888893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20">
        <f t="shared" si="58"/>
        <v>42060.713877314818</v>
      </c>
      <c r="T958" s="20">
        <f t="shared" si="59"/>
        <v>42120.672210648147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20">
        <f t="shared" si="58"/>
        <v>42660.352465277785</v>
      </c>
      <c r="T959" s="20">
        <f t="shared" si="59"/>
        <v>42691.394131944442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20">
        <f t="shared" si="58"/>
        <v>42082.602812500001</v>
      </c>
      <c r="T960" s="20">
        <f t="shared" si="59"/>
        <v>42104.007638888892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20">
        <f t="shared" si="58"/>
        <v>41992.974363425928</v>
      </c>
      <c r="T961" s="20">
        <f t="shared" si="59"/>
        <v>42022.974363425928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20">
        <f t="shared" si="58"/>
        <v>42766.426793981489</v>
      </c>
      <c r="T962" s="20">
        <f t="shared" si="59"/>
        <v>42808.385127314818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 * 100</f>
        <v>42.188421052631583</v>
      </c>
      <c r="P963" s="8">
        <f t="shared" ref="P963:P1026" si="61">IF(L963=0,0,E963/L963)</f>
        <v>364.35454545454547</v>
      </c>
      <c r="Q963" t="s">
        <v>8319</v>
      </c>
      <c r="R963" t="s">
        <v>8321</v>
      </c>
      <c r="S963" s="20">
        <f t="shared" ref="S963:S1026" si="62">(J963/86400)+25569+(-5/25)</f>
        <v>42740.493692129632</v>
      </c>
      <c r="T963" s="20">
        <f t="shared" ref="T963:T1026" si="63">(I963/86400)+25569+(-5/25)</f>
        <v>42786.591666666674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20">
        <f t="shared" si="62"/>
        <v>42373.512418981481</v>
      </c>
      <c r="T964" s="20">
        <f t="shared" si="63"/>
        <v>42411.512418981481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20">
        <f t="shared" si="62"/>
        <v>42625.435636574082</v>
      </c>
      <c r="T965" s="20">
        <f t="shared" si="63"/>
        <v>42660.435636574082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20">
        <f t="shared" si="62"/>
        <v>42208.42869212963</v>
      </c>
      <c r="T966" s="20">
        <f t="shared" si="63"/>
        <v>42248.42869212963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20">
        <f t="shared" si="62"/>
        <v>42636.816736111112</v>
      </c>
      <c r="T967" s="20">
        <f t="shared" si="63"/>
        <v>42668.965972222228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20">
        <f t="shared" si="62"/>
        <v>42619.435787037044</v>
      </c>
      <c r="T968" s="20">
        <f t="shared" si="63"/>
        <v>42649.435787037044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20">
        <f t="shared" si="62"/>
        <v>42422.054328703707</v>
      </c>
      <c r="T969" s="20">
        <f t="shared" si="63"/>
        <v>42482.012662037043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20">
        <f t="shared" si="62"/>
        <v>41836.647615740745</v>
      </c>
      <c r="T970" s="20">
        <f t="shared" si="63"/>
        <v>41866.647615740745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20">
        <f t="shared" si="62"/>
        <v>42742.103321759263</v>
      </c>
      <c r="T971" s="20">
        <f t="shared" si="63"/>
        <v>42775.103321759263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20">
        <f t="shared" si="62"/>
        <v>42721.020520833335</v>
      </c>
      <c r="T972" s="20">
        <f t="shared" si="63"/>
        <v>42758.007638888892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20">
        <f t="shared" si="62"/>
        <v>42111.509027777778</v>
      </c>
      <c r="T973" s="20">
        <f t="shared" si="63"/>
        <v>42156.509027777778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20">
        <f t="shared" si="62"/>
        <v>41856.665717592594</v>
      </c>
      <c r="T974" s="20">
        <f t="shared" si="63"/>
        <v>41886.090972222228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20">
        <f t="shared" si="62"/>
        <v>42256.814965277779</v>
      </c>
      <c r="T975" s="20">
        <f t="shared" si="63"/>
        <v>42316.856631944451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20">
        <f t="shared" si="62"/>
        <v>42424.549490740741</v>
      </c>
      <c r="T976" s="20">
        <f t="shared" si="63"/>
        <v>42454.507824074077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20">
        <f t="shared" si="62"/>
        <v>42489.49658564815</v>
      </c>
      <c r="T977" s="20">
        <f t="shared" si="63"/>
        <v>42549.49658564815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20">
        <f t="shared" si="62"/>
        <v>42184.858993055561</v>
      </c>
      <c r="T978" s="20">
        <f t="shared" si="63"/>
        <v>42229.858993055561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20">
        <f t="shared" si="62"/>
        <v>42391.742094907415</v>
      </c>
      <c r="T979" s="20">
        <f t="shared" si="63"/>
        <v>42421.742094907415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20">
        <f t="shared" si="62"/>
        <v>42395.109039351853</v>
      </c>
      <c r="T980" s="20">
        <f t="shared" si="63"/>
        <v>42425.109039351853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20">
        <f t="shared" si="62"/>
        <v>42506.216990740744</v>
      </c>
      <c r="T981" s="20">
        <f t="shared" si="63"/>
        <v>42541.590972222228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20">
        <f t="shared" si="62"/>
        <v>41928.704189814816</v>
      </c>
      <c r="T982" s="20">
        <f t="shared" si="63"/>
        <v>41973.745856481488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20">
        <f t="shared" si="62"/>
        <v>41830.747013888889</v>
      </c>
      <c r="T983" s="20">
        <f t="shared" si="63"/>
        <v>41860.747013888889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20">
        <f t="shared" si="62"/>
        <v>42615.553310185191</v>
      </c>
      <c r="T984" s="20">
        <f t="shared" si="63"/>
        <v>42645.553310185191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20">
        <f t="shared" si="62"/>
        <v>42574.467650462961</v>
      </c>
      <c r="T985" s="20">
        <f t="shared" si="63"/>
        <v>42605.670833333337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20">
        <f t="shared" si="62"/>
        <v>42060.915833333333</v>
      </c>
      <c r="T986" s="20">
        <f t="shared" si="63"/>
        <v>42090.874166666668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20">
        <f t="shared" si="62"/>
        <v>42339.76770833334</v>
      </c>
      <c r="T987" s="20">
        <f t="shared" si="63"/>
        <v>42369.758333333331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20">
        <f t="shared" si="62"/>
        <v>42324.567361111112</v>
      </c>
      <c r="T988" s="20">
        <f t="shared" si="63"/>
        <v>42378.8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20">
        <f t="shared" si="62"/>
        <v>41773.094560185185</v>
      </c>
      <c r="T989" s="20">
        <f t="shared" si="63"/>
        <v>41813.094560185185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20">
        <f t="shared" si="62"/>
        <v>42614.156770833331</v>
      </c>
      <c r="T990" s="20">
        <f t="shared" si="63"/>
        <v>42644.156770833331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20">
        <f t="shared" si="62"/>
        <v>42611.733969907407</v>
      </c>
      <c r="T991" s="20">
        <f t="shared" si="63"/>
        <v>42641.733969907407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20">
        <f t="shared" si="62"/>
        <v>41855.58430555556</v>
      </c>
      <c r="T992" s="20">
        <f t="shared" si="63"/>
        <v>41885.58430555556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20">
        <f t="shared" si="62"/>
        <v>42538.556805555563</v>
      </c>
      <c r="T993" s="20">
        <f t="shared" si="63"/>
        <v>42563.585416666669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20">
        <f t="shared" si="62"/>
        <v>42437.724988425929</v>
      </c>
      <c r="T994" s="20">
        <f t="shared" si="63"/>
        <v>42497.683321759265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20">
        <f t="shared" si="62"/>
        <v>42652.764907407414</v>
      </c>
      <c r="T995" s="20">
        <f t="shared" si="63"/>
        <v>42686.008333333331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20">
        <f t="shared" si="62"/>
        <v>41921.063078703708</v>
      </c>
      <c r="T996" s="20">
        <f t="shared" si="63"/>
        <v>41973.757638888892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20">
        <f t="shared" si="62"/>
        <v>41947.740740740745</v>
      </c>
      <c r="T997" s="20">
        <f t="shared" si="63"/>
        <v>41972.466666666674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20">
        <f t="shared" si="62"/>
        <v>41817.666435185187</v>
      </c>
      <c r="T998" s="20">
        <f t="shared" si="63"/>
        <v>41847.443750000006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20">
        <f t="shared" si="62"/>
        <v>41940.902974537043</v>
      </c>
      <c r="T999" s="20">
        <f t="shared" si="63"/>
        <v>41970.944641203707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20">
        <f t="shared" si="62"/>
        <v>42281.968993055561</v>
      </c>
      <c r="T1000" s="20">
        <f t="shared" si="63"/>
        <v>42327.010659722226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20">
        <f t="shared" si="62"/>
        <v>41926.099652777782</v>
      </c>
      <c r="T1001" s="20">
        <f t="shared" si="63"/>
        <v>41956.134722222225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20">
        <f t="shared" si="62"/>
        <v>42748.859722222223</v>
      </c>
      <c r="T1002" s="20">
        <f t="shared" si="63"/>
        <v>42808.818055555559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20">
        <f t="shared" si="62"/>
        <v>42720.520057870373</v>
      </c>
      <c r="T1003" s="20">
        <f t="shared" si="63"/>
        <v>42765.520057870373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20">
        <f t="shared" si="62"/>
        <v>42325.484189814815</v>
      </c>
      <c r="T1004" s="20">
        <f t="shared" si="63"/>
        <v>42355.049305555556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20">
        <f t="shared" si="62"/>
        <v>42780.509039351855</v>
      </c>
      <c r="T1005" s="20">
        <f t="shared" si="63"/>
        <v>42810.467372685191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20">
        <f t="shared" si="62"/>
        <v>42388.508645833339</v>
      </c>
      <c r="T1006" s="20">
        <f t="shared" si="63"/>
        <v>42418.508645833339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20">
        <f t="shared" si="62"/>
        <v>42276.424803240749</v>
      </c>
      <c r="T1007" s="20">
        <f t="shared" si="63"/>
        <v>42307.424803240749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20">
        <f t="shared" si="62"/>
        <v>41976.840185185189</v>
      </c>
      <c r="T1008" s="20">
        <f t="shared" si="63"/>
        <v>41985.099305555559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20">
        <f t="shared" si="62"/>
        <v>42676.383599537039</v>
      </c>
      <c r="T1009" s="20">
        <f t="shared" si="63"/>
        <v>42718.425266203703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20">
        <f t="shared" si="62"/>
        <v>42702.609201388892</v>
      </c>
      <c r="T1010" s="20">
        <f t="shared" si="63"/>
        <v>42732.609201388892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20">
        <f t="shared" si="62"/>
        <v>42510.404699074075</v>
      </c>
      <c r="T1011" s="20">
        <f t="shared" si="63"/>
        <v>42540.404699074075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20">
        <f t="shared" si="62"/>
        <v>42561.629421296297</v>
      </c>
      <c r="T1012" s="20">
        <f t="shared" si="63"/>
        <v>42617.924305555556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20">
        <f t="shared" si="62"/>
        <v>41946.69809027778</v>
      </c>
      <c r="T1013" s="20">
        <f t="shared" si="63"/>
        <v>41991.69809027778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20">
        <f t="shared" si="62"/>
        <v>42714.240416666667</v>
      </c>
      <c r="T1014" s="20">
        <f t="shared" si="63"/>
        <v>42759.240416666667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20">
        <f t="shared" si="62"/>
        <v>42339.633981481486</v>
      </c>
      <c r="T1015" s="20">
        <f t="shared" si="63"/>
        <v>42367.633333333331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20">
        <f t="shared" si="62"/>
        <v>41954.802488425928</v>
      </c>
      <c r="T1016" s="20">
        <f t="shared" si="63"/>
        <v>42004.802488425928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20">
        <f t="shared" si="62"/>
        <v>42303.67841435186</v>
      </c>
      <c r="T1017" s="20">
        <f t="shared" si="63"/>
        <v>42333.720081018517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20">
        <f t="shared" si="62"/>
        <v>42421.907129629632</v>
      </c>
      <c r="T1018" s="20">
        <f t="shared" si="63"/>
        <v>42466.865462962967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20">
        <f t="shared" si="62"/>
        <v>42289.475173611114</v>
      </c>
      <c r="T1019" s="20">
        <f t="shared" si="63"/>
        <v>42329.516840277778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20">
        <f t="shared" si="62"/>
        <v>42535.292280092595</v>
      </c>
      <c r="T1020" s="20">
        <f t="shared" si="63"/>
        <v>42565.292280092595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20">
        <f t="shared" si="62"/>
        <v>42009.773946759262</v>
      </c>
      <c r="T1021" s="20">
        <f t="shared" si="63"/>
        <v>42039.773946759262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20">
        <f t="shared" si="62"/>
        <v>42126.86954861111</v>
      </c>
      <c r="T1022" s="20">
        <f t="shared" si="63"/>
        <v>42156.832638888896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20">
        <f t="shared" si="62"/>
        <v>42271.051979166674</v>
      </c>
      <c r="T1023" s="20">
        <f t="shared" si="63"/>
        <v>42293.966666666674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20">
        <f t="shared" si="62"/>
        <v>42111.44672453704</v>
      </c>
      <c r="T1024" s="20">
        <f t="shared" si="63"/>
        <v>42141.44672453704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20">
        <f t="shared" si="62"/>
        <v>42145.719687500008</v>
      </c>
      <c r="T1025" s="20">
        <f t="shared" si="63"/>
        <v>42175.719687500008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20">
        <f t="shared" si="62"/>
        <v>42370.380590277782</v>
      </c>
      <c r="T1026" s="20">
        <f t="shared" si="63"/>
        <v>42400.380590277782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 * 100</f>
        <v>109.92831428571431</v>
      </c>
      <c r="P1027" s="8">
        <f t="shared" ref="P1027:P1090" si="65">IF(L1027=0,0,E1027/L1027)</f>
        <v>71.848571428571432</v>
      </c>
      <c r="Q1027" t="s">
        <v>8325</v>
      </c>
      <c r="R1027" t="s">
        <v>8330</v>
      </c>
      <c r="S1027" s="20">
        <f t="shared" ref="S1027:S1090" si="66">(J1027/86400)+25569+(-5/25)</f>
        <v>42049.633761574078</v>
      </c>
      <c r="T1027" s="20">
        <f t="shared" ref="T1027:T1090" si="67">(I1027/86400)+25569+(-5/25)</f>
        <v>42079.592094907406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20">
        <f t="shared" si="66"/>
        <v>42426.207592592596</v>
      </c>
      <c r="T1028" s="20">
        <f t="shared" si="67"/>
        <v>42460.165925925932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20">
        <f t="shared" si="66"/>
        <v>41904.834108796298</v>
      </c>
      <c r="T1029" s="20">
        <f t="shared" si="67"/>
        <v>41934.834108796298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20">
        <f t="shared" si="66"/>
        <v>42755.42737268519</v>
      </c>
      <c r="T1030" s="20">
        <f t="shared" si="67"/>
        <v>42800.633333333331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20">
        <f t="shared" si="66"/>
        <v>42044.511886574081</v>
      </c>
      <c r="T1031" s="20">
        <f t="shared" si="67"/>
        <v>42098.715972222228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20">
        <f t="shared" si="66"/>
        <v>42611.283206018517</v>
      </c>
      <c r="T1032" s="20">
        <f t="shared" si="67"/>
        <v>42625.283206018517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20">
        <f t="shared" si="66"/>
        <v>42324.564004629632</v>
      </c>
      <c r="T1033" s="20">
        <f t="shared" si="67"/>
        <v>42354.564004629632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20">
        <f t="shared" si="66"/>
        <v>42514.466956018521</v>
      </c>
      <c r="T1034" s="20">
        <f t="shared" si="67"/>
        <v>42544.466956018521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20">
        <f t="shared" si="66"/>
        <v>42688.532407407409</v>
      </c>
      <c r="T1035" s="20">
        <f t="shared" si="67"/>
        <v>42716.532407407409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20">
        <f t="shared" si="66"/>
        <v>42554.966712962967</v>
      </c>
      <c r="T1036" s="20">
        <f t="shared" si="67"/>
        <v>42586.965972222228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20">
        <f t="shared" si="66"/>
        <v>42016.441435185188</v>
      </c>
      <c r="T1037" s="20">
        <f t="shared" si="67"/>
        <v>42046.441435185188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20">
        <f t="shared" si="66"/>
        <v>41249.248958333337</v>
      </c>
      <c r="T1038" s="20">
        <f t="shared" si="67"/>
        <v>41281.133333333339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20">
        <f t="shared" si="66"/>
        <v>42119.622476851859</v>
      </c>
      <c r="T1039" s="20">
        <f t="shared" si="67"/>
        <v>42142.008333333331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20">
        <f t="shared" si="66"/>
        <v>42418.031747685192</v>
      </c>
      <c r="T1040" s="20">
        <f t="shared" si="67"/>
        <v>42447.990081018521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20">
        <f t="shared" si="66"/>
        <v>42691.90932870371</v>
      </c>
      <c r="T1041" s="20">
        <f t="shared" si="67"/>
        <v>42717.132638888892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20">
        <f t="shared" si="66"/>
        <v>42579.508437500001</v>
      </c>
      <c r="T1042" s="20">
        <f t="shared" si="67"/>
        <v>42609.508437500001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20">
        <f t="shared" si="66"/>
        <v>41830.860092592593</v>
      </c>
      <c r="T1043" s="20">
        <f t="shared" si="67"/>
        <v>41850.860092592593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20">
        <f t="shared" si="66"/>
        <v>41851.496157407411</v>
      </c>
      <c r="T1044" s="20">
        <f t="shared" si="67"/>
        <v>41894.216666666667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20">
        <f t="shared" si="66"/>
        <v>42114.052951388891</v>
      </c>
      <c r="T1045" s="20">
        <f t="shared" si="67"/>
        <v>42144.052951388891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20">
        <f t="shared" si="66"/>
        <v>42011.725937499999</v>
      </c>
      <c r="T1046" s="20">
        <f t="shared" si="67"/>
        <v>42068.652083333334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20">
        <f t="shared" si="66"/>
        <v>41844.674421296295</v>
      </c>
      <c r="T1047" s="20">
        <f t="shared" si="67"/>
        <v>41874.674421296295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20">
        <f t="shared" si="66"/>
        <v>42319.651388888888</v>
      </c>
      <c r="T1048" s="20">
        <f t="shared" si="67"/>
        <v>42364.651388888888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20">
        <f t="shared" si="66"/>
        <v>41918.618460648155</v>
      </c>
      <c r="T1049" s="20">
        <f t="shared" si="67"/>
        <v>41948.660127314819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20">
        <f t="shared" si="66"/>
        <v>42597.853113425925</v>
      </c>
      <c r="T1050" s="20">
        <f t="shared" si="67"/>
        <v>42637.853113425925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20">
        <f t="shared" si="66"/>
        <v>42382.231076388896</v>
      </c>
      <c r="T1051" s="20">
        <f t="shared" si="67"/>
        <v>42412.231076388896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20">
        <f t="shared" si="66"/>
        <v>42231.597187500003</v>
      </c>
      <c r="T1052" s="20">
        <f t="shared" si="67"/>
        <v>42261.597187500003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20">
        <f t="shared" si="66"/>
        <v>41849.814178240747</v>
      </c>
      <c r="T1053" s="20">
        <f t="shared" si="67"/>
        <v>41877.814178240747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20">
        <f t="shared" si="66"/>
        <v>42483.597395833334</v>
      </c>
      <c r="T1054" s="20">
        <f t="shared" si="67"/>
        <v>42527.639583333337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20">
        <f t="shared" si="66"/>
        <v>42774.972824074081</v>
      </c>
      <c r="T1055" s="20">
        <f t="shared" si="67"/>
        <v>42799.972824074081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20">
        <f t="shared" si="66"/>
        <v>41831.65184027778</v>
      </c>
      <c r="T1056" s="20">
        <f t="shared" si="67"/>
        <v>41861.716666666667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20">
        <f t="shared" si="66"/>
        <v>42406.79241898148</v>
      </c>
      <c r="T1057" s="20">
        <f t="shared" si="67"/>
        <v>42436.79241898148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20">
        <f t="shared" si="66"/>
        <v>42058.519641203704</v>
      </c>
      <c r="T1058" s="20">
        <f t="shared" si="67"/>
        <v>42118.47797453704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20">
        <f t="shared" si="66"/>
        <v>42678.671331018522</v>
      </c>
      <c r="T1059" s="20">
        <f t="shared" si="67"/>
        <v>42708.712997685187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20">
        <f t="shared" si="66"/>
        <v>42047.700960648152</v>
      </c>
      <c r="T1060" s="20">
        <f t="shared" si="67"/>
        <v>42088.800000000003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20">
        <f t="shared" si="66"/>
        <v>42046.590000000004</v>
      </c>
      <c r="T1061" s="20">
        <f t="shared" si="67"/>
        <v>42076.54833333334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20">
        <f t="shared" si="66"/>
        <v>42079.713113425925</v>
      </c>
      <c r="T1062" s="20">
        <f t="shared" si="67"/>
        <v>42109.713113425925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20">
        <f t="shared" si="66"/>
        <v>42432.076712962968</v>
      </c>
      <c r="T1063" s="20">
        <f t="shared" si="67"/>
        <v>42491.841666666674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20">
        <f t="shared" si="66"/>
        <v>42556.607187500005</v>
      </c>
      <c r="T1064" s="20">
        <f t="shared" si="67"/>
        <v>42563.607187500005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20">
        <f t="shared" si="66"/>
        <v>42582.830810185187</v>
      </c>
      <c r="T1065" s="20">
        <f t="shared" si="67"/>
        <v>42612.830810185187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20">
        <f t="shared" si="66"/>
        <v>41417.028043981481</v>
      </c>
      <c r="T1066" s="20">
        <f t="shared" si="67"/>
        <v>41462.028043981481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20">
        <f t="shared" si="66"/>
        <v>41661.18104166667</v>
      </c>
      <c r="T1067" s="20">
        <f t="shared" si="67"/>
        <v>41689.18104166667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20">
        <f t="shared" si="66"/>
        <v>41445.762754629628</v>
      </c>
      <c r="T1068" s="20">
        <f t="shared" si="67"/>
        <v>41490.762754629628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20">
        <f t="shared" si="66"/>
        <v>41599.655682870376</v>
      </c>
      <c r="T1069" s="20">
        <f t="shared" si="67"/>
        <v>41629.655682870376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20">
        <f t="shared" si="66"/>
        <v>42440.171111111114</v>
      </c>
      <c r="T1070" s="20">
        <f t="shared" si="67"/>
        <v>42470.12944444445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20">
        <f t="shared" si="66"/>
        <v>41572.029849537037</v>
      </c>
      <c r="T1071" s="20">
        <f t="shared" si="67"/>
        <v>41604.071516203709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20">
        <f t="shared" si="66"/>
        <v>41162.811828703707</v>
      </c>
      <c r="T1072" s="20">
        <f t="shared" si="67"/>
        <v>41182.811828703707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20">
        <f t="shared" si="66"/>
        <v>42295.553391203706</v>
      </c>
      <c r="T1073" s="20">
        <f t="shared" si="67"/>
        <v>42325.595057870378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20">
        <f t="shared" si="66"/>
        <v>41645.632141203707</v>
      </c>
      <c r="T1074" s="20">
        <f t="shared" si="67"/>
        <v>41675.632141203707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20">
        <f t="shared" si="66"/>
        <v>40802.764594907407</v>
      </c>
      <c r="T1075" s="20">
        <f t="shared" si="67"/>
        <v>40832.764594907407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20">
        <f t="shared" si="66"/>
        <v>41612.972974537042</v>
      </c>
      <c r="T1076" s="20">
        <f t="shared" si="67"/>
        <v>41642.972974537042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20">
        <f t="shared" si="66"/>
        <v>41005.70412037037</v>
      </c>
      <c r="T1077" s="20">
        <f t="shared" si="67"/>
        <v>41035.70412037037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20">
        <f t="shared" si="66"/>
        <v>41838.177893518521</v>
      </c>
      <c r="T1078" s="20">
        <f t="shared" si="67"/>
        <v>41893.177893518521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20">
        <f t="shared" si="66"/>
        <v>42352.966793981483</v>
      </c>
      <c r="T1079" s="20">
        <f t="shared" si="67"/>
        <v>42382.966793981483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20">
        <f t="shared" si="66"/>
        <v>40700.995844907411</v>
      </c>
      <c r="T1080" s="20">
        <f t="shared" si="67"/>
        <v>40745.995844907411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20">
        <f t="shared" si="66"/>
        <v>42479.366388888891</v>
      </c>
      <c r="T1081" s="20">
        <f t="shared" si="67"/>
        <v>42504.366388888891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20">
        <f t="shared" si="66"/>
        <v>41739.938113425931</v>
      </c>
      <c r="T1082" s="20">
        <f t="shared" si="67"/>
        <v>41769.938113425931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20">
        <f t="shared" si="66"/>
        <v>42002.726990740746</v>
      </c>
      <c r="T1083" s="20">
        <f t="shared" si="67"/>
        <v>42032.726990740746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20">
        <f t="shared" si="66"/>
        <v>41101.706111111111</v>
      </c>
      <c r="T1084" s="20">
        <f t="shared" si="67"/>
        <v>41131.706111111111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20">
        <f t="shared" si="66"/>
        <v>41793.459525462968</v>
      </c>
      <c r="T1085" s="20">
        <f t="shared" si="67"/>
        <v>41853.459525462968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20">
        <f t="shared" si="66"/>
        <v>41829.712083333332</v>
      </c>
      <c r="T1086" s="20">
        <f t="shared" si="67"/>
        <v>41859.712083333332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20">
        <f t="shared" si="66"/>
        <v>42413.471006944448</v>
      </c>
      <c r="T1087" s="20">
        <f t="shared" si="67"/>
        <v>42443.429340277784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20">
        <f t="shared" si="66"/>
        <v>41845.666793981487</v>
      </c>
      <c r="T1088" s="20">
        <f t="shared" si="67"/>
        <v>41875.666793981487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20">
        <f t="shared" si="66"/>
        <v>41775.513969907406</v>
      </c>
      <c r="T1089" s="20">
        <f t="shared" si="67"/>
        <v>41805.513969907406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20">
        <f t="shared" si="66"/>
        <v>41723.599386574075</v>
      </c>
      <c r="T1090" s="20">
        <f t="shared" si="67"/>
        <v>41753.599386574075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 * 100</f>
        <v>7.8266666666666662</v>
      </c>
      <c r="P1091" s="8">
        <f t="shared" ref="P1091:P1154" si="69">IF(L1091=0,0,E1091/L1091)</f>
        <v>23.959183673469386</v>
      </c>
      <c r="Q1091" t="s">
        <v>8333</v>
      </c>
      <c r="R1091" t="s">
        <v>8334</v>
      </c>
      <c r="S1091" s="20">
        <f t="shared" ref="S1091:S1154" si="70">(J1091/86400)+25569+(-5/25)</f>
        <v>42150.989525462966</v>
      </c>
      <c r="T1091" s="20">
        <f t="shared" ref="T1091:T1154" si="71">(I1091/86400)+25569+(-5/25)</f>
        <v>42180.989525462966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20">
        <f t="shared" si="70"/>
        <v>42122.985798611116</v>
      </c>
      <c r="T1092" s="20">
        <f t="shared" si="71"/>
        <v>42152.985798611116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20">
        <f t="shared" si="70"/>
        <v>42440.62027777778</v>
      </c>
      <c r="T1093" s="20">
        <f t="shared" si="71"/>
        <v>42470.578611111116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20">
        <f t="shared" si="70"/>
        <v>41249.825902777782</v>
      </c>
      <c r="T1094" s="20">
        <f t="shared" si="71"/>
        <v>41279.825902777782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20">
        <f t="shared" si="70"/>
        <v>42396.77380787037</v>
      </c>
      <c r="T1095" s="20">
        <f t="shared" si="71"/>
        <v>42411.77380787037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20">
        <f t="shared" si="70"/>
        <v>40795.513344907413</v>
      </c>
      <c r="T1096" s="20">
        <f t="shared" si="71"/>
        <v>40825.513344907413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20">
        <f t="shared" si="70"/>
        <v>41486.337268518524</v>
      </c>
      <c r="T1097" s="20">
        <f t="shared" si="71"/>
        <v>41516.337268518524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20">
        <f t="shared" si="70"/>
        <v>41885.317986111113</v>
      </c>
      <c r="T1098" s="20">
        <f t="shared" si="71"/>
        <v>41915.945833333339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20">
        <f t="shared" si="70"/>
        <v>41660.592557870375</v>
      </c>
      <c r="T1099" s="20">
        <f t="shared" si="71"/>
        <v>41700.592557870375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20">
        <f t="shared" si="70"/>
        <v>41712.562673611115</v>
      </c>
      <c r="T1100" s="20">
        <f t="shared" si="71"/>
        <v>41742.562673611115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20">
        <f t="shared" si="70"/>
        <v>42107.636435185188</v>
      </c>
      <c r="T1101" s="20">
        <f t="shared" si="71"/>
        <v>42137.636435185188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20">
        <f t="shared" si="70"/>
        <v>42383.910775462966</v>
      </c>
      <c r="T1102" s="20">
        <f t="shared" si="71"/>
        <v>42413.910775462966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20">
        <f t="shared" si="70"/>
        <v>42538.572430555563</v>
      </c>
      <c r="T1103" s="20">
        <f t="shared" si="71"/>
        <v>42565.558333333334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20">
        <f t="shared" si="70"/>
        <v>41576.845428240747</v>
      </c>
      <c r="T1104" s="20">
        <f t="shared" si="71"/>
        <v>41617.049305555556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20">
        <f t="shared" si="70"/>
        <v>42479.022106481483</v>
      </c>
      <c r="T1105" s="20">
        <f t="shared" si="71"/>
        <v>42539.022106481483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20">
        <f t="shared" si="70"/>
        <v>41771.209965277783</v>
      </c>
      <c r="T1106" s="20">
        <f t="shared" si="71"/>
        <v>41801.209965277783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20">
        <f t="shared" si="70"/>
        <v>41691.935729166667</v>
      </c>
      <c r="T1107" s="20">
        <f t="shared" si="71"/>
        <v>41721.894062500003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20">
        <f t="shared" si="70"/>
        <v>40973.540451388893</v>
      </c>
      <c r="T1108" s="20">
        <f t="shared" si="71"/>
        <v>41003.498784722222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20">
        <f t="shared" si="70"/>
        <v>41813.66138888889</v>
      </c>
      <c r="T1109" s="20">
        <f t="shared" si="71"/>
        <v>41843.66138888889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20">
        <f t="shared" si="70"/>
        <v>40952.436979166669</v>
      </c>
      <c r="T1110" s="20">
        <f t="shared" si="71"/>
        <v>41012.395312500004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20">
        <f t="shared" si="70"/>
        <v>42662.552199074082</v>
      </c>
      <c r="T1111" s="20">
        <f t="shared" si="71"/>
        <v>42692.593865740739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20">
        <f t="shared" si="70"/>
        <v>41220.733124999999</v>
      </c>
      <c r="T1112" s="20">
        <f t="shared" si="71"/>
        <v>41250.733124999999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20">
        <f t="shared" si="70"/>
        <v>42347.003587962965</v>
      </c>
      <c r="T1113" s="20">
        <f t="shared" si="71"/>
        <v>42377.003587962965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20">
        <f t="shared" si="70"/>
        <v>41963.559386574081</v>
      </c>
      <c r="T1114" s="20">
        <f t="shared" si="71"/>
        <v>42023.154166666674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20">
        <f t="shared" si="70"/>
        <v>41835.777083333334</v>
      </c>
      <c r="T1115" s="20">
        <f t="shared" si="71"/>
        <v>41865.777083333334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20">
        <f t="shared" si="70"/>
        <v>41526.145914351859</v>
      </c>
      <c r="T1116" s="20">
        <f t="shared" si="71"/>
        <v>41556.145914351859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20">
        <f t="shared" si="70"/>
        <v>42429.49554398148</v>
      </c>
      <c r="T1117" s="20">
        <f t="shared" si="71"/>
        <v>42459.453877314816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20">
        <f t="shared" si="70"/>
        <v>41009.647314814822</v>
      </c>
      <c r="T1118" s="20">
        <f t="shared" si="71"/>
        <v>41069.647314814822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20">
        <f t="shared" si="70"/>
        <v>42333.3985300926</v>
      </c>
      <c r="T1119" s="20">
        <f t="shared" si="71"/>
        <v>42363.3985300926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20">
        <f t="shared" si="70"/>
        <v>41703.966423611113</v>
      </c>
      <c r="T1120" s="20">
        <f t="shared" si="71"/>
        <v>41733.924756944449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20">
        <f t="shared" si="70"/>
        <v>41722.592407407414</v>
      </c>
      <c r="T1121" s="20">
        <f t="shared" si="71"/>
        <v>41735.592407407414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20">
        <f t="shared" si="70"/>
        <v>40799.672685185185</v>
      </c>
      <c r="T1122" s="20">
        <f t="shared" si="71"/>
        <v>40844.672685185185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20">
        <f t="shared" si="70"/>
        <v>42412.734212962969</v>
      </c>
      <c r="T1123" s="20">
        <f t="shared" si="71"/>
        <v>42442.692546296297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20">
        <f t="shared" si="70"/>
        <v>41410.503993055558</v>
      </c>
      <c r="T1124" s="20">
        <f t="shared" si="71"/>
        <v>41424.503993055558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20">
        <f t="shared" si="70"/>
        <v>41718.323703703703</v>
      </c>
      <c r="T1125" s="20">
        <f t="shared" si="71"/>
        <v>41748.323703703703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20">
        <f t="shared" si="70"/>
        <v>42094.467256944452</v>
      </c>
      <c r="T1126" s="20">
        <f t="shared" si="71"/>
        <v>42124.467256944452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20">
        <f t="shared" si="70"/>
        <v>42212.424189814818</v>
      </c>
      <c r="T1127" s="20">
        <f t="shared" si="71"/>
        <v>42272.424189814818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20">
        <f t="shared" si="70"/>
        <v>42535.127476851856</v>
      </c>
      <c r="T1128" s="20">
        <f t="shared" si="71"/>
        <v>42565.127476851856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20">
        <f t="shared" si="70"/>
        <v>41926.654166666667</v>
      </c>
      <c r="T1129" s="20">
        <f t="shared" si="71"/>
        <v>41957.695833333331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20">
        <f t="shared" si="70"/>
        <v>41828.449502314819</v>
      </c>
      <c r="T1130" s="20">
        <f t="shared" si="71"/>
        <v>41858.449502314819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20">
        <f t="shared" si="70"/>
        <v>42496.064965277779</v>
      </c>
      <c r="T1131" s="20">
        <f t="shared" si="71"/>
        <v>42526.064965277779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20">
        <f t="shared" si="70"/>
        <v>41908.796527777784</v>
      </c>
      <c r="T1132" s="20">
        <f t="shared" si="71"/>
        <v>41968.838194444448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20">
        <f t="shared" si="70"/>
        <v>42332.708194444451</v>
      </c>
      <c r="T1133" s="20">
        <f t="shared" si="71"/>
        <v>42362.708194444451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20">
        <f t="shared" si="70"/>
        <v>42705.915405092601</v>
      </c>
      <c r="T1134" s="20">
        <f t="shared" si="71"/>
        <v>42735.915405092601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20">
        <f t="shared" si="70"/>
        <v>41821.207187500004</v>
      </c>
      <c r="T1135" s="20">
        <f t="shared" si="71"/>
        <v>41851.207187500004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20">
        <f t="shared" si="70"/>
        <v>41958.085046296299</v>
      </c>
      <c r="T1136" s="20">
        <f t="shared" si="71"/>
        <v>41971.989583333336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20">
        <f t="shared" si="70"/>
        <v>42558.789513888893</v>
      </c>
      <c r="T1137" s="20">
        <f t="shared" si="71"/>
        <v>42588.789513888893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20">
        <f t="shared" si="70"/>
        <v>42327.471631944449</v>
      </c>
      <c r="T1138" s="20">
        <f t="shared" si="71"/>
        <v>42357.471631944449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20">
        <f t="shared" si="70"/>
        <v>42453.619687500002</v>
      </c>
      <c r="T1139" s="20">
        <f t="shared" si="71"/>
        <v>42483.619687500002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20">
        <f t="shared" si="70"/>
        <v>42736.706608796303</v>
      </c>
      <c r="T1140" s="20">
        <f t="shared" si="71"/>
        <v>42756.706608796303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20">
        <f t="shared" si="70"/>
        <v>41975.147523148153</v>
      </c>
      <c r="T1141" s="20">
        <f t="shared" si="71"/>
        <v>42005.147523148153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20">
        <f t="shared" si="70"/>
        <v>42192.262048611112</v>
      </c>
      <c r="T1142" s="20">
        <f t="shared" si="71"/>
        <v>42222.262048611112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20">
        <f t="shared" si="70"/>
        <v>42164.499652777784</v>
      </c>
      <c r="T1143" s="20">
        <f t="shared" si="71"/>
        <v>42194.499652777784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20">
        <f t="shared" si="70"/>
        <v>42021.80609953704</v>
      </c>
      <c r="T1144" s="20">
        <f t="shared" si="71"/>
        <v>42051.80609953704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20">
        <f t="shared" si="70"/>
        <v>42324.993587962963</v>
      </c>
      <c r="T1145" s="20">
        <f t="shared" si="71"/>
        <v>42354.993587962963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20">
        <f t="shared" si="70"/>
        <v>42092.981944444444</v>
      </c>
      <c r="T1146" s="20">
        <f t="shared" si="71"/>
        <v>42122.981944444444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20">
        <f t="shared" si="70"/>
        <v>41854.547592592593</v>
      </c>
      <c r="T1147" s="20">
        <f t="shared" si="71"/>
        <v>41914.547592592593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20">
        <f t="shared" si="70"/>
        <v>41723.753391203703</v>
      </c>
      <c r="T1148" s="20">
        <f t="shared" si="71"/>
        <v>41761.753391203703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20">
        <f t="shared" si="70"/>
        <v>41871.772025462968</v>
      </c>
      <c r="T1149" s="20">
        <f t="shared" si="71"/>
        <v>41931.772025462968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20">
        <f t="shared" si="70"/>
        <v>42674.971076388887</v>
      </c>
      <c r="T1150" s="20">
        <f t="shared" si="71"/>
        <v>42705.012743055559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20">
        <f t="shared" si="70"/>
        <v>42507.510254629633</v>
      </c>
      <c r="T1151" s="20">
        <f t="shared" si="71"/>
        <v>42537.510254629633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20">
        <f t="shared" si="70"/>
        <v>42317.754571759258</v>
      </c>
      <c r="T1152" s="20">
        <f t="shared" si="71"/>
        <v>42377.754571759258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20">
        <f t="shared" si="70"/>
        <v>42223.902581018527</v>
      </c>
      <c r="T1153" s="20">
        <f t="shared" si="71"/>
        <v>42253.902581018527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20">
        <f t="shared" si="70"/>
        <v>42109.509629629632</v>
      </c>
      <c r="T1154" s="20">
        <f t="shared" si="71"/>
        <v>42139.509629629632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 * 100</f>
        <v>0.625</v>
      </c>
      <c r="P1155" s="8">
        <f t="shared" ref="P1155:P1218" si="73">IF(L1155=0,0,E1155/L1155)</f>
        <v>50</v>
      </c>
      <c r="Q1155" t="s">
        <v>8336</v>
      </c>
      <c r="R1155" t="s">
        <v>8337</v>
      </c>
      <c r="S1155" s="20">
        <f t="shared" ref="S1155:S1218" si="74">(J1155/86400)+25569+(-5/25)</f>
        <v>42143.514178240745</v>
      </c>
      <c r="T1155" s="20">
        <f t="shared" ref="T1155:T1218" si="75">(I1155/86400)+25569+(-5/25)</f>
        <v>42173.514178240745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20">
        <f t="shared" si="74"/>
        <v>42222.908865740741</v>
      </c>
      <c r="T1156" s="20">
        <f t="shared" si="75"/>
        <v>42252.908865740741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20">
        <f t="shared" si="74"/>
        <v>41835.563981481486</v>
      </c>
      <c r="T1157" s="20">
        <f t="shared" si="75"/>
        <v>41865.563981481486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20">
        <f t="shared" si="74"/>
        <v>42028.871319444443</v>
      </c>
      <c r="T1158" s="20">
        <f t="shared" si="75"/>
        <v>42058.871319444443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20">
        <f t="shared" si="74"/>
        <v>41918.428240740745</v>
      </c>
      <c r="T1159" s="20">
        <f t="shared" si="75"/>
        <v>41978.469907407409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20">
        <f t="shared" si="74"/>
        <v>41951.891759259262</v>
      </c>
      <c r="T1160" s="20">
        <f t="shared" si="75"/>
        <v>41981.891759259262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20">
        <f t="shared" si="74"/>
        <v>42154.526446759264</v>
      </c>
      <c r="T1161" s="20">
        <f t="shared" si="75"/>
        <v>42185.456250000003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20">
        <f t="shared" si="74"/>
        <v>42060.954930555556</v>
      </c>
      <c r="T1162" s="20">
        <f t="shared" si="75"/>
        <v>42090.913263888891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20">
        <f t="shared" si="74"/>
        <v>42122.429502314815</v>
      </c>
      <c r="T1163" s="20">
        <f t="shared" si="75"/>
        <v>42143.429502314815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20">
        <f t="shared" si="74"/>
        <v>41876.483611111114</v>
      </c>
      <c r="T1164" s="20">
        <f t="shared" si="75"/>
        <v>41907.483611111114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20">
        <f t="shared" si="74"/>
        <v>41830.523611111115</v>
      </c>
      <c r="T1165" s="20">
        <f t="shared" si="75"/>
        <v>41860.523611111115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20">
        <f t="shared" si="74"/>
        <v>42509.524328703708</v>
      </c>
      <c r="T1166" s="20">
        <f t="shared" si="75"/>
        <v>42539.524328703708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20">
        <f t="shared" si="74"/>
        <v>41792.014467592599</v>
      </c>
      <c r="T1167" s="20">
        <f t="shared" si="75"/>
        <v>41826.014467592599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20">
        <f t="shared" si="74"/>
        <v>42150.285439814819</v>
      </c>
      <c r="T1168" s="20">
        <f t="shared" si="75"/>
        <v>42180.966666666674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20">
        <f t="shared" si="74"/>
        <v>41863.534895833334</v>
      </c>
      <c r="T1169" s="20">
        <f t="shared" si="75"/>
        <v>41894.534895833334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20">
        <f t="shared" si="74"/>
        <v>42604.853993055556</v>
      </c>
      <c r="T1170" s="20">
        <f t="shared" si="75"/>
        <v>42634.853993055556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20">
        <f t="shared" si="74"/>
        <v>42027.153738425928</v>
      </c>
      <c r="T1171" s="20">
        <f t="shared" si="75"/>
        <v>42057.153738425928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20">
        <f t="shared" si="74"/>
        <v>42124.693182870375</v>
      </c>
      <c r="T1172" s="20">
        <f t="shared" si="75"/>
        <v>42154.693182870375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20">
        <f t="shared" si="74"/>
        <v>41938.604710648149</v>
      </c>
      <c r="T1173" s="20">
        <f t="shared" si="75"/>
        <v>41956.646377314813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20">
        <f t="shared" si="74"/>
        <v>41841.482314814813</v>
      </c>
      <c r="T1174" s="20">
        <f t="shared" si="75"/>
        <v>41871.482314814813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20">
        <f t="shared" si="74"/>
        <v>42183.985844907409</v>
      </c>
      <c r="T1175" s="20">
        <f t="shared" si="75"/>
        <v>42218.985844907409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20">
        <f t="shared" si="74"/>
        <v>42468.641747685193</v>
      </c>
      <c r="T1176" s="20">
        <f t="shared" si="75"/>
        <v>42498.641747685193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20">
        <f t="shared" si="74"/>
        <v>42170.528460648151</v>
      </c>
      <c r="T1177" s="20">
        <f t="shared" si="75"/>
        <v>42200.528460648151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20">
        <f t="shared" si="74"/>
        <v>42745.819652777776</v>
      </c>
      <c r="T1178" s="20">
        <f t="shared" si="75"/>
        <v>42800.341666666674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20">
        <f t="shared" si="74"/>
        <v>41897.460833333338</v>
      </c>
      <c r="T1179" s="20">
        <f t="shared" si="75"/>
        <v>41927.460833333338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20">
        <f t="shared" si="74"/>
        <v>41837.705694444448</v>
      </c>
      <c r="T1180" s="20">
        <f t="shared" si="75"/>
        <v>41867.705694444448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20">
        <f t="shared" si="74"/>
        <v>42275.520219907412</v>
      </c>
      <c r="T1181" s="20">
        <f t="shared" si="75"/>
        <v>42305.520219907412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20">
        <f t="shared" si="74"/>
        <v>41781.606875000005</v>
      </c>
      <c r="T1182" s="20">
        <f t="shared" si="75"/>
        <v>41818.606875000005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20">
        <f t="shared" si="74"/>
        <v>42034.139363425929</v>
      </c>
      <c r="T1183" s="20">
        <f t="shared" si="75"/>
        <v>42064.139363425929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20">
        <f t="shared" si="74"/>
        <v>42728.62740740741</v>
      </c>
      <c r="T1184" s="20">
        <f t="shared" si="75"/>
        <v>42747.495833333334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20">
        <f t="shared" si="74"/>
        <v>42656.661377314813</v>
      </c>
      <c r="T1185" s="20">
        <f t="shared" si="75"/>
        <v>42675.965972222228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20">
        <f t="shared" si="74"/>
        <v>42741.399664351855</v>
      </c>
      <c r="T1186" s="20">
        <f t="shared" si="75"/>
        <v>42772.399664351855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20">
        <f t="shared" si="74"/>
        <v>42130.66515046297</v>
      </c>
      <c r="T1187" s="20">
        <f t="shared" si="75"/>
        <v>42162.966666666674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20">
        <f t="shared" si="74"/>
        <v>42123.663368055553</v>
      </c>
      <c r="T1188" s="20">
        <f t="shared" si="75"/>
        <v>42156.745833333334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20">
        <f t="shared" si="74"/>
        <v>42109.69494212963</v>
      </c>
      <c r="T1189" s="20">
        <f t="shared" si="75"/>
        <v>42141.55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20">
        <f t="shared" si="74"/>
        <v>42711.500694444447</v>
      </c>
      <c r="T1190" s="20">
        <f t="shared" si="75"/>
        <v>42732.500694444447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20">
        <f t="shared" si="74"/>
        <v>42529.779108796298</v>
      </c>
      <c r="T1191" s="20">
        <f t="shared" si="75"/>
        <v>42550.779108796298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20">
        <f t="shared" si="74"/>
        <v>41852.465798611112</v>
      </c>
      <c r="T1192" s="20">
        <f t="shared" si="75"/>
        <v>41882.465798611112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20">
        <f t="shared" si="74"/>
        <v>42419.403703703705</v>
      </c>
      <c r="T1193" s="20">
        <f t="shared" si="75"/>
        <v>42449.362037037041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20">
        <f t="shared" si="74"/>
        <v>42747.306689814817</v>
      </c>
      <c r="T1194" s="20">
        <f t="shared" si="75"/>
        <v>42777.306689814817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20">
        <f t="shared" si="74"/>
        <v>42409.57607638889</v>
      </c>
      <c r="T1195" s="20">
        <f t="shared" si="75"/>
        <v>42469.534409722226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20">
        <f t="shared" si="74"/>
        <v>42072.288182870368</v>
      </c>
      <c r="T1196" s="20">
        <f t="shared" si="75"/>
        <v>42102.288182870368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20">
        <f t="shared" si="74"/>
        <v>42298.147835648153</v>
      </c>
      <c r="T1197" s="20">
        <f t="shared" si="75"/>
        <v>42358.175000000003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20">
        <f t="shared" si="74"/>
        <v>42326.618738425925</v>
      </c>
      <c r="T1198" s="20">
        <f t="shared" si="75"/>
        <v>42356.618738425925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20">
        <f t="shared" si="74"/>
        <v>42503.464745370373</v>
      </c>
      <c r="T1199" s="20">
        <f t="shared" si="75"/>
        <v>42534.049305555556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20">
        <f t="shared" si="74"/>
        <v>42333.419050925928</v>
      </c>
      <c r="T1200" s="20">
        <f t="shared" si="75"/>
        <v>42368.925000000003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20">
        <f t="shared" si="74"/>
        <v>42161.570833333331</v>
      </c>
      <c r="T1201" s="20">
        <f t="shared" si="75"/>
        <v>42193.570833333331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20">
        <f t="shared" si="74"/>
        <v>42089.277500000004</v>
      </c>
      <c r="T1202" s="20">
        <f t="shared" si="75"/>
        <v>42110.277500000004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20">
        <f t="shared" si="74"/>
        <v>42536.407013888893</v>
      </c>
      <c r="T1203" s="20">
        <f t="shared" si="75"/>
        <v>42566.407013888893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20">
        <f t="shared" si="74"/>
        <v>42152.088819444449</v>
      </c>
      <c r="T1204" s="20">
        <f t="shared" si="75"/>
        <v>42182.088819444449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20">
        <f t="shared" si="74"/>
        <v>42125.414895833339</v>
      </c>
      <c r="T1205" s="20">
        <f t="shared" si="75"/>
        <v>42155.414895833339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20">
        <f t="shared" si="74"/>
        <v>42297.548067129632</v>
      </c>
      <c r="T1206" s="20">
        <f t="shared" si="75"/>
        <v>42342.008333333331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20">
        <f t="shared" si="74"/>
        <v>42138.306377314817</v>
      </c>
      <c r="T1207" s="20">
        <f t="shared" si="75"/>
        <v>42168.306377314817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20">
        <f t="shared" si="74"/>
        <v>42772.57607638889</v>
      </c>
      <c r="T1208" s="20">
        <f t="shared" si="75"/>
        <v>42805.361805555556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20">
        <f t="shared" si="74"/>
        <v>42430.230243055557</v>
      </c>
      <c r="T1209" s="20">
        <f t="shared" si="75"/>
        <v>42460.216666666674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20">
        <f t="shared" si="74"/>
        <v>42423.509074074078</v>
      </c>
      <c r="T1210" s="20">
        <f t="shared" si="75"/>
        <v>42453.467407407414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20">
        <f t="shared" si="74"/>
        <v>42761.64612268519</v>
      </c>
      <c r="T1211" s="20">
        <f t="shared" si="75"/>
        <v>42791.64612268519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20">
        <f t="shared" si="74"/>
        <v>42132.741805555561</v>
      </c>
      <c r="T1212" s="20">
        <f t="shared" si="75"/>
        <v>42155.675000000003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20">
        <f t="shared" si="74"/>
        <v>42515.666446759264</v>
      </c>
      <c r="T1213" s="20">
        <f t="shared" si="75"/>
        <v>42530.666446759264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20">
        <f t="shared" si="74"/>
        <v>42318.750173611115</v>
      </c>
      <c r="T1214" s="20">
        <f t="shared" si="75"/>
        <v>42334.841666666674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20">
        <f t="shared" si="74"/>
        <v>42731.555787037039</v>
      </c>
      <c r="T1215" s="20">
        <f t="shared" si="75"/>
        <v>42766.555787037039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20">
        <f t="shared" si="74"/>
        <v>42104.640335648146</v>
      </c>
      <c r="T1216" s="20">
        <f t="shared" si="75"/>
        <v>42164.640335648146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20">
        <f t="shared" si="74"/>
        <v>41759.723101851851</v>
      </c>
      <c r="T1217" s="20">
        <f t="shared" si="75"/>
        <v>41789.723101851851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20">
        <f t="shared" si="74"/>
        <v>42247.416400462971</v>
      </c>
      <c r="T1218" s="20">
        <f t="shared" si="75"/>
        <v>42279.760416666672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 * 100</f>
        <v>102.60000000000001</v>
      </c>
      <c r="P1219" s="8">
        <f t="shared" ref="P1219:P1282" si="77">IF(L1219=0,0,E1219/L1219)</f>
        <v>148.57377049180329</v>
      </c>
      <c r="Q1219" t="s">
        <v>8338</v>
      </c>
      <c r="R1219" t="s">
        <v>8339</v>
      </c>
      <c r="S1219" s="20">
        <f t="shared" ref="S1219:S1282" si="78">(J1219/86400)+25569+(-5/25)</f>
        <v>42535.609490740739</v>
      </c>
      <c r="T1219" s="20">
        <f t="shared" ref="T1219:T1282" si="79">(I1219/86400)+25569+(-5/25)</f>
        <v>42565.609490740739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20">
        <f t="shared" si="78"/>
        <v>42278.462037037039</v>
      </c>
      <c r="T1220" s="20">
        <f t="shared" si="79"/>
        <v>42308.925000000003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20">
        <f t="shared" si="78"/>
        <v>42633.261956018527</v>
      </c>
      <c r="T1221" s="20">
        <f t="shared" si="79"/>
        <v>42663.261956018527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20">
        <f t="shared" si="78"/>
        <v>42211.428611111114</v>
      </c>
      <c r="T1222" s="20">
        <f t="shared" si="79"/>
        <v>42241.428611111114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20">
        <f t="shared" si="78"/>
        <v>42680.275555555563</v>
      </c>
      <c r="T1223" s="20">
        <f t="shared" si="79"/>
        <v>42707.8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20">
        <f t="shared" si="78"/>
        <v>42430.520451388889</v>
      </c>
      <c r="T1224" s="20">
        <f t="shared" si="79"/>
        <v>42460.966666666674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20">
        <f t="shared" si="78"/>
        <v>42653.977187500001</v>
      </c>
      <c r="T1225" s="20">
        <f t="shared" si="79"/>
        <v>42684.018854166672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20">
        <f t="shared" si="78"/>
        <v>41736.349791666667</v>
      </c>
      <c r="T1226" s="20">
        <f t="shared" si="79"/>
        <v>41796.349791666667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20">
        <f t="shared" si="78"/>
        <v>41509.705995370372</v>
      </c>
      <c r="T1227" s="20">
        <f t="shared" si="79"/>
        <v>41569.705995370372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20">
        <f t="shared" si="78"/>
        <v>41715.674780092595</v>
      </c>
      <c r="T1228" s="20">
        <f t="shared" si="79"/>
        <v>41749.841666666667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20">
        <f t="shared" si="78"/>
        <v>41827.719166666669</v>
      </c>
      <c r="T1229" s="20">
        <f t="shared" si="79"/>
        <v>41858.091666666667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20">
        <f t="shared" si="78"/>
        <v>40754.52925925926</v>
      </c>
      <c r="T1230" s="20">
        <f t="shared" si="79"/>
        <v>40814.52925925926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20">
        <f t="shared" si="78"/>
        <v>40985.25980324074</v>
      </c>
      <c r="T1231" s="20">
        <f t="shared" si="79"/>
        <v>41015.466666666667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20">
        <f t="shared" si="78"/>
        <v>40568.772569444445</v>
      </c>
      <c r="T1232" s="20">
        <f t="shared" si="79"/>
        <v>40598.772569444445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20">
        <f t="shared" si="78"/>
        <v>42193.741759259261</v>
      </c>
      <c r="T1233" s="20">
        <f t="shared" si="79"/>
        <v>42243.841666666674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20">
        <f t="shared" si="78"/>
        <v>41506.648032407407</v>
      </c>
      <c r="T1234" s="20">
        <f t="shared" si="79"/>
        <v>41553.648032407407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20">
        <f t="shared" si="78"/>
        <v>40939.748773148152</v>
      </c>
      <c r="T1235" s="20">
        <f t="shared" si="79"/>
        <v>40960.748773148152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20">
        <f t="shared" si="78"/>
        <v>42007.588680555564</v>
      </c>
      <c r="T1236" s="20">
        <f t="shared" si="79"/>
        <v>42037.588680555564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20">
        <f t="shared" si="78"/>
        <v>41582.935405092598</v>
      </c>
      <c r="T1237" s="20">
        <f t="shared" si="79"/>
        <v>41622.935405092598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20">
        <f t="shared" si="78"/>
        <v>41110.480138888888</v>
      </c>
      <c r="T1238" s="20">
        <f t="shared" si="79"/>
        <v>41118.466666666667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20">
        <f t="shared" si="78"/>
        <v>41125.083159722228</v>
      </c>
      <c r="T1239" s="20">
        <f t="shared" si="79"/>
        <v>41145.083159722228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20">
        <f t="shared" si="78"/>
        <v>40731.410370370373</v>
      </c>
      <c r="T1240" s="20">
        <f t="shared" si="79"/>
        <v>40761.410370370373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20">
        <f t="shared" si="78"/>
        <v>40883.76258101852</v>
      </c>
      <c r="T1241" s="20">
        <f t="shared" si="79"/>
        <v>40913.76258101852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20">
        <f t="shared" si="78"/>
        <v>41408.840011574081</v>
      </c>
      <c r="T1242" s="20">
        <f t="shared" si="79"/>
        <v>41467.710416666669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20">
        <f t="shared" si="78"/>
        <v>41923.637731481482</v>
      </c>
      <c r="T1243" s="20">
        <f t="shared" si="79"/>
        <v>41946.049305555556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20">
        <f t="shared" si="78"/>
        <v>40781.965532407412</v>
      </c>
      <c r="T1244" s="20">
        <f t="shared" si="79"/>
        <v>40797.354166666672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20">
        <f t="shared" si="78"/>
        <v>40671.679293981484</v>
      </c>
      <c r="T1245" s="20">
        <f t="shared" si="79"/>
        <v>40732.675000000003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20">
        <f t="shared" si="78"/>
        <v>41355.625497685192</v>
      </c>
      <c r="T1246" s="20">
        <f t="shared" si="79"/>
        <v>41386.675000000003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20">
        <f t="shared" si="78"/>
        <v>41774.399930555563</v>
      </c>
      <c r="T1247" s="20">
        <f t="shared" si="79"/>
        <v>41804.399930555563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20">
        <f t="shared" si="78"/>
        <v>40837.843391203707</v>
      </c>
      <c r="T1248" s="20">
        <f t="shared" si="79"/>
        <v>40882.885057870371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20">
        <f t="shared" si="78"/>
        <v>41370.092303240745</v>
      </c>
      <c r="T1249" s="20">
        <f t="shared" si="79"/>
        <v>41400.092303240745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20">
        <f t="shared" si="78"/>
        <v>41767.456863425927</v>
      </c>
      <c r="T1250" s="20">
        <f t="shared" si="79"/>
        <v>41803.090972222228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20">
        <f t="shared" si="78"/>
        <v>41067.540868055556</v>
      </c>
      <c r="T1251" s="20">
        <f t="shared" si="79"/>
        <v>41097.540868055556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20">
        <f t="shared" si="78"/>
        <v>41843.442719907413</v>
      </c>
      <c r="T1252" s="20">
        <f t="shared" si="79"/>
        <v>41888.442719907413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20">
        <f t="shared" si="78"/>
        <v>40751.614432870374</v>
      </c>
      <c r="T1253" s="20">
        <f t="shared" si="79"/>
        <v>40811.614432870374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20">
        <f t="shared" si="78"/>
        <v>41543.78806712963</v>
      </c>
      <c r="T1254" s="20">
        <f t="shared" si="79"/>
        <v>41571.78806712963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20">
        <f t="shared" si="78"/>
        <v>41855.583645833336</v>
      </c>
      <c r="T1255" s="20">
        <f t="shared" si="79"/>
        <v>41885.583645833336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20">
        <f t="shared" si="78"/>
        <v>40487.421365740745</v>
      </c>
      <c r="T1256" s="20">
        <f t="shared" si="79"/>
        <v>40544.007638888892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20">
        <f t="shared" si="78"/>
        <v>41579.645509259266</v>
      </c>
      <c r="T1257" s="20">
        <f t="shared" si="79"/>
        <v>41609.68717592593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20">
        <f t="shared" si="78"/>
        <v>40921.719340277778</v>
      </c>
      <c r="T1258" s="20">
        <f t="shared" si="79"/>
        <v>40951.719340277778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20">
        <f t="shared" si="78"/>
        <v>40586.88553240741</v>
      </c>
      <c r="T1259" s="20">
        <f t="shared" si="79"/>
        <v>40635.843865740746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20">
        <f t="shared" si="78"/>
        <v>41487.411250000005</v>
      </c>
      <c r="T1260" s="20">
        <f t="shared" si="79"/>
        <v>41517.411250000005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20">
        <f t="shared" si="78"/>
        <v>41766.770648148151</v>
      </c>
      <c r="T1261" s="20">
        <f t="shared" si="79"/>
        <v>41798.965972222228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20">
        <f t="shared" si="78"/>
        <v>41666.642824074079</v>
      </c>
      <c r="T1262" s="20">
        <f t="shared" si="79"/>
        <v>41696.642824074079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20">
        <f t="shared" si="78"/>
        <v>41638.142905092594</v>
      </c>
      <c r="T1263" s="20">
        <f t="shared" si="79"/>
        <v>41668.142905092594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20">
        <f t="shared" si="78"/>
        <v>41656.562638888892</v>
      </c>
      <c r="T1264" s="20">
        <f t="shared" si="79"/>
        <v>41686.562638888892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20">
        <f t="shared" si="78"/>
        <v>41691.884143518524</v>
      </c>
      <c r="T1265" s="20">
        <f t="shared" si="79"/>
        <v>41726.841666666667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20">
        <f t="shared" si="78"/>
        <v>41547.462997685187</v>
      </c>
      <c r="T1266" s="20">
        <f t="shared" si="79"/>
        <v>41576.462997685187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20">
        <f t="shared" si="78"/>
        <v>40465.455266203702</v>
      </c>
      <c r="T1267" s="20">
        <f t="shared" si="79"/>
        <v>40512.455266203702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20">
        <f t="shared" si="78"/>
        <v>41620.676678240743</v>
      </c>
      <c r="T1268" s="20">
        <f t="shared" si="79"/>
        <v>41650.676678240743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20">
        <f t="shared" si="78"/>
        <v>41449.385162037041</v>
      </c>
      <c r="T1269" s="20">
        <f t="shared" si="79"/>
        <v>41479.385162037041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20">
        <f t="shared" si="78"/>
        <v>41507.645451388889</v>
      </c>
      <c r="T1270" s="20">
        <f t="shared" si="79"/>
        <v>41537.645451388889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20">
        <f t="shared" si="78"/>
        <v>42445.623055555559</v>
      </c>
      <c r="T1271" s="20">
        <f t="shared" si="79"/>
        <v>42475.8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20">
        <f t="shared" si="78"/>
        <v>40933.656967592593</v>
      </c>
      <c r="T1272" s="20">
        <f t="shared" si="79"/>
        <v>40993.615300925929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20">
        <f t="shared" si="78"/>
        <v>41561.483553240745</v>
      </c>
      <c r="T1273" s="20">
        <f t="shared" si="79"/>
        <v>41591.525219907409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20">
        <f t="shared" si="78"/>
        <v>40274.545127314821</v>
      </c>
      <c r="T1274" s="20">
        <f t="shared" si="79"/>
        <v>40343.966666666667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20">
        <f t="shared" si="78"/>
        <v>41852.530219907407</v>
      </c>
      <c r="T1275" s="20">
        <f t="shared" si="79"/>
        <v>41882.530219907407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20">
        <f t="shared" si="78"/>
        <v>41116.490104166667</v>
      </c>
      <c r="T1276" s="20">
        <f t="shared" si="79"/>
        <v>41151.490104166667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20">
        <f t="shared" si="78"/>
        <v>41458.667905092596</v>
      </c>
      <c r="T1277" s="20">
        <f t="shared" si="79"/>
        <v>41493.667905092596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20">
        <f t="shared" si="78"/>
        <v>40007.504247685189</v>
      </c>
      <c r="T1278" s="20">
        <f t="shared" si="79"/>
        <v>40056.966666666667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20">
        <f t="shared" si="78"/>
        <v>41121.361886574079</v>
      </c>
      <c r="T1279" s="20">
        <f t="shared" si="79"/>
        <v>41156.361886574079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20">
        <f t="shared" si="78"/>
        <v>41786.355162037042</v>
      </c>
      <c r="T1280" s="20">
        <f t="shared" si="79"/>
        <v>41814.883333333339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20">
        <f t="shared" si="78"/>
        <v>41681.899189814816</v>
      </c>
      <c r="T1281" s="20">
        <f t="shared" si="79"/>
        <v>41721.857523148152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20">
        <f t="shared" si="78"/>
        <v>40513.557569444449</v>
      </c>
      <c r="T1282" s="20">
        <f t="shared" si="79"/>
        <v>40603.557569444449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 * 100</f>
        <v>110.71428571428572</v>
      </c>
      <c r="P1283" s="8">
        <f t="shared" ref="P1283:P1346" si="81">IF(L1283=0,0,E1283/L1283)</f>
        <v>104.72972972972973</v>
      </c>
      <c r="Q1283" t="s">
        <v>8325</v>
      </c>
      <c r="R1283" t="s">
        <v>8326</v>
      </c>
      <c r="S1283" s="20">
        <f t="shared" ref="S1283:S1346" si="82">(J1283/86400)+25569+(-5/25)</f>
        <v>41463.543472222227</v>
      </c>
      <c r="T1283" s="20">
        <f t="shared" ref="T1283:T1346" si="83">(I1283/86400)+25569+(-5/25)</f>
        <v>41483.543472222227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20">
        <f t="shared" si="82"/>
        <v>41586.275173611109</v>
      </c>
      <c r="T1284" s="20">
        <f t="shared" si="83"/>
        <v>41617.007638888892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20">
        <f t="shared" si="82"/>
        <v>41320.517465277779</v>
      </c>
      <c r="T1285" s="20">
        <f t="shared" si="83"/>
        <v>41343.966666666667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20">
        <f t="shared" si="82"/>
        <v>42712.034745370373</v>
      </c>
      <c r="T1286" s="20">
        <f t="shared" si="83"/>
        <v>42735.507638888892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20">
        <f t="shared" si="82"/>
        <v>42160.383043981485</v>
      </c>
      <c r="T1287" s="20">
        <f t="shared" si="83"/>
        <v>42175.383043981485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20">
        <f t="shared" si="82"/>
        <v>42039.184571759266</v>
      </c>
      <c r="T1288" s="20">
        <f t="shared" si="83"/>
        <v>42052.383333333331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20">
        <f t="shared" si="82"/>
        <v>42107.421018518522</v>
      </c>
      <c r="T1289" s="20">
        <f t="shared" si="83"/>
        <v>42167.421018518522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20">
        <f t="shared" si="82"/>
        <v>42560.954664351855</v>
      </c>
      <c r="T1290" s="20">
        <f t="shared" si="83"/>
        <v>42591.966666666674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20">
        <f t="shared" si="82"/>
        <v>42708.934780092597</v>
      </c>
      <c r="T1291" s="20">
        <f t="shared" si="83"/>
        <v>42738.934780092597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20">
        <f t="shared" si="82"/>
        <v>42086.414942129632</v>
      </c>
      <c r="T1292" s="20">
        <f t="shared" si="83"/>
        <v>42117.090972222228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20">
        <f t="shared" si="82"/>
        <v>42064.452673611115</v>
      </c>
      <c r="T1293" s="20">
        <f t="shared" si="83"/>
        <v>42101.091666666674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20">
        <f t="shared" si="82"/>
        <v>42256.56421296297</v>
      </c>
      <c r="T1294" s="20">
        <f t="shared" si="83"/>
        <v>42283.757638888892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20">
        <f t="shared" si="82"/>
        <v>42292.501053240747</v>
      </c>
      <c r="T1295" s="20">
        <f t="shared" si="83"/>
        <v>42322.542719907411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20">
        <f t="shared" si="82"/>
        <v>42278.253668981488</v>
      </c>
      <c r="T1296" s="20">
        <f t="shared" si="83"/>
        <v>42296.258333333331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20">
        <f t="shared" si="82"/>
        <v>42184.372881944451</v>
      </c>
      <c r="T1297" s="20">
        <f t="shared" si="83"/>
        <v>42214.508333333331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20">
        <f t="shared" si="82"/>
        <v>42422.85061342593</v>
      </c>
      <c r="T1298" s="20">
        <f t="shared" si="83"/>
        <v>42442.808946759265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20">
        <f t="shared" si="82"/>
        <v>42461.547199074077</v>
      </c>
      <c r="T1299" s="20">
        <f t="shared" si="83"/>
        <v>42491.547199074077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20">
        <f t="shared" si="82"/>
        <v>42458.480925925927</v>
      </c>
      <c r="T1300" s="20">
        <f t="shared" si="83"/>
        <v>42488.480925925927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20">
        <f t="shared" si="82"/>
        <v>42169.614340277782</v>
      </c>
      <c r="T1301" s="20">
        <f t="shared" si="83"/>
        <v>42199.614340277782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20">
        <f t="shared" si="82"/>
        <v>42483.475208333337</v>
      </c>
      <c r="T1302" s="20">
        <f t="shared" si="83"/>
        <v>42522.589583333334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20">
        <f t="shared" si="82"/>
        <v>42195.549745370372</v>
      </c>
      <c r="T1303" s="20">
        <f t="shared" si="83"/>
        <v>42205.925000000003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20">
        <f t="shared" si="82"/>
        <v>42674.857997685191</v>
      </c>
      <c r="T1304" s="20">
        <f t="shared" si="83"/>
        <v>42704.899664351855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20">
        <f t="shared" si="82"/>
        <v>42566.241203703707</v>
      </c>
      <c r="T1305" s="20">
        <f t="shared" si="83"/>
        <v>42582.258333333331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20">
        <f t="shared" si="82"/>
        <v>42746.994502314818</v>
      </c>
      <c r="T1306" s="20">
        <f t="shared" si="83"/>
        <v>42806.952835648146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20">
        <f t="shared" si="82"/>
        <v>42543.465601851858</v>
      </c>
      <c r="T1307" s="20">
        <f t="shared" si="83"/>
        <v>42572.529166666674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20">
        <f t="shared" si="82"/>
        <v>41947.257569444446</v>
      </c>
      <c r="T1308" s="20">
        <f t="shared" si="83"/>
        <v>41977.257569444446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20">
        <f t="shared" si="82"/>
        <v>42387.303229166675</v>
      </c>
      <c r="T1309" s="20">
        <f t="shared" si="83"/>
        <v>42417.303229166675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20">
        <f t="shared" si="82"/>
        <v>42611.413564814822</v>
      </c>
      <c r="T1310" s="20">
        <f t="shared" si="83"/>
        <v>42651.413564814822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20">
        <f t="shared" si="82"/>
        <v>42257.682731481487</v>
      </c>
      <c r="T1311" s="20">
        <f t="shared" si="83"/>
        <v>42292.682731481487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20">
        <f t="shared" si="82"/>
        <v>42556.467245370368</v>
      </c>
      <c r="T1312" s="20">
        <f t="shared" si="83"/>
        <v>42601.467245370368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20">
        <f t="shared" si="82"/>
        <v>42669.602303240739</v>
      </c>
      <c r="T1313" s="20">
        <f t="shared" si="83"/>
        <v>42704.643969907411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20">
        <f t="shared" si="82"/>
        <v>42082.502800925926</v>
      </c>
      <c r="T1314" s="20">
        <f t="shared" si="83"/>
        <v>42112.502800925926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20">
        <f t="shared" si="82"/>
        <v>42402.509652777779</v>
      </c>
      <c r="T1315" s="20">
        <f t="shared" si="83"/>
        <v>42432.509652777779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20">
        <f t="shared" si="82"/>
        <v>42604.469675925924</v>
      </c>
      <c r="T1316" s="20">
        <f t="shared" si="83"/>
        <v>42664.469675925924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20">
        <f t="shared" si="82"/>
        <v>42278.29824074074</v>
      </c>
      <c r="T1317" s="20">
        <f t="shared" si="83"/>
        <v>42313.841666666674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20">
        <f t="shared" si="82"/>
        <v>42393.761909722227</v>
      </c>
      <c r="T1318" s="20">
        <f t="shared" si="83"/>
        <v>42428.761909722227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20">
        <f t="shared" si="82"/>
        <v>42520.035486111112</v>
      </c>
      <c r="T1319" s="20">
        <f t="shared" si="83"/>
        <v>42572.383333333331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20">
        <f t="shared" si="82"/>
        <v>41984.843657407415</v>
      </c>
      <c r="T1320" s="20">
        <f t="shared" si="83"/>
        <v>42014.843657407415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20">
        <f t="shared" si="82"/>
        <v>41816.61209490741</v>
      </c>
      <c r="T1321" s="20">
        <f t="shared" si="83"/>
        <v>41831.466666666667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20">
        <f t="shared" si="82"/>
        <v>42705.490347222221</v>
      </c>
      <c r="T1322" s="20">
        <f t="shared" si="83"/>
        <v>42734.758333333331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20">
        <f t="shared" si="82"/>
        <v>42697.549270833333</v>
      </c>
      <c r="T1323" s="20">
        <f t="shared" si="83"/>
        <v>42727.549270833333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20">
        <f t="shared" si="82"/>
        <v>42115.456539351857</v>
      </c>
      <c r="T1324" s="20">
        <f t="shared" si="83"/>
        <v>42145.456539351857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20">
        <f t="shared" si="82"/>
        <v>42451.498449074075</v>
      </c>
      <c r="T1325" s="20">
        <f t="shared" si="83"/>
        <v>42486.088194444448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20">
        <f t="shared" si="82"/>
        <v>42626.433703703704</v>
      </c>
      <c r="T1326" s="20">
        <f t="shared" si="83"/>
        <v>42656.433703703704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20">
        <f t="shared" si="82"/>
        <v>42703.886053240742</v>
      </c>
      <c r="T1327" s="20">
        <f t="shared" si="83"/>
        <v>42733.886053240742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20">
        <f t="shared" si="82"/>
        <v>41974.591990740744</v>
      </c>
      <c r="T1328" s="20">
        <f t="shared" si="83"/>
        <v>42019.591990740744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20">
        <f t="shared" si="82"/>
        <v>42123.47864583334</v>
      </c>
      <c r="T1329" s="20">
        <f t="shared" si="83"/>
        <v>42153.47864583334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20">
        <f t="shared" si="82"/>
        <v>42612.442754629636</v>
      </c>
      <c r="T1330" s="20">
        <f t="shared" si="83"/>
        <v>42657.442754629636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20">
        <f t="shared" si="82"/>
        <v>41935.021585648152</v>
      </c>
      <c r="T1331" s="20">
        <f t="shared" si="83"/>
        <v>41975.063252314816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20">
        <f t="shared" si="82"/>
        <v>42522.076724537037</v>
      </c>
      <c r="T1332" s="20">
        <f t="shared" si="83"/>
        <v>42552.966666666674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20">
        <f t="shared" si="82"/>
        <v>42569.304097222222</v>
      </c>
      <c r="T1333" s="20">
        <f t="shared" si="83"/>
        <v>42599.304097222222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20">
        <f t="shared" si="82"/>
        <v>42731.860277777785</v>
      </c>
      <c r="T1334" s="20">
        <f t="shared" si="83"/>
        <v>42761.860277777785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20">
        <f t="shared" si="82"/>
        <v>41805.906770833339</v>
      </c>
      <c r="T1335" s="20">
        <f t="shared" si="83"/>
        <v>41835.906770833339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20">
        <f t="shared" si="82"/>
        <v>42410.574155092596</v>
      </c>
      <c r="T1336" s="20">
        <f t="shared" si="83"/>
        <v>42440.574155092596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20">
        <f t="shared" si="82"/>
        <v>42313.73636574074</v>
      </c>
      <c r="T1337" s="20">
        <f t="shared" si="83"/>
        <v>42343.73636574074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20">
        <f t="shared" si="82"/>
        <v>41955.663750000007</v>
      </c>
      <c r="T1338" s="20">
        <f t="shared" si="83"/>
        <v>41990.663750000007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20">
        <f t="shared" si="82"/>
        <v>42767.377303240748</v>
      </c>
      <c r="T1339" s="20">
        <f t="shared" si="83"/>
        <v>42797.377303240748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20">
        <f t="shared" si="82"/>
        <v>42188.603622685187</v>
      </c>
      <c r="T1340" s="20">
        <f t="shared" si="83"/>
        <v>42218.603622685187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20">
        <f t="shared" si="82"/>
        <v>41936.447164351855</v>
      </c>
      <c r="T1341" s="20">
        <f t="shared" si="83"/>
        <v>41981.48883101852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20">
        <f t="shared" si="82"/>
        <v>41836.395520833335</v>
      </c>
      <c r="T1342" s="20">
        <f t="shared" si="83"/>
        <v>41866.395520833335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20">
        <f t="shared" si="82"/>
        <v>42612.424039351856</v>
      </c>
      <c r="T1343" s="20">
        <f t="shared" si="83"/>
        <v>42644.424039351856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20">
        <f t="shared" si="82"/>
        <v>42172.616423611114</v>
      </c>
      <c r="T1344" s="20">
        <f t="shared" si="83"/>
        <v>42202.616423611114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20">
        <f t="shared" si="82"/>
        <v>42542.326423611114</v>
      </c>
      <c r="T1345" s="20">
        <f t="shared" si="83"/>
        <v>42600.965972222228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20">
        <f t="shared" si="82"/>
        <v>42522.589803240742</v>
      </c>
      <c r="T1346" s="20">
        <f t="shared" si="83"/>
        <v>42551.589803240742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 * 100</f>
        <v>125</v>
      </c>
      <c r="P1347" s="8">
        <f t="shared" ref="P1347:P1410" si="85">IF(L1347=0,0,E1347/L1347)</f>
        <v>53.571428571428569</v>
      </c>
      <c r="Q1347" t="s">
        <v>8322</v>
      </c>
      <c r="R1347" t="s">
        <v>8323</v>
      </c>
      <c r="S1347" s="20">
        <f t="shared" ref="S1347:S1410" si="86">(J1347/86400)+25569+(-5/25)</f>
        <v>41799.614340277782</v>
      </c>
      <c r="T1347" s="20">
        <f t="shared" ref="T1347:T1410" si="87">(I1347/86400)+25569+(-5/25)</f>
        <v>41834.614340277782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20">
        <f t="shared" si="86"/>
        <v>41421.875821759262</v>
      </c>
      <c r="T1348" s="20">
        <f t="shared" si="87"/>
        <v>41451.875821759262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20">
        <f t="shared" si="86"/>
        <v>42040.438020833331</v>
      </c>
      <c r="T1349" s="20">
        <f t="shared" si="87"/>
        <v>42070.438020833331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20">
        <f t="shared" si="86"/>
        <v>41963.306168981486</v>
      </c>
      <c r="T1350" s="20">
        <f t="shared" si="87"/>
        <v>41991.306168981486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20">
        <f t="shared" si="86"/>
        <v>42317.132581018523</v>
      </c>
      <c r="T1351" s="20">
        <f t="shared" si="87"/>
        <v>42354.090972222228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20">
        <f t="shared" si="86"/>
        <v>42333.813125000001</v>
      </c>
      <c r="T1352" s="20">
        <f t="shared" si="87"/>
        <v>42363.813125000001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20">
        <f t="shared" si="86"/>
        <v>42382.540092592593</v>
      </c>
      <c r="T1353" s="20">
        <f t="shared" si="87"/>
        <v>42412.540092592593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20">
        <f t="shared" si="86"/>
        <v>42200.378310185188</v>
      </c>
      <c r="T1354" s="20">
        <f t="shared" si="87"/>
        <v>42251.965972222228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20">
        <f t="shared" si="86"/>
        <v>41308.917916666673</v>
      </c>
      <c r="T1355" s="20">
        <f t="shared" si="87"/>
        <v>41343.800000000003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20">
        <f t="shared" si="86"/>
        <v>42502.607627314821</v>
      </c>
      <c r="T1356" s="20">
        <f t="shared" si="87"/>
        <v>42532.607627314821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20">
        <f t="shared" si="86"/>
        <v>41213.0546875</v>
      </c>
      <c r="T1357" s="20">
        <f t="shared" si="87"/>
        <v>41243.216666666667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20">
        <f t="shared" si="86"/>
        <v>41429.838888888888</v>
      </c>
      <c r="T1358" s="20">
        <f t="shared" si="87"/>
        <v>41459.838888888888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20">
        <f t="shared" si="86"/>
        <v>41304.762233796297</v>
      </c>
      <c r="T1359" s="20">
        <f t="shared" si="87"/>
        <v>41334.049305555556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20">
        <f t="shared" si="86"/>
        <v>40689.370868055557</v>
      </c>
      <c r="T1360" s="20">
        <f t="shared" si="87"/>
        <v>40719.370868055557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20">
        <f t="shared" si="86"/>
        <v>40668.614699074074</v>
      </c>
      <c r="T1361" s="20">
        <f t="shared" si="87"/>
        <v>40730.614699074074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20">
        <f t="shared" si="86"/>
        <v>41095.700694444444</v>
      </c>
      <c r="T1362" s="20">
        <f t="shared" si="87"/>
        <v>41123.700694444444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20">
        <f t="shared" si="86"/>
        <v>41781.517268518524</v>
      </c>
      <c r="T1363" s="20">
        <f t="shared" si="87"/>
        <v>41811.517268518524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20">
        <f t="shared" si="86"/>
        <v>41464.734386574077</v>
      </c>
      <c r="T1364" s="20">
        <f t="shared" si="87"/>
        <v>41524.734386574077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20">
        <f t="shared" si="86"/>
        <v>42396.644062500003</v>
      </c>
      <c r="T1365" s="20">
        <f t="shared" si="87"/>
        <v>42415.132638888892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20">
        <f t="shared" si="86"/>
        <v>41951.495671296303</v>
      </c>
      <c r="T1366" s="20">
        <f t="shared" si="87"/>
        <v>42011.495671296303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20">
        <f t="shared" si="86"/>
        <v>42049.53324074074</v>
      </c>
      <c r="T1367" s="20">
        <f t="shared" si="87"/>
        <v>42079.491574074076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20">
        <f t="shared" si="86"/>
        <v>41924.796099537038</v>
      </c>
      <c r="T1368" s="20">
        <f t="shared" si="87"/>
        <v>41969.837766203709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20">
        <f t="shared" si="86"/>
        <v>42291.802893518521</v>
      </c>
      <c r="T1369" s="20">
        <f t="shared" si="87"/>
        <v>42321.844560185185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20">
        <f t="shared" si="86"/>
        <v>42145.990902777776</v>
      </c>
      <c r="T1370" s="20">
        <f t="shared" si="87"/>
        <v>42169.990902777776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20">
        <f t="shared" si="86"/>
        <v>41710.394282407411</v>
      </c>
      <c r="T1371" s="20">
        <f t="shared" si="87"/>
        <v>41740.394282407411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20">
        <f t="shared" si="86"/>
        <v>41547.803356481483</v>
      </c>
      <c r="T1372" s="20">
        <f t="shared" si="87"/>
        <v>41562.803356481483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20">
        <f t="shared" si="86"/>
        <v>42101.558587962965</v>
      </c>
      <c r="T1373" s="20">
        <f t="shared" si="87"/>
        <v>42131.558587962965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20">
        <f t="shared" si="86"/>
        <v>41072.539953703708</v>
      </c>
      <c r="T1374" s="20">
        <f t="shared" si="87"/>
        <v>41102.539953703708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20">
        <f t="shared" si="86"/>
        <v>42704.751770833333</v>
      </c>
      <c r="T1375" s="20">
        <f t="shared" si="87"/>
        <v>42734.751770833333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20">
        <f t="shared" si="86"/>
        <v>42423.961898148147</v>
      </c>
      <c r="T1376" s="20">
        <f t="shared" si="87"/>
        <v>42453.920231481483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20">
        <f t="shared" si="86"/>
        <v>42719.86619212963</v>
      </c>
      <c r="T1377" s="20">
        <f t="shared" si="87"/>
        <v>42749.86619212963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20">
        <f t="shared" si="86"/>
        <v>42677.469050925924</v>
      </c>
      <c r="T1378" s="20">
        <f t="shared" si="87"/>
        <v>42707.510717592595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20">
        <f t="shared" si="86"/>
        <v>42747.019560185188</v>
      </c>
      <c r="T1379" s="20">
        <f t="shared" si="87"/>
        <v>42768.974305555559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20">
        <f t="shared" si="86"/>
        <v>42568.559375000004</v>
      </c>
      <c r="T1380" s="20">
        <f t="shared" si="87"/>
        <v>42583.559375000004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20">
        <f t="shared" si="86"/>
        <v>42130.291620370372</v>
      </c>
      <c r="T1381" s="20">
        <f t="shared" si="87"/>
        <v>42160.291620370372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20">
        <f t="shared" si="86"/>
        <v>42141.562800925924</v>
      </c>
      <c r="T1382" s="20">
        <f t="shared" si="87"/>
        <v>42163.883333333331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20">
        <f t="shared" si="86"/>
        <v>42703.014409722222</v>
      </c>
      <c r="T1383" s="20">
        <f t="shared" si="87"/>
        <v>42733.014409722222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20">
        <f t="shared" si="86"/>
        <v>41370.600185185191</v>
      </c>
      <c r="T1384" s="20">
        <f t="shared" si="87"/>
        <v>41400.600185185191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20">
        <f t="shared" si="86"/>
        <v>42706.874976851854</v>
      </c>
      <c r="T1385" s="20">
        <f t="shared" si="87"/>
        <v>42726.874976851854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20">
        <f t="shared" si="86"/>
        <v>42160.535208333335</v>
      </c>
      <c r="T1386" s="20">
        <f t="shared" si="87"/>
        <v>42190.535208333335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20">
        <f t="shared" si="86"/>
        <v>42433.488900462966</v>
      </c>
      <c r="T1387" s="20">
        <f t="shared" si="87"/>
        <v>42489.307638888888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20">
        <f t="shared" si="86"/>
        <v>42184.446863425925</v>
      </c>
      <c r="T1388" s="20">
        <f t="shared" si="87"/>
        <v>42214.446863425925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20">
        <f t="shared" si="86"/>
        <v>42126.721238425933</v>
      </c>
      <c r="T1389" s="20">
        <f t="shared" si="87"/>
        <v>42157.987500000003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20">
        <f t="shared" si="86"/>
        <v>42634.4147800926</v>
      </c>
      <c r="T1390" s="20">
        <f t="shared" si="87"/>
        <v>42660.476388888892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20">
        <f t="shared" si="86"/>
        <v>42565.2809837963</v>
      </c>
      <c r="T1391" s="20">
        <f t="shared" si="87"/>
        <v>42595.2809837963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20">
        <f t="shared" si="86"/>
        <v>42087.603310185194</v>
      </c>
      <c r="T1392" s="20">
        <f t="shared" si="87"/>
        <v>42121.51666666667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20">
        <f t="shared" si="86"/>
        <v>42193.450671296298</v>
      </c>
      <c r="T1393" s="20">
        <f t="shared" si="87"/>
        <v>42238.007638888892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20">
        <f t="shared" si="86"/>
        <v>42400.954930555556</v>
      </c>
      <c r="T1394" s="20">
        <f t="shared" si="87"/>
        <v>42431.954930555556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20">
        <f t="shared" si="86"/>
        <v>42553.481979166667</v>
      </c>
      <c r="T1395" s="20">
        <f t="shared" si="87"/>
        <v>42583.481979166667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20">
        <f t="shared" si="86"/>
        <v>42751.944976851853</v>
      </c>
      <c r="T1396" s="20">
        <f t="shared" si="87"/>
        <v>42794.925000000003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20">
        <f t="shared" si="86"/>
        <v>42719.708344907413</v>
      </c>
      <c r="T1397" s="20">
        <f t="shared" si="87"/>
        <v>42749.708344907413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20">
        <f t="shared" si="86"/>
        <v>42018.798634259263</v>
      </c>
      <c r="T1398" s="20">
        <f t="shared" si="87"/>
        <v>42048.798634259263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20">
        <f t="shared" si="86"/>
        <v>42640.717939814815</v>
      </c>
      <c r="T1399" s="20">
        <f t="shared" si="87"/>
        <v>42670.688194444447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20">
        <f t="shared" si="86"/>
        <v>42526.67423611111</v>
      </c>
      <c r="T1400" s="20">
        <f t="shared" si="87"/>
        <v>42556.67423611111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20">
        <f t="shared" si="86"/>
        <v>41888.80431712963</v>
      </c>
      <c r="T1401" s="20">
        <f t="shared" si="87"/>
        <v>41918.80431712963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20">
        <f t="shared" si="86"/>
        <v>42498.141122685192</v>
      </c>
      <c r="T1402" s="20">
        <f t="shared" si="87"/>
        <v>42533.029166666674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20">
        <f t="shared" si="86"/>
        <v>41399.796226851853</v>
      </c>
      <c r="T1403" s="20">
        <f t="shared" si="87"/>
        <v>41420.796226851853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20">
        <f t="shared" si="86"/>
        <v>42064.853368055556</v>
      </c>
      <c r="T1404" s="20">
        <f t="shared" si="87"/>
        <v>42124.811701388891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20">
        <f t="shared" si="86"/>
        <v>41450.862905092596</v>
      </c>
      <c r="T1405" s="20">
        <f t="shared" si="87"/>
        <v>41480.862905092596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20">
        <f t="shared" si="86"/>
        <v>42032.310243055559</v>
      </c>
      <c r="T1406" s="20">
        <f t="shared" si="87"/>
        <v>42057.310243055559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20">
        <f t="shared" si="86"/>
        <v>41941.480567129634</v>
      </c>
      <c r="T1407" s="20">
        <f t="shared" si="87"/>
        <v>41971.522233796299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20">
        <f t="shared" si="86"/>
        <v>42297.232951388891</v>
      </c>
      <c r="T1408" s="20">
        <f t="shared" si="87"/>
        <v>42350.216666666674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20">
        <f t="shared" si="86"/>
        <v>41838.336782407408</v>
      </c>
      <c r="T1409" s="20">
        <f t="shared" si="87"/>
        <v>41863.336782407408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20">
        <f t="shared" si="86"/>
        <v>42291.672175925924</v>
      </c>
      <c r="T1410" s="20">
        <f t="shared" si="87"/>
        <v>42321.713842592595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 * 100</f>
        <v>0</v>
      </c>
      <c r="P1411" s="8">
        <f t="shared" ref="P1411:P1474" si="89">IF(L1411=0,0,E1411/L1411)</f>
        <v>0</v>
      </c>
      <c r="Q1411" t="s">
        <v>8322</v>
      </c>
      <c r="R1411" t="s">
        <v>8341</v>
      </c>
      <c r="S1411" s="20">
        <f t="shared" ref="S1411:S1474" si="90">(J1411/86400)+25569+(-5/25)</f>
        <v>41944.93350694445</v>
      </c>
      <c r="T1411" s="20">
        <f t="shared" ref="T1411:T1474" si="91">(I1411/86400)+25569+(-5/25)</f>
        <v>42004.975173611114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20">
        <f t="shared" si="90"/>
        <v>42479.118518518517</v>
      </c>
      <c r="T1412" s="20">
        <f t="shared" si="91"/>
        <v>42524.118518518517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20">
        <f t="shared" si="90"/>
        <v>42012.859027777784</v>
      </c>
      <c r="T1413" s="20">
        <f t="shared" si="91"/>
        <v>42040.859027777784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20">
        <f t="shared" si="90"/>
        <v>41946.863645833335</v>
      </c>
      <c r="T1414" s="20">
        <f t="shared" si="91"/>
        <v>41976.863645833335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20">
        <f t="shared" si="90"/>
        <v>42360.23715277778</v>
      </c>
      <c r="T1415" s="20">
        <f t="shared" si="91"/>
        <v>42420.23715277778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20">
        <f t="shared" si="90"/>
        <v>42708.053090277783</v>
      </c>
      <c r="T1416" s="20">
        <f t="shared" si="91"/>
        <v>42738.053090277783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20">
        <f t="shared" si="90"/>
        <v>42192.475821759261</v>
      </c>
      <c r="T1417" s="20">
        <f t="shared" si="91"/>
        <v>42232.475821759261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20">
        <f t="shared" si="90"/>
        <v>42299.726145833338</v>
      </c>
      <c r="T1418" s="20">
        <f t="shared" si="91"/>
        <v>42329.767812500002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20">
        <f t="shared" si="90"/>
        <v>42231.950162037043</v>
      </c>
      <c r="T1419" s="20">
        <f t="shared" si="91"/>
        <v>42262.265972222223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20">
        <f t="shared" si="90"/>
        <v>42395.256412037037</v>
      </c>
      <c r="T1420" s="20">
        <f t="shared" si="91"/>
        <v>42425.256412037037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20">
        <f t="shared" si="90"/>
        <v>42622.256238425929</v>
      </c>
      <c r="T1421" s="20">
        <f t="shared" si="91"/>
        <v>42652.256238425929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20">
        <f t="shared" si="90"/>
        <v>42524.467662037045</v>
      </c>
      <c r="T1422" s="20">
        <f t="shared" si="91"/>
        <v>42549.467662037045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20">
        <f t="shared" si="90"/>
        <v>42013.715613425928</v>
      </c>
      <c r="T1423" s="20">
        <f t="shared" si="91"/>
        <v>42043.715613425928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20">
        <f t="shared" si="90"/>
        <v>42604.039629629631</v>
      </c>
      <c r="T1424" s="20">
        <f t="shared" si="91"/>
        <v>42634.039629629631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20">
        <f t="shared" si="90"/>
        <v>42340.160312500004</v>
      </c>
      <c r="T1425" s="20">
        <f t="shared" si="91"/>
        <v>42370.160312500004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20">
        <f t="shared" si="90"/>
        <v>42676.51761574074</v>
      </c>
      <c r="T1426" s="20">
        <f t="shared" si="91"/>
        <v>42689.559282407412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20">
        <f t="shared" si="90"/>
        <v>42092.931469907409</v>
      </c>
      <c r="T1427" s="20">
        <f t="shared" si="91"/>
        <v>42122.931469907409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20">
        <f t="shared" si="90"/>
        <v>42180.19027777778</v>
      </c>
      <c r="T1428" s="20">
        <f t="shared" si="91"/>
        <v>42240.19027777778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20">
        <f t="shared" si="90"/>
        <v>42601.651678240742</v>
      </c>
      <c r="T1429" s="20">
        <f t="shared" si="91"/>
        <v>42631.651678240742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20">
        <f t="shared" si="90"/>
        <v>42432.179826388892</v>
      </c>
      <c r="T1430" s="20">
        <f t="shared" si="91"/>
        <v>42462.138159722221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20">
        <f t="shared" si="90"/>
        <v>42073.860671296301</v>
      </c>
      <c r="T1431" s="20">
        <f t="shared" si="91"/>
        <v>42103.860671296301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20">
        <f t="shared" si="90"/>
        <v>41961.613518518527</v>
      </c>
      <c r="T1432" s="20">
        <f t="shared" si="91"/>
        <v>41992.613518518527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20">
        <f t="shared" si="90"/>
        <v>42304.010833333334</v>
      </c>
      <c r="T1433" s="20">
        <f t="shared" si="91"/>
        <v>42334.052500000005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20">
        <f t="shared" si="90"/>
        <v>42175.580416666671</v>
      </c>
      <c r="T1434" s="20">
        <f t="shared" si="91"/>
        <v>42205.580416666671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20">
        <f t="shared" si="90"/>
        <v>42673.425868055558</v>
      </c>
      <c r="T1435" s="20">
        <f t="shared" si="91"/>
        <v>42714.258333333331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20">
        <f t="shared" si="90"/>
        <v>42142.567106481481</v>
      </c>
      <c r="T1436" s="20">
        <f t="shared" si="91"/>
        <v>42163.425000000003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20">
        <f t="shared" si="90"/>
        <v>42258.580324074079</v>
      </c>
      <c r="T1437" s="20">
        <f t="shared" si="91"/>
        <v>42288.580324074079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20">
        <f t="shared" si="90"/>
        <v>42391.150196759263</v>
      </c>
      <c r="T1438" s="20">
        <f t="shared" si="91"/>
        <v>42421.150196759263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20">
        <f t="shared" si="90"/>
        <v>41796.331701388888</v>
      </c>
      <c r="T1439" s="20">
        <f t="shared" si="91"/>
        <v>41833.007638888892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20">
        <f t="shared" si="90"/>
        <v>42457.671516203707</v>
      </c>
      <c r="T1440" s="20">
        <f t="shared" si="91"/>
        <v>42487.379861111112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20">
        <f t="shared" si="90"/>
        <v>42040.629872685189</v>
      </c>
      <c r="T1441" s="20">
        <f t="shared" si="91"/>
        <v>42070.629872685189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20">
        <f t="shared" si="90"/>
        <v>42486.548414351855</v>
      </c>
      <c r="T1442" s="20">
        <f t="shared" si="91"/>
        <v>42516.548414351855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20">
        <f t="shared" si="90"/>
        <v>42198.565844907411</v>
      </c>
      <c r="T1443" s="20">
        <f t="shared" si="91"/>
        <v>42258.565844907411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20">
        <f t="shared" si="90"/>
        <v>42485.445347222223</v>
      </c>
      <c r="T1444" s="20">
        <f t="shared" si="91"/>
        <v>42515.445347222223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20">
        <f t="shared" si="90"/>
        <v>42707.726030092599</v>
      </c>
      <c r="T1445" s="20">
        <f t="shared" si="91"/>
        <v>42737.726030092599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20">
        <f t="shared" si="90"/>
        <v>42199.673402777786</v>
      </c>
      <c r="T1446" s="20">
        <f t="shared" si="91"/>
        <v>42259.673402777786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20">
        <f t="shared" si="90"/>
        <v>42139.342303240745</v>
      </c>
      <c r="T1447" s="20">
        <f t="shared" si="91"/>
        <v>42169.342303240745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20">
        <f t="shared" si="90"/>
        <v>42461.247662037043</v>
      </c>
      <c r="T1448" s="20">
        <f t="shared" si="91"/>
        <v>42481.247662037043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20">
        <f t="shared" si="90"/>
        <v>42529.530717592599</v>
      </c>
      <c r="T1449" s="20">
        <f t="shared" si="91"/>
        <v>42559.530717592599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20">
        <f t="shared" si="90"/>
        <v>42115.736550925925</v>
      </c>
      <c r="T1450" s="20">
        <f t="shared" si="91"/>
        <v>42146.025694444448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20">
        <f t="shared" si="90"/>
        <v>42086.611400462964</v>
      </c>
      <c r="T1451" s="20">
        <f t="shared" si="91"/>
        <v>42134.611400462964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20">
        <f t="shared" si="90"/>
        <v>42389.971261574072</v>
      </c>
      <c r="T1452" s="20">
        <f t="shared" si="91"/>
        <v>42419.971261574072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20">
        <f t="shared" si="90"/>
        <v>41931.759016203709</v>
      </c>
      <c r="T1453" s="20">
        <f t="shared" si="91"/>
        <v>41961.800682870373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20">
        <f t="shared" si="90"/>
        <v>41818.503275462965</v>
      </c>
      <c r="T1454" s="20">
        <f t="shared" si="91"/>
        <v>41848.503275462965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20">
        <f t="shared" si="90"/>
        <v>42795.496145833335</v>
      </c>
      <c r="T1455" s="20">
        <f t="shared" si="91"/>
        <v>42840.45447916667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20">
        <f t="shared" si="90"/>
        <v>42463.666666666672</v>
      </c>
      <c r="T1456" s="20">
        <f t="shared" si="91"/>
        <v>42484.715972222228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20">
        <f t="shared" si="90"/>
        <v>41832.472685185188</v>
      </c>
      <c r="T1457" s="20">
        <f t="shared" si="91"/>
        <v>41887.368750000001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20">
        <f t="shared" si="90"/>
        <v>42708.468576388892</v>
      </c>
      <c r="T1458" s="20">
        <f t="shared" si="91"/>
        <v>42738.468576388892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20">
        <f t="shared" si="90"/>
        <v>42289.696342592593</v>
      </c>
      <c r="T1459" s="20">
        <f t="shared" si="91"/>
        <v>42319.738009259265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20">
        <f t="shared" si="90"/>
        <v>41831.505555555559</v>
      </c>
      <c r="T1460" s="20">
        <f t="shared" si="91"/>
        <v>41861.966666666667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20">
        <f t="shared" si="90"/>
        <v>42312.00481481482</v>
      </c>
      <c r="T1461" s="20">
        <f t="shared" si="91"/>
        <v>42340.525694444448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20">
        <f t="shared" si="90"/>
        <v>41915.696967592594</v>
      </c>
      <c r="T1462" s="20">
        <f t="shared" si="91"/>
        <v>41973.789583333331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20">
        <f t="shared" si="90"/>
        <v>41899.44530092593</v>
      </c>
      <c r="T1463" s="20">
        <f t="shared" si="91"/>
        <v>41932.800000000003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20">
        <f t="shared" si="90"/>
        <v>41344.462858796302</v>
      </c>
      <c r="T1464" s="20">
        <f t="shared" si="91"/>
        <v>41374.462858796302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20">
        <f t="shared" si="90"/>
        <v>41326.711319444446</v>
      </c>
      <c r="T1465" s="20">
        <f t="shared" si="91"/>
        <v>41371.669652777782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20">
        <f t="shared" si="90"/>
        <v>41291.461550925931</v>
      </c>
      <c r="T1466" s="20">
        <f t="shared" si="91"/>
        <v>41321.461550925931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20">
        <f t="shared" si="90"/>
        <v>40959.534398148149</v>
      </c>
      <c r="T1467" s="20">
        <f t="shared" si="91"/>
        <v>40989.925000000003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20">
        <f t="shared" si="90"/>
        <v>42339.972060185188</v>
      </c>
      <c r="T1468" s="20">
        <f t="shared" si="91"/>
        <v>42381.008333333331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20">
        <f t="shared" si="90"/>
        <v>40933.601909722223</v>
      </c>
      <c r="T1469" s="20">
        <f t="shared" si="91"/>
        <v>40993.560243055559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20">
        <f t="shared" si="90"/>
        <v>40645.814456018517</v>
      </c>
      <c r="T1470" s="20">
        <f t="shared" si="91"/>
        <v>40705.814456018517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20">
        <f t="shared" si="90"/>
        <v>41290.3984837963</v>
      </c>
      <c r="T1471" s="20">
        <f t="shared" si="91"/>
        <v>41320.3984837963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20">
        <f t="shared" si="90"/>
        <v>41250.627118055556</v>
      </c>
      <c r="T1472" s="20">
        <f t="shared" si="91"/>
        <v>41271.627118055556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20">
        <f t="shared" si="90"/>
        <v>42073.757569444446</v>
      </c>
      <c r="T1473" s="20">
        <f t="shared" si="91"/>
        <v>42103.757569444446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20">
        <f t="shared" si="90"/>
        <v>41533.342858796299</v>
      </c>
      <c r="T1474" s="20">
        <f t="shared" si="91"/>
        <v>41563.342858796299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 * 100</f>
        <v>120.51600000000001</v>
      </c>
      <c r="P1475" s="8">
        <f t="shared" ref="P1475:P1538" si="93">IF(L1475=0,0,E1475/L1475)</f>
        <v>38.462553191489363</v>
      </c>
      <c r="Q1475" t="s">
        <v>8322</v>
      </c>
      <c r="R1475" t="s">
        <v>8342</v>
      </c>
      <c r="S1475" s="20">
        <f t="shared" ref="S1475:S1538" si="94">(J1475/86400)+25569+(-5/25)</f>
        <v>40939.77961805556</v>
      </c>
      <c r="T1475" s="20">
        <f t="shared" ref="T1475:T1538" si="95">(I1475/86400)+25569+(-5/25)</f>
        <v>40969.77961805556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20">
        <f t="shared" si="94"/>
        <v>41500.527916666673</v>
      </c>
      <c r="T1476" s="20">
        <f t="shared" si="95"/>
        <v>41530.527916666673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20">
        <f t="shared" si="94"/>
        <v>41960.522951388892</v>
      </c>
      <c r="T1477" s="20">
        <f t="shared" si="95"/>
        <v>41993.007638888892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20">
        <f t="shared" si="94"/>
        <v>40765.841921296298</v>
      </c>
      <c r="T1478" s="20">
        <f t="shared" si="95"/>
        <v>40795.841921296298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20">
        <f t="shared" si="94"/>
        <v>40840.41578703704</v>
      </c>
      <c r="T1479" s="20">
        <f t="shared" si="95"/>
        <v>40899.925000000003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20">
        <f t="shared" si="94"/>
        <v>41394.671678240746</v>
      </c>
      <c r="T1480" s="20">
        <f t="shared" si="95"/>
        <v>41408.671678240746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20">
        <f t="shared" si="94"/>
        <v>41754.54524305556</v>
      </c>
      <c r="T1481" s="20">
        <f t="shared" si="95"/>
        <v>41768.965972222228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20">
        <f t="shared" si="94"/>
        <v>41464.734016203707</v>
      </c>
      <c r="T1482" s="20">
        <f t="shared" si="95"/>
        <v>41481.508333333339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20">
        <f t="shared" si="94"/>
        <v>41550.722974537042</v>
      </c>
      <c r="T1483" s="20">
        <f t="shared" si="95"/>
        <v>41580.722974537042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20">
        <f t="shared" si="94"/>
        <v>41136.658055555556</v>
      </c>
      <c r="T1484" s="20">
        <f t="shared" si="95"/>
        <v>41159.12708333334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20">
        <f t="shared" si="94"/>
        <v>42547.992997685185</v>
      </c>
      <c r="T1485" s="20">
        <f t="shared" si="95"/>
        <v>42572.992997685185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20">
        <f t="shared" si="94"/>
        <v>41053.000960648147</v>
      </c>
      <c r="T1486" s="20">
        <f t="shared" si="95"/>
        <v>41111.418750000004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20">
        <f t="shared" si="94"/>
        <v>42130.595983796302</v>
      </c>
      <c r="T1487" s="20">
        <f t="shared" si="95"/>
        <v>42175.595983796302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20">
        <f t="shared" si="94"/>
        <v>42031.968530092592</v>
      </c>
      <c r="T1488" s="20">
        <f t="shared" si="95"/>
        <v>42061.968530092592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20">
        <f t="shared" si="94"/>
        <v>42554.717488425929</v>
      </c>
      <c r="T1489" s="20">
        <f t="shared" si="95"/>
        <v>42584.717488425929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20">
        <f t="shared" si="94"/>
        <v>41614.36319444445</v>
      </c>
      <c r="T1490" s="20">
        <f t="shared" si="95"/>
        <v>41644.36319444445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20">
        <f t="shared" si="94"/>
        <v>41198.411712962967</v>
      </c>
      <c r="T1491" s="20">
        <f t="shared" si="95"/>
        <v>41228.453379629631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20">
        <f t="shared" si="94"/>
        <v>41520.361041666671</v>
      </c>
      <c r="T1492" s="20">
        <f t="shared" si="95"/>
        <v>41549.361041666671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20">
        <f t="shared" si="94"/>
        <v>41991.513460648152</v>
      </c>
      <c r="T1493" s="20">
        <f t="shared" si="95"/>
        <v>42050.451388888891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20">
        <f t="shared" si="94"/>
        <v>40682.684791666674</v>
      </c>
      <c r="T1494" s="20">
        <f t="shared" si="95"/>
        <v>40712.684791666674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20">
        <f t="shared" si="94"/>
        <v>41411.666608796295</v>
      </c>
      <c r="T1495" s="20">
        <f t="shared" si="95"/>
        <v>41441.666608796295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20">
        <f t="shared" si="94"/>
        <v>42067.522372685184</v>
      </c>
      <c r="T1496" s="20">
        <f t="shared" si="95"/>
        <v>42097.451388888891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20">
        <f t="shared" si="94"/>
        <v>40752.58971064815</v>
      </c>
      <c r="T1497" s="20">
        <f t="shared" si="95"/>
        <v>40782.58971064815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20">
        <f t="shared" si="94"/>
        <v>41838.275219907409</v>
      </c>
      <c r="T1498" s="20">
        <f t="shared" si="95"/>
        <v>41898.275219907409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20">
        <f t="shared" si="94"/>
        <v>41444.442615740743</v>
      </c>
      <c r="T1499" s="20">
        <f t="shared" si="95"/>
        <v>41486.621527777781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20">
        <f t="shared" si="94"/>
        <v>41840.783541666671</v>
      </c>
      <c r="T1500" s="20">
        <f t="shared" si="95"/>
        <v>41885.783541666671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20">
        <f t="shared" si="94"/>
        <v>42526.807326388895</v>
      </c>
      <c r="T1501" s="20">
        <f t="shared" si="95"/>
        <v>42586.807326388895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20">
        <f t="shared" si="94"/>
        <v>41365.704594907409</v>
      </c>
      <c r="T1502" s="20">
        <f t="shared" si="95"/>
        <v>41395.704594907409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20">
        <f t="shared" si="94"/>
        <v>42163.383599537039</v>
      </c>
      <c r="T1503" s="20">
        <f t="shared" si="95"/>
        <v>42193.383599537039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20">
        <f t="shared" si="94"/>
        <v>42426.342592592599</v>
      </c>
      <c r="T1504" s="20">
        <f t="shared" si="95"/>
        <v>42454.716666666674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20">
        <f t="shared" si="94"/>
        <v>42606.147233796299</v>
      </c>
      <c r="T1505" s="20">
        <f t="shared" si="95"/>
        <v>42666.147233796299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20">
        <f t="shared" si="94"/>
        <v>41772.457685185189</v>
      </c>
      <c r="T1506" s="20">
        <f t="shared" si="95"/>
        <v>41800.15625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20">
        <f t="shared" si="94"/>
        <v>42414.243321759262</v>
      </c>
      <c r="T1507" s="20">
        <f t="shared" si="95"/>
        <v>42451.634027777778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20">
        <f t="shared" si="94"/>
        <v>41814.58592592593</v>
      </c>
      <c r="T1508" s="20">
        <f t="shared" si="95"/>
        <v>41844.58592592593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20">
        <f t="shared" si="94"/>
        <v>40254.250335648147</v>
      </c>
      <c r="T1509" s="20">
        <f t="shared" si="95"/>
        <v>40313.140277777784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20">
        <f t="shared" si="94"/>
        <v>41786.414363425931</v>
      </c>
      <c r="T1510" s="20">
        <f t="shared" si="95"/>
        <v>41817.414363425931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20">
        <f t="shared" si="94"/>
        <v>42751.333391203705</v>
      </c>
      <c r="T1511" s="20">
        <f t="shared" si="95"/>
        <v>42780.757638888892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20">
        <f t="shared" si="94"/>
        <v>41809.185162037043</v>
      </c>
      <c r="T1512" s="20">
        <f t="shared" si="95"/>
        <v>41839.185162037043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20">
        <f t="shared" si="94"/>
        <v>42296.383379629631</v>
      </c>
      <c r="T1513" s="20">
        <f t="shared" si="95"/>
        <v>42326.425046296295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20">
        <f t="shared" si="94"/>
        <v>42741.484479166669</v>
      </c>
      <c r="T1514" s="20">
        <f t="shared" si="95"/>
        <v>42771.484479166669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20">
        <f t="shared" si="94"/>
        <v>41806.437337962969</v>
      </c>
      <c r="T1515" s="20">
        <f t="shared" si="95"/>
        <v>41836.437337962969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20">
        <f t="shared" si="94"/>
        <v>42234.397685185191</v>
      </c>
      <c r="T1516" s="20">
        <f t="shared" si="95"/>
        <v>42274.397685185191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20">
        <f t="shared" si="94"/>
        <v>42415.053437499999</v>
      </c>
      <c r="T1517" s="20">
        <f t="shared" si="95"/>
        <v>42445.011770833335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20">
        <f t="shared" si="94"/>
        <v>42619.2663425926</v>
      </c>
      <c r="T1518" s="20">
        <f t="shared" si="95"/>
        <v>42649.383333333331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20">
        <f t="shared" si="94"/>
        <v>41948.366585648153</v>
      </c>
      <c r="T1519" s="20">
        <f t="shared" si="95"/>
        <v>41979.05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20">
        <f t="shared" si="94"/>
        <v>41760.620046296302</v>
      </c>
      <c r="T1520" s="20">
        <f t="shared" si="95"/>
        <v>41790.620046296302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20">
        <f t="shared" si="94"/>
        <v>41782.541701388895</v>
      </c>
      <c r="T1521" s="20">
        <f t="shared" si="95"/>
        <v>41810.715972222228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20">
        <f t="shared" si="94"/>
        <v>41955.657789351855</v>
      </c>
      <c r="T1522" s="20">
        <f t="shared" si="95"/>
        <v>41991.966666666674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20">
        <f t="shared" si="94"/>
        <v>42492.967719907407</v>
      </c>
      <c r="T1523" s="20">
        <f t="shared" si="95"/>
        <v>42527.967719907407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20">
        <f t="shared" si="94"/>
        <v>41899.630312500005</v>
      </c>
      <c r="T1524" s="20">
        <f t="shared" si="95"/>
        <v>41929.630312500005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20">
        <f t="shared" si="94"/>
        <v>41964.551342592596</v>
      </c>
      <c r="T1525" s="20">
        <f t="shared" si="95"/>
        <v>41995.8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20">
        <f t="shared" si="94"/>
        <v>42756.301041666666</v>
      </c>
      <c r="T1526" s="20">
        <f t="shared" si="95"/>
        <v>42786.301041666666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20">
        <f t="shared" si="94"/>
        <v>42570.502986111111</v>
      </c>
      <c r="T1527" s="20">
        <f t="shared" si="95"/>
        <v>42600.502986111111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20">
        <f t="shared" si="94"/>
        <v>42339.076006944451</v>
      </c>
      <c r="T1528" s="20">
        <f t="shared" si="95"/>
        <v>42388.076006944451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20">
        <f t="shared" si="94"/>
        <v>42780.40053240741</v>
      </c>
      <c r="T1529" s="20">
        <f t="shared" si="95"/>
        <v>42808.358865740745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20">
        <f t="shared" si="94"/>
        <v>42736.532893518524</v>
      </c>
      <c r="T1530" s="20">
        <f t="shared" si="95"/>
        <v>42766.8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20">
        <f t="shared" si="94"/>
        <v>42052.428703703707</v>
      </c>
      <c r="T1531" s="20">
        <f t="shared" si="95"/>
        <v>42082.387037037042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20">
        <f t="shared" si="94"/>
        <v>42275.567303240743</v>
      </c>
      <c r="T1532" s="20">
        <f t="shared" si="95"/>
        <v>42300.567303240743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20">
        <f t="shared" si="94"/>
        <v>41941.602384259262</v>
      </c>
      <c r="T1533" s="20">
        <f t="shared" si="95"/>
        <v>41973.925000000003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20">
        <f t="shared" si="94"/>
        <v>42391.275289351855</v>
      </c>
      <c r="T1534" s="20">
        <f t="shared" si="95"/>
        <v>42415.425000000003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20">
        <f t="shared" si="94"/>
        <v>42442.802048611113</v>
      </c>
      <c r="T1535" s="20">
        <f t="shared" si="95"/>
        <v>42491.965972222228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20">
        <f t="shared" si="94"/>
        <v>42221.474328703705</v>
      </c>
      <c r="T1536" s="20">
        <f t="shared" si="95"/>
        <v>42251.474328703705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20">
        <f t="shared" si="94"/>
        <v>42484.629062500004</v>
      </c>
      <c r="T1537" s="20">
        <f t="shared" si="95"/>
        <v>42513.716666666674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20">
        <f t="shared" si="94"/>
        <v>42213.602199074077</v>
      </c>
      <c r="T1538" s="20">
        <f t="shared" si="95"/>
        <v>42243.602199074077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 * 100</f>
        <v>179.9</v>
      </c>
      <c r="P1539" s="8">
        <f t="shared" ref="P1539:P1602" si="97">IF(L1539=0,0,E1539/L1539)</f>
        <v>96.375</v>
      </c>
      <c r="Q1539" t="s">
        <v>8338</v>
      </c>
      <c r="R1539" t="s">
        <v>8339</v>
      </c>
      <c r="S1539" s="20">
        <f t="shared" ref="S1539:S1602" si="98">(J1539/86400)+25569+(-5/25)</f>
        <v>42552.115127314813</v>
      </c>
      <c r="T1539" s="20">
        <f t="shared" ref="T1539:T1602" si="99">(I1539/86400)+25569+(-5/25)</f>
        <v>42588.55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20">
        <f t="shared" si="98"/>
        <v>41981.582060185188</v>
      </c>
      <c r="T1540" s="20">
        <f t="shared" si="99"/>
        <v>42026.582060185188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20">
        <f t="shared" si="98"/>
        <v>42705.719201388893</v>
      </c>
      <c r="T1541" s="20">
        <f t="shared" si="99"/>
        <v>42738.719201388893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20">
        <f t="shared" si="98"/>
        <v>41938.807129629633</v>
      </c>
      <c r="T1542" s="20">
        <f t="shared" si="99"/>
        <v>41968.852083333331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20">
        <f t="shared" si="98"/>
        <v>41974.512245370373</v>
      </c>
      <c r="T1543" s="20">
        <f t="shared" si="99"/>
        <v>42004.512245370373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20">
        <f t="shared" si="98"/>
        <v>42170.796527777784</v>
      </c>
      <c r="T1544" s="20">
        <f t="shared" si="99"/>
        <v>42185.796527777784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20">
        <f t="shared" si="98"/>
        <v>41935.309652777782</v>
      </c>
      <c r="T1545" s="20">
        <f t="shared" si="99"/>
        <v>41965.351319444446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20">
        <f t="shared" si="98"/>
        <v>42052.851203703707</v>
      </c>
      <c r="T1546" s="20">
        <f t="shared" si="99"/>
        <v>42094.8125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20">
        <f t="shared" si="98"/>
        <v>42031.684652777782</v>
      </c>
      <c r="T1547" s="20">
        <f t="shared" si="99"/>
        <v>42065.686111111114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20">
        <f t="shared" si="98"/>
        <v>41839.01295138889</v>
      </c>
      <c r="T1548" s="20">
        <f t="shared" si="99"/>
        <v>41899.01295138889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20">
        <f t="shared" si="98"/>
        <v>42782.226875000008</v>
      </c>
      <c r="T1549" s="20">
        <f t="shared" si="99"/>
        <v>42789.226875000008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20">
        <f t="shared" si="98"/>
        <v>42286.682175925933</v>
      </c>
      <c r="T1550" s="20">
        <f t="shared" si="99"/>
        <v>42316.723842592597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20">
        <f t="shared" si="98"/>
        <v>42280.936099537037</v>
      </c>
      <c r="T1551" s="20">
        <f t="shared" si="99"/>
        <v>42310.977766203709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20">
        <f t="shared" si="98"/>
        <v>42472.249467592599</v>
      </c>
      <c r="T1552" s="20">
        <f t="shared" si="99"/>
        <v>42502.249467592599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20">
        <f t="shared" si="98"/>
        <v>42121.624525462961</v>
      </c>
      <c r="T1553" s="20">
        <f t="shared" si="99"/>
        <v>42151.624525462961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20">
        <f t="shared" si="98"/>
        <v>41892.488750000004</v>
      </c>
      <c r="T1554" s="20">
        <f t="shared" si="99"/>
        <v>41912.965972222228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20">
        <f t="shared" si="98"/>
        <v>42219.082951388889</v>
      </c>
      <c r="T1555" s="20">
        <f t="shared" si="99"/>
        <v>42249.082951388889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20">
        <f t="shared" si="98"/>
        <v>42188.052199074082</v>
      </c>
      <c r="T1556" s="20">
        <f t="shared" si="99"/>
        <v>42218.052199074082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20">
        <f t="shared" si="98"/>
        <v>42241.4137962963</v>
      </c>
      <c r="T1557" s="20">
        <f t="shared" si="99"/>
        <v>42264.508333333331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20">
        <f t="shared" si="98"/>
        <v>42524.953055555554</v>
      </c>
      <c r="T1558" s="20">
        <f t="shared" si="99"/>
        <v>42554.953055555554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20">
        <f t="shared" si="98"/>
        <v>41871.453159722223</v>
      </c>
      <c r="T1559" s="20">
        <f t="shared" si="99"/>
        <v>41902.453159722223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20">
        <f t="shared" si="98"/>
        <v>42185.19767361111</v>
      </c>
      <c r="T1560" s="20">
        <f t="shared" si="99"/>
        <v>42244.308333333334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20">
        <f t="shared" si="98"/>
        <v>42107.853229166671</v>
      </c>
      <c r="T1561" s="20">
        <f t="shared" si="99"/>
        <v>42122.853229166671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20">
        <f t="shared" si="98"/>
        <v>41935.820752314816</v>
      </c>
      <c r="T1562" s="20">
        <f t="shared" si="99"/>
        <v>41955.862418981487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20">
        <f t="shared" si="98"/>
        <v>41554.84170138889</v>
      </c>
      <c r="T1563" s="20">
        <f t="shared" si="99"/>
        <v>41584.883368055554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20">
        <f t="shared" si="98"/>
        <v>40079.366157407407</v>
      </c>
      <c r="T1564" s="20">
        <f t="shared" si="99"/>
        <v>40148.834722222222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20">
        <f t="shared" si="98"/>
        <v>41652.542488425926</v>
      </c>
      <c r="T1565" s="20">
        <f t="shared" si="99"/>
        <v>41712.500821759262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20">
        <f t="shared" si="98"/>
        <v>42121.167002314818</v>
      </c>
      <c r="T1566" s="20">
        <f t="shared" si="99"/>
        <v>42152.636805555558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20">
        <f t="shared" si="98"/>
        <v>40672.529872685191</v>
      </c>
      <c r="T1567" s="20">
        <f t="shared" si="99"/>
        <v>40702.529872685191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20">
        <f t="shared" si="98"/>
        <v>42549.716712962967</v>
      </c>
      <c r="T1568" s="20">
        <f t="shared" si="99"/>
        <v>42578.716666666674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20">
        <f t="shared" si="98"/>
        <v>41671.736863425933</v>
      </c>
      <c r="T1569" s="20">
        <f t="shared" si="99"/>
        <v>41686.800000000003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20">
        <f t="shared" si="98"/>
        <v>41961.862326388888</v>
      </c>
      <c r="T1570" s="20">
        <f t="shared" si="99"/>
        <v>41996.862326388888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20">
        <f t="shared" si="98"/>
        <v>41389.479560185187</v>
      </c>
      <c r="T1571" s="20">
        <f t="shared" si="99"/>
        <v>41419.479560185187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20">
        <f t="shared" si="98"/>
        <v>42438.613449074081</v>
      </c>
      <c r="T1572" s="20">
        <f t="shared" si="99"/>
        <v>42468.571782407409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20">
        <f t="shared" si="98"/>
        <v>42144.569479166668</v>
      </c>
      <c r="T1573" s="20">
        <f t="shared" si="99"/>
        <v>42174.569479166668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20">
        <f t="shared" si="98"/>
        <v>42403.833090277782</v>
      </c>
      <c r="T1574" s="20">
        <f t="shared" si="99"/>
        <v>42428.799305555556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20">
        <f t="shared" si="98"/>
        <v>42785.800023148156</v>
      </c>
      <c r="T1575" s="20">
        <f t="shared" si="99"/>
        <v>42825.965972222228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20">
        <f t="shared" si="98"/>
        <v>42017.727418981485</v>
      </c>
      <c r="T1576" s="20">
        <f t="shared" si="99"/>
        <v>42052.727418981485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20">
        <f t="shared" si="98"/>
        <v>41799.324259259258</v>
      </c>
      <c r="T1577" s="20">
        <f t="shared" si="99"/>
        <v>41829.324259259258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20">
        <f t="shared" si="98"/>
        <v>42140.679259259261</v>
      </c>
      <c r="T1578" s="20">
        <f t="shared" si="99"/>
        <v>42185.679259259261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20">
        <f t="shared" si="98"/>
        <v>41054.647777777776</v>
      </c>
      <c r="T1579" s="20">
        <f t="shared" si="99"/>
        <v>41114.647777777776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20">
        <f t="shared" si="98"/>
        <v>40398.86586805556</v>
      </c>
      <c r="T1580" s="20">
        <f t="shared" si="99"/>
        <v>40422.883333333339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20">
        <f t="shared" si="98"/>
        <v>41481.796423611115</v>
      </c>
      <c r="T1581" s="20">
        <f t="shared" si="99"/>
        <v>41514.796423611115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20">
        <f t="shared" si="98"/>
        <v>40989.850069444445</v>
      </c>
      <c r="T1582" s="20">
        <f t="shared" si="99"/>
        <v>41049.850069444445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20">
        <f t="shared" si="98"/>
        <v>42325.248958333337</v>
      </c>
      <c r="T1583" s="20">
        <f t="shared" si="99"/>
        <v>42357.248958333337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20">
        <f t="shared" si="98"/>
        <v>42246.589965277781</v>
      </c>
      <c r="T1584" s="20">
        <f t="shared" si="99"/>
        <v>42303.688888888893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20">
        <f t="shared" si="98"/>
        <v>41877.704988425932</v>
      </c>
      <c r="T1585" s="20">
        <f t="shared" si="99"/>
        <v>41907.704988425932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20">
        <f t="shared" si="98"/>
        <v>41779.449317129634</v>
      </c>
      <c r="T1586" s="20">
        <f t="shared" si="99"/>
        <v>41789.449317129634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20">
        <f t="shared" si="98"/>
        <v>42707.695462962962</v>
      </c>
      <c r="T1587" s="20">
        <f t="shared" si="99"/>
        <v>42729.258333333331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20">
        <f t="shared" si="98"/>
        <v>42068.904421296298</v>
      </c>
      <c r="T1588" s="20">
        <f t="shared" si="99"/>
        <v>42098.862754629634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20">
        <f t="shared" si="98"/>
        <v>41956.750983796301</v>
      </c>
      <c r="T1589" s="20">
        <f t="shared" si="99"/>
        <v>41986.750983796301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20">
        <f t="shared" si="98"/>
        <v>42005.049988425933</v>
      </c>
      <c r="T1590" s="20">
        <f t="shared" si="99"/>
        <v>42035.64166666667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20">
        <f t="shared" si="98"/>
        <v>42256.784791666665</v>
      </c>
      <c r="T1591" s="20">
        <f t="shared" si="99"/>
        <v>42286.784791666665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20">
        <f t="shared" si="98"/>
        <v>42240.657222222224</v>
      </c>
      <c r="T1592" s="20">
        <f t="shared" si="99"/>
        <v>42270.657222222224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20">
        <f t="shared" si="98"/>
        <v>42433.52616898148</v>
      </c>
      <c r="T1593" s="20">
        <f t="shared" si="99"/>
        <v>42463.484502314823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20">
        <f t="shared" si="98"/>
        <v>42045.872743055559</v>
      </c>
      <c r="T1594" s="20">
        <f t="shared" si="99"/>
        <v>42090.831076388888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20">
        <f t="shared" si="98"/>
        <v>42033.645543981489</v>
      </c>
      <c r="T1595" s="20">
        <f t="shared" si="99"/>
        <v>42063.645543981489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20">
        <f t="shared" si="98"/>
        <v>42445.512754629628</v>
      </c>
      <c r="T1596" s="20">
        <f t="shared" si="99"/>
        <v>42505.481250000004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20">
        <f t="shared" si="98"/>
        <v>41779.850092592598</v>
      </c>
      <c r="T1597" s="20">
        <f t="shared" si="99"/>
        <v>41808.642361111109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20">
        <f t="shared" si="98"/>
        <v>41941.230196759265</v>
      </c>
      <c r="T1598" s="20">
        <f t="shared" si="99"/>
        <v>41986.271863425929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20">
        <f t="shared" si="98"/>
        <v>42603.154131944451</v>
      </c>
      <c r="T1599" s="20">
        <f t="shared" si="99"/>
        <v>42633.154131944451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20">
        <f t="shared" si="98"/>
        <v>42151.467337962968</v>
      </c>
      <c r="T1600" s="20">
        <f t="shared" si="99"/>
        <v>42211.467337962968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20">
        <f t="shared" si="98"/>
        <v>42438.339074074072</v>
      </c>
      <c r="T1601" s="20">
        <f t="shared" si="99"/>
        <v>42468.297407407415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20">
        <f t="shared" si="98"/>
        <v>41790.857314814813</v>
      </c>
      <c r="T1602" s="20">
        <f t="shared" si="99"/>
        <v>41835.015972222223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 * 100</f>
        <v>108.2492</v>
      </c>
      <c r="P1603" s="8">
        <f t="shared" ref="P1603:P1666" si="101">IF(L1603=0,0,E1603/L1603)</f>
        <v>48.325535714285714</v>
      </c>
      <c r="Q1603" t="s">
        <v>8325</v>
      </c>
      <c r="R1603" t="s">
        <v>8326</v>
      </c>
      <c r="S1603" s="20">
        <f t="shared" ref="S1603:S1666" si="102">(J1603/86400)+25569+(-5/25)</f>
        <v>40637.892974537041</v>
      </c>
      <c r="T1603" s="20">
        <f t="shared" ref="T1603:T1666" si="103">(I1603/86400)+25569+(-5/25)</f>
        <v>40667.892974537041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20">
        <f t="shared" si="102"/>
        <v>40788.097650462965</v>
      </c>
      <c r="T1604" s="20">
        <f t="shared" si="103"/>
        <v>40830.758333333339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20">
        <f t="shared" si="102"/>
        <v>40875.969664351855</v>
      </c>
      <c r="T1605" s="20">
        <f t="shared" si="103"/>
        <v>40935.969664351855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20">
        <f t="shared" si="102"/>
        <v>40945.645312500004</v>
      </c>
      <c r="T1606" s="20">
        <f t="shared" si="103"/>
        <v>40985.60364583334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20">
        <f t="shared" si="102"/>
        <v>40746.812881944446</v>
      </c>
      <c r="T1607" s="20">
        <f t="shared" si="103"/>
        <v>40756.091666666667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20">
        <f t="shared" si="102"/>
        <v>40535.911550925928</v>
      </c>
      <c r="T1608" s="20">
        <f t="shared" si="103"/>
        <v>40625.869884259264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20">
        <f t="shared" si="102"/>
        <v>41053.608460648153</v>
      </c>
      <c r="T1609" s="20">
        <f t="shared" si="103"/>
        <v>41074.608460648153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20">
        <f t="shared" si="102"/>
        <v>41607.630856481483</v>
      </c>
      <c r="T1610" s="20">
        <f t="shared" si="103"/>
        <v>41640.026388888888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20">
        <f t="shared" si="102"/>
        <v>40795.801261574074</v>
      </c>
      <c r="T1611" s="20">
        <f t="shared" si="103"/>
        <v>40849.133333333339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20">
        <f t="shared" si="102"/>
        <v>41228.72488425926</v>
      </c>
      <c r="T1612" s="20">
        <f t="shared" si="103"/>
        <v>41258.72488425926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20">
        <f t="shared" si="102"/>
        <v>41408.800370370373</v>
      </c>
      <c r="T1613" s="20">
        <f t="shared" si="103"/>
        <v>41429.800370370373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20">
        <f t="shared" si="102"/>
        <v>41246.674814814818</v>
      </c>
      <c r="T1614" s="20">
        <f t="shared" si="103"/>
        <v>41276.674814814818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20">
        <f t="shared" si="102"/>
        <v>41081.869467592594</v>
      </c>
      <c r="T1615" s="20">
        <f t="shared" si="103"/>
        <v>41111.869467592594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20">
        <f t="shared" si="102"/>
        <v>41794.781122685192</v>
      </c>
      <c r="T1616" s="20">
        <f t="shared" si="103"/>
        <v>41854.508333333339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20">
        <f t="shared" si="102"/>
        <v>40844.85087962963</v>
      </c>
      <c r="T1617" s="20">
        <f t="shared" si="103"/>
        <v>40889.892546296302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20">
        <f t="shared" si="102"/>
        <v>41194.515520833338</v>
      </c>
      <c r="T1618" s="20">
        <f t="shared" si="103"/>
        <v>41235.716666666667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20">
        <f t="shared" si="102"/>
        <v>41546.464212962965</v>
      </c>
      <c r="T1619" s="20">
        <f t="shared" si="103"/>
        <v>41579.591666666667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20">
        <f t="shared" si="102"/>
        <v>41301.454340277778</v>
      </c>
      <c r="T1620" s="20">
        <f t="shared" si="103"/>
        <v>41341.454340277778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20">
        <f t="shared" si="102"/>
        <v>41875.986180555556</v>
      </c>
      <c r="T1621" s="20">
        <f t="shared" si="103"/>
        <v>41896.986180555556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20">
        <f t="shared" si="102"/>
        <v>41321.139583333337</v>
      </c>
      <c r="T1622" s="20">
        <f t="shared" si="103"/>
        <v>41328.139583333337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20">
        <f t="shared" si="102"/>
        <v>41003.406655092593</v>
      </c>
      <c r="T1623" s="20">
        <f t="shared" si="103"/>
        <v>41056.965972222228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20">
        <f t="shared" si="102"/>
        <v>41950.09483796297</v>
      </c>
      <c r="T1624" s="20">
        <f t="shared" si="103"/>
        <v>41990.132638888892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20">
        <f t="shared" si="102"/>
        <v>41453.488530092596</v>
      </c>
      <c r="T1625" s="20">
        <f t="shared" si="103"/>
        <v>41513.488530092596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20">
        <f t="shared" si="102"/>
        <v>41243.167303240742</v>
      </c>
      <c r="T1626" s="20">
        <f t="shared" si="103"/>
        <v>41283.167303240742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20">
        <f t="shared" si="102"/>
        <v>41135.499687500007</v>
      </c>
      <c r="T1627" s="20">
        <f t="shared" si="103"/>
        <v>41163.499687500007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20">
        <f t="shared" si="102"/>
        <v>41579.647997685184</v>
      </c>
      <c r="T1628" s="20">
        <f t="shared" si="103"/>
        <v>41609.689664351856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20">
        <f t="shared" si="102"/>
        <v>41205.507048611114</v>
      </c>
      <c r="T1629" s="20">
        <f t="shared" si="103"/>
        <v>41239.007638888892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20">
        <f t="shared" si="102"/>
        <v>41774.53706018519</v>
      </c>
      <c r="T1630" s="20">
        <f t="shared" si="103"/>
        <v>41807.53706018519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20">
        <f t="shared" si="102"/>
        <v>41645.667280092595</v>
      </c>
      <c r="T1631" s="20">
        <f t="shared" si="103"/>
        <v>41690.667280092595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20">
        <f t="shared" si="102"/>
        <v>40939.637673611112</v>
      </c>
      <c r="T1632" s="20">
        <f t="shared" si="103"/>
        <v>40970.090972222228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20">
        <f t="shared" si="102"/>
        <v>41164.659502314818</v>
      </c>
      <c r="T1633" s="20">
        <f t="shared" si="103"/>
        <v>41194.659502314818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20">
        <f t="shared" si="102"/>
        <v>40750.140902777785</v>
      </c>
      <c r="T1634" s="20">
        <f t="shared" si="103"/>
        <v>40810.140902777785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20">
        <f t="shared" si="102"/>
        <v>40896.683750000004</v>
      </c>
      <c r="T1635" s="20">
        <f t="shared" si="103"/>
        <v>40924.008333333339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20">
        <f t="shared" si="102"/>
        <v>40657.98982638889</v>
      </c>
      <c r="T1636" s="20">
        <f t="shared" si="103"/>
        <v>40696.049305555556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20">
        <f t="shared" si="102"/>
        <v>42502.668761574081</v>
      </c>
      <c r="T1637" s="20">
        <f t="shared" si="103"/>
        <v>42562.668761574081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20">
        <f t="shared" si="102"/>
        <v>40662.886666666673</v>
      </c>
      <c r="T1638" s="20">
        <f t="shared" si="103"/>
        <v>40705.966666666667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20">
        <f t="shared" si="102"/>
        <v>40122.551620370374</v>
      </c>
      <c r="T1639" s="20">
        <f t="shared" si="103"/>
        <v>40178.785416666666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20">
        <f t="shared" si="102"/>
        <v>41288.487129629633</v>
      </c>
      <c r="T1640" s="20">
        <f t="shared" si="103"/>
        <v>41333.692361111112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20">
        <f t="shared" si="102"/>
        <v>40941.452372685191</v>
      </c>
      <c r="T1641" s="20">
        <f t="shared" si="103"/>
        <v>40971.452372685191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20">
        <f t="shared" si="102"/>
        <v>40379.030960648153</v>
      </c>
      <c r="T1642" s="20">
        <f t="shared" si="103"/>
        <v>40392.882638888892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20">
        <f t="shared" si="102"/>
        <v>41962.396574074082</v>
      </c>
      <c r="T1643" s="20">
        <f t="shared" si="103"/>
        <v>41992.396574074082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20">
        <f t="shared" si="102"/>
        <v>40687.824618055558</v>
      </c>
      <c r="T1644" s="20">
        <f t="shared" si="103"/>
        <v>40707.824618055558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20">
        <f t="shared" si="102"/>
        <v>41146.624212962968</v>
      </c>
      <c r="T1645" s="20">
        <f t="shared" si="103"/>
        <v>41176.624212962968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20">
        <f t="shared" si="102"/>
        <v>41174.859722222223</v>
      </c>
      <c r="T1646" s="20">
        <f t="shared" si="103"/>
        <v>41234.901388888888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20">
        <f t="shared" si="102"/>
        <v>41521.417361111118</v>
      </c>
      <c r="T1647" s="20">
        <f t="shared" si="103"/>
        <v>41535.417361111118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20">
        <f t="shared" si="102"/>
        <v>41833.250266203708</v>
      </c>
      <c r="T1648" s="20">
        <f t="shared" si="103"/>
        <v>41865.557638888888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20">
        <f t="shared" si="102"/>
        <v>41039.209456018521</v>
      </c>
      <c r="T1649" s="20">
        <f t="shared" si="103"/>
        <v>41069.209456018521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20">
        <f t="shared" si="102"/>
        <v>40592.504652777781</v>
      </c>
      <c r="T1650" s="20">
        <f t="shared" si="103"/>
        <v>40622.462986111117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20">
        <f t="shared" si="102"/>
        <v>41737.484664351854</v>
      </c>
      <c r="T1651" s="20">
        <f t="shared" si="103"/>
        <v>41782.484664351854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20">
        <f t="shared" si="102"/>
        <v>41526.235613425932</v>
      </c>
      <c r="T1652" s="20">
        <f t="shared" si="103"/>
        <v>41556.235613425932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20">
        <f t="shared" si="102"/>
        <v>40625.700694444444</v>
      </c>
      <c r="T1653" s="20">
        <f t="shared" si="103"/>
        <v>40659.090972222228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20">
        <f t="shared" si="102"/>
        <v>41572.292974537042</v>
      </c>
      <c r="T1654" s="20">
        <f t="shared" si="103"/>
        <v>41602.334641203706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20">
        <f t="shared" si="102"/>
        <v>40626.634444444448</v>
      </c>
      <c r="T1655" s="20">
        <f t="shared" si="103"/>
        <v>40657.634444444448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20">
        <f t="shared" si="102"/>
        <v>40987.690740740742</v>
      </c>
      <c r="T1656" s="20">
        <f t="shared" si="103"/>
        <v>41017.690740740742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20">
        <f t="shared" si="102"/>
        <v>40974.591898148152</v>
      </c>
      <c r="T1657" s="20">
        <f t="shared" si="103"/>
        <v>41004.55023148148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20">
        <f t="shared" si="102"/>
        <v>41226.728842592594</v>
      </c>
      <c r="T1658" s="20">
        <f t="shared" si="103"/>
        <v>41256.728842592594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20">
        <f t="shared" si="102"/>
        <v>41023.582037037042</v>
      </c>
      <c r="T1659" s="20">
        <f t="shared" si="103"/>
        <v>41053.582037037042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20">
        <f t="shared" si="102"/>
        <v>41223.021840277783</v>
      </c>
      <c r="T1660" s="20">
        <f t="shared" si="103"/>
        <v>41261.397222222222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20">
        <f t="shared" si="102"/>
        <v>41596.713437500002</v>
      </c>
      <c r="T1661" s="20">
        <f t="shared" si="103"/>
        <v>41625.300000000003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20">
        <f t="shared" si="102"/>
        <v>42459.493865740747</v>
      </c>
      <c r="T1662" s="20">
        <f t="shared" si="103"/>
        <v>42490.715972222228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20">
        <f t="shared" si="102"/>
        <v>42343.798043981486</v>
      </c>
      <c r="T1663" s="20">
        <f t="shared" si="103"/>
        <v>42386.675000000003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20">
        <f t="shared" si="102"/>
        <v>40847.998333333337</v>
      </c>
      <c r="T1664" s="20">
        <f t="shared" si="103"/>
        <v>40908.04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20">
        <f t="shared" si="102"/>
        <v>42005.822071759263</v>
      </c>
      <c r="T1665" s="20">
        <f t="shared" si="103"/>
        <v>42035.822071759263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20">
        <f t="shared" si="102"/>
        <v>40939.561782407414</v>
      </c>
      <c r="T1666" s="20">
        <f t="shared" si="103"/>
        <v>40983.965972222228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 * 100</f>
        <v>119.45714285714286</v>
      </c>
      <c r="P1667" s="8">
        <f t="shared" ref="P1667:P1730" si="105">IF(L1667=0,0,E1667/L1667)</f>
        <v>44.956989247311824</v>
      </c>
      <c r="Q1667" t="s">
        <v>8325</v>
      </c>
      <c r="R1667" t="s">
        <v>8346</v>
      </c>
      <c r="S1667" s="20">
        <f t="shared" ref="S1667:S1730" si="106">(J1667/86400)+25569+(-5/25)</f>
        <v>40564.449456018519</v>
      </c>
      <c r="T1667" s="20">
        <f t="shared" ref="T1667:T1730" si="107">(I1667/86400)+25569+(-5/25)</f>
        <v>40595.925000000003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20">
        <f t="shared" si="106"/>
        <v>41331.053159722229</v>
      </c>
      <c r="T1668" s="20">
        <f t="shared" si="107"/>
        <v>41361.011493055557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20">
        <f t="shared" si="106"/>
        <v>41681.870578703703</v>
      </c>
      <c r="T1669" s="20">
        <f t="shared" si="107"/>
        <v>41709.090972222228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20">
        <f t="shared" si="106"/>
        <v>40844.94975694445</v>
      </c>
      <c r="T1670" s="20">
        <f t="shared" si="107"/>
        <v>40874.991423611114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20">
        <f t="shared" si="106"/>
        <v>42461.68513888889</v>
      </c>
      <c r="T1671" s="20">
        <f t="shared" si="107"/>
        <v>42521.68513888889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20">
        <f t="shared" si="106"/>
        <v>40313.730543981481</v>
      </c>
      <c r="T1672" s="20">
        <f t="shared" si="107"/>
        <v>40363.966666666667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20">
        <f t="shared" si="106"/>
        <v>42553.344143518523</v>
      </c>
      <c r="T1673" s="20">
        <f t="shared" si="107"/>
        <v>42583.344143518523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20">
        <f t="shared" si="106"/>
        <v>41034.456597222226</v>
      </c>
      <c r="T1674" s="20">
        <f t="shared" si="107"/>
        <v>41064.456597222226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20">
        <f t="shared" si="106"/>
        <v>42039.678379629637</v>
      </c>
      <c r="T1675" s="20">
        <f t="shared" si="107"/>
        <v>42069.678379629637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20">
        <f t="shared" si="106"/>
        <v>42569.405393518522</v>
      </c>
      <c r="T1676" s="20">
        <f t="shared" si="107"/>
        <v>42600.090972222228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20">
        <f t="shared" si="106"/>
        <v>40802.533101851855</v>
      </c>
      <c r="T1677" s="20">
        <f t="shared" si="107"/>
        <v>40832.71875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20">
        <f t="shared" si="106"/>
        <v>40973.526238425926</v>
      </c>
      <c r="T1678" s="20">
        <f t="shared" si="107"/>
        <v>41019.965972222228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20">
        <f t="shared" si="106"/>
        <v>42416.207129629634</v>
      </c>
      <c r="T1679" s="20">
        <f t="shared" si="107"/>
        <v>42476.049305555556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20">
        <f t="shared" si="106"/>
        <v>41662.654988425929</v>
      </c>
      <c r="T1680" s="20">
        <f t="shared" si="107"/>
        <v>41676.654988425929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20">
        <f t="shared" si="106"/>
        <v>40722.868807870371</v>
      </c>
      <c r="T1681" s="20">
        <f t="shared" si="107"/>
        <v>40745.868807870371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20">
        <f t="shared" si="106"/>
        <v>41802.557719907411</v>
      </c>
      <c r="T1682" s="20">
        <f t="shared" si="107"/>
        <v>41832.557719907411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20">
        <f t="shared" si="106"/>
        <v>42773.921342592599</v>
      </c>
      <c r="T1683" s="20">
        <f t="shared" si="107"/>
        <v>42822.883333333331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20">
        <f t="shared" si="106"/>
        <v>42779.013657407413</v>
      </c>
      <c r="T1684" s="20">
        <f t="shared" si="107"/>
        <v>42838.971990740742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20">
        <f t="shared" si="106"/>
        <v>42808.581689814819</v>
      </c>
      <c r="T1685" s="20">
        <f t="shared" si="107"/>
        <v>42832.581689814819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20">
        <f t="shared" si="106"/>
        <v>42783.615289351859</v>
      </c>
      <c r="T1686" s="20">
        <f t="shared" si="107"/>
        <v>42811.573622685188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20">
        <f t="shared" si="106"/>
        <v>42788.050266203703</v>
      </c>
      <c r="T1687" s="20">
        <f t="shared" si="107"/>
        <v>42818.008599537039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20">
        <f t="shared" si="106"/>
        <v>42792.643969907411</v>
      </c>
      <c r="T1688" s="20">
        <f t="shared" si="107"/>
        <v>42852.602303240739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20">
        <f t="shared" si="106"/>
        <v>42801.846817129634</v>
      </c>
      <c r="T1689" s="20">
        <f t="shared" si="107"/>
        <v>42835.643750000003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20">
        <f t="shared" si="106"/>
        <v>42804.334652777776</v>
      </c>
      <c r="T1690" s="20">
        <f t="shared" si="107"/>
        <v>42834.292986111119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20">
        <f t="shared" si="106"/>
        <v>42780.742476851854</v>
      </c>
      <c r="T1691" s="20">
        <f t="shared" si="107"/>
        <v>42810.70081018519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20">
        <f t="shared" si="106"/>
        <v>42801.231041666673</v>
      </c>
      <c r="T1692" s="20">
        <f t="shared" si="107"/>
        <v>42831.189375000002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20">
        <f t="shared" si="106"/>
        <v>42795.501481481486</v>
      </c>
      <c r="T1693" s="20">
        <f t="shared" si="107"/>
        <v>42827.841666666674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20">
        <f t="shared" si="106"/>
        <v>42787.951238425929</v>
      </c>
      <c r="T1694" s="20">
        <f t="shared" si="107"/>
        <v>42820.799305555556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20">
        <f t="shared" si="106"/>
        <v>42803.720277777786</v>
      </c>
      <c r="T1695" s="20">
        <f t="shared" si="107"/>
        <v>42834.633333333331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20">
        <f t="shared" si="106"/>
        <v>42791.46983796297</v>
      </c>
      <c r="T1696" s="20">
        <f t="shared" si="107"/>
        <v>42820.991666666669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20">
        <f t="shared" si="106"/>
        <v>42800.831412037041</v>
      </c>
      <c r="T1697" s="20">
        <f t="shared" si="107"/>
        <v>42834.841666666674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20">
        <f t="shared" si="106"/>
        <v>42795.869571759264</v>
      </c>
      <c r="T1698" s="20">
        <f t="shared" si="107"/>
        <v>42825.827905092592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20">
        <f t="shared" si="106"/>
        <v>42804.832962962966</v>
      </c>
      <c r="T1699" s="20">
        <f t="shared" si="107"/>
        <v>42834.791296296302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20">
        <f t="shared" si="106"/>
        <v>42796.007870370377</v>
      </c>
      <c r="T1700" s="20">
        <f t="shared" si="107"/>
        <v>42819.947916666672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20">
        <f t="shared" si="106"/>
        <v>42806.663946759261</v>
      </c>
      <c r="T1701" s="20">
        <f t="shared" si="107"/>
        <v>42836.663946759261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20">
        <f t="shared" si="106"/>
        <v>42795.87164351852</v>
      </c>
      <c r="T1702" s="20">
        <f t="shared" si="107"/>
        <v>42825.966666666674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20">
        <f t="shared" si="106"/>
        <v>41989.464409722226</v>
      </c>
      <c r="T1703" s="20">
        <f t="shared" si="107"/>
        <v>42019.464409722226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20">
        <f t="shared" si="106"/>
        <v>42063.669791666674</v>
      </c>
      <c r="T1704" s="20">
        <f t="shared" si="107"/>
        <v>42093.628125000003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20">
        <f t="shared" si="106"/>
        <v>42187.081678240742</v>
      </c>
      <c r="T1705" s="20">
        <f t="shared" si="107"/>
        <v>42247.081678240742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20">
        <f t="shared" si="106"/>
        <v>42020.939733796302</v>
      </c>
      <c r="T1706" s="20">
        <f t="shared" si="107"/>
        <v>42050.939733796302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20">
        <f t="shared" si="106"/>
        <v>42244.816736111112</v>
      </c>
      <c r="T1707" s="20">
        <f t="shared" si="107"/>
        <v>42256.466666666674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20">
        <f t="shared" si="106"/>
        <v>42179.106388888889</v>
      </c>
      <c r="T1708" s="20">
        <f t="shared" si="107"/>
        <v>42239.106388888889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20">
        <f t="shared" si="106"/>
        <v>42427.521006944444</v>
      </c>
      <c r="T1709" s="20">
        <f t="shared" si="107"/>
        <v>42457.47934027778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20">
        <f t="shared" si="106"/>
        <v>42451.666967592595</v>
      </c>
      <c r="T1710" s="20">
        <f t="shared" si="107"/>
        <v>42491.666967592595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20">
        <f t="shared" si="106"/>
        <v>41841.36381944445</v>
      </c>
      <c r="T1711" s="20">
        <f t="shared" si="107"/>
        <v>41882.618750000001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20">
        <f t="shared" si="106"/>
        <v>42341.3912962963</v>
      </c>
      <c r="T1712" s="20">
        <f t="shared" si="107"/>
        <v>42387.341666666674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20">
        <f t="shared" si="106"/>
        <v>41852.446226851855</v>
      </c>
      <c r="T1713" s="20">
        <f t="shared" si="107"/>
        <v>41883.446226851855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20">
        <f t="shared" si="106"/>
        <v>42125.713807870372</v>
      </c>
      <c r="T1714" s="20">
        <f t="shared" si="107"/>
        <v>42185.713807870372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20">
        <f t="shared" si="106"/>
        <v>41887.601064814822</v>
      </c>
      <c r="T1715" s="20">
        <f t="shared" si="107"/>
        <v>41917.601064814822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20">
        <f t="shared" si="106"/>
        <v>42095.718530092592</v>
      </c>
      <c r="T1716" s="20">
        <f t="shared" si="107"/>
        <v>42125.718530092592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20">
        <f t="shared" si="106"/>
        <v>42064.017418981486</v>
      </c>
      <c r="T1717" s="20">
        <f t="shared" si="107"/>
        <v>42093.94027777778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20">
        <f t="shared" si="106"/>
        <v>42673.377534722225</v>
      </c>
      <c r="T1718" s="20">
        <f t="shared" si="107"/>
        <v>42713.419201388897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20">
        <f t="shared" si="106"/>
        <v>42460.7819212963</v>
      </c>
      <c r="T1719" s="20">
        <f t="shared" si="107"/>
        <v>42480.966666666674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20">
        <f t="shared" si="106"/>
        <v>42460.410520833335</v>
      </c>
      <c r="T1720" s="20">
        <f t="shared" si="107"/>
        <v>42504.007638888892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20">
        <f t="shared" si="106"/>
        <v>41869.33461805556</v>
      </c>
      <c r="T1721" s="20">
        <f t="shared" si="107"/>
        <v>41899.33461805556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20">
        <f t="shared" si="106"/>
        <v>41922.583229166674</v>
      </c>
      <c r="T1722" s="20">
        <f t="shared" si="107"/>
        <v>41952.624895833338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20">
        <f t="shared" si="106"/>
        <v>42319.261377314819</v>
      </c>
      <c r="T1723" s="20">
        <f t="shared" si="107"/>
        <v>42349.261377314819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20">
        <f t="shared" si="106"/>
        <v>42425.760983796295</v>
      </c>
      <c r="T1724" s="20">
        <f t="shared" si="107"/>
        <v>42462.806944444448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20">
        <f t="shared" si="106"/>
        <v>42129.625405092593</v>
      </c>
      <c r="T1725" s="20">
        <f t="shared" si="107"/>
        <v>42186.05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20">
        <f t="shared" si="106"/>
        <v>41912.732430555559</v>
      </c>
      <c r="T1726" s="20">
        <f t="shared" si="107"/>
        <v>41942.732430555559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20">
        <f t="shared" si="106"/>
        <v>41845.768159722225</v>
      </c>
      <c r="T1727" s="20">
        <f t="shared" si="107"/>
        <v>41875.768159722225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20">
        <f t="shared" si="106"/>
        <v>41788.719722222224</v>
      </c>
      <c r="T1728" s="20">
        <f t="shared" si="107"/>
        <v>41817.719722222224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20">
        <f t="shared" si="106"/>
        <v>42044.72797453704</v>
      </c>
      <c r="T1729" s="20">
        <f t="shared" si="107"/>
        <v>42099.258333333331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20">
        <f t="shared" si="106"/>
        <v>42268.425856481481</v>
      </c>
      <c r="T1730" s="20">
        <f t="shared" si="107"/>
        <v>42298.425856481481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 * 100</f>
        <v>0</v>
      </c>
      <c r="P1731" s="8">
        <f t="shared" ref="P1731:P1794" si="109">IF(L1731=0,0,E1731/L1731)</f>
        <v>0</v>
      </c>
      <c r="Q1731" t="s">
        <v>8325</v>
      </c>
      <c r="R1731" t="s">
        <v>8347</v>
      </c>
      <c r="S1731" s="20">
        <f t="shared" ref="S1731:S1794" si="110">(J1731/86400)+25569+(-5/25)</f>
        <v>42470.852152777778</v>
      </c>
      <c r="T1731" s="20">
        <f t="shared" ref="T1731:T1794" si="111">(I1731/86400)+25569+(-5/25)</f>
        <v>42530.852152777778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20">
        <f t="shared" si="110"/>
        <v>42271.887766203705</v>
      </c>
      <c r="T1732" s="20">
        <f t="shared" si="111"/>
        <v>42301.887766203705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20">
        <f t="shared" si="110"/>
        <v>42152.70685185185</v>
      </c>
      <c r="T1733" s="20">
        <f t="shared" si="111"/>
        <v>42166.425000000003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20">
        <f t="shared" si="110"/>
        <v>42325.483807870376</v>
      </c>
      <c r="T1734" s="20">
        <f t="shared" si="111"/>
        <v>42385.008333333331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20">
        <f t="shared" si="110"/>
        <v>42614.475625000006</v>
      </c>
      <c r="T1735" s="20">
        <f t="shared" si="111"/>
        <v>42626.695833333331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20">
        <f t="shared" si="110"/>
        <v>42101.836527777778</v>
      </c>
      <c r="T1736" s="20">
        <f t="shared" si="111"/>
        <v>42131.836527777778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20">
        <f t="shared" si="110"/>
        <v>42559.614178240743</v>
      </c>
      <c r="T1737" s="20">
        <f t="shared" si="111"/>
        <v>42589.614178240743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20">
        <f t="shared" si="110"/>
        <v>42286.661493055559</v>
      </c>
      <c r="T1738" s="20">
        <f t="shared" si="111"/>
        <v>42316.703159722223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20">
        <f t="shared" si="110"/>
        <v>42175.748981481483</v>
      </c>
      <c r="T1739" s="20">
        <f t="shared" si="111"/>
        <v>42205.748981481483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20">
        <f t="shared" si="110"/>
        <v>41884.67432870371</v>
      </c>
      <c r="T1740" s="20">
        <f t="shared" si="111"/>
        <v>41914.67432870371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20">
        <f t="shared" si="110"/>
        <v>42435.674212962971</v>
      </c>
      <c r="T1741" s="20">
        <f t="shared" si="111"/>
        <v>42494.6325462963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20">
        <f t="shared" si="110"/>
        <v>42171.617384259262</v>
      </c>
      <c r="T1742" s="20">
        <f t="shared" si="111"/>
        <v>42201.617384259262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20">
        <f t="shared" si="110"/>
        <v>42120.428136574075</v>
      </c>
      <c r="T1743" s="20">
        <f t="shared" si="111"/>
        <v>42165.428136574075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20">
        <f t="shared" si="110"/>
        <v>42710.676967592597</v>
      </c>
      <c r="T1744" s="20">
        <f t="shared" si="111"/>
        <v>42742.675000000003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20">
        <f t="shared" si="110"/>
        <v>42586.725636574076</v>
      </c>
      <c r="T1745" s="20">
        <f t="shared" si="111"/>
        <v>42608.965972222228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20">
        <f t="shared" si="110"/>
        <v>42026.405057870375</v>
      </c>
      <c r="T1746" s="20">
        <f t="shared" si="111"/>
        <v>42071.363391203704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20">
        <f t="shared" si="110"/>
        <v>42690.059699074074</v>
      </c>
      <c r="T1747" s="20">
        <f t="shared" si="111"/>
        <v>42725.883333333331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20">
        <f t="shared" si="110"/>
        <v>42667.976701388892</v>
      </c>
      <c r="T1748" s="20">
        <f t="shared" si="111"/>
        <v>42697.883333333331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20">
        <f t="shared" si="110"/>
        <v>42292.235532407409</v>
      </c>
      <c r="T1749" s="20">
        <f t="shared" si="111"/>
        <v>42321.425000000003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20">
        <f t="shared" si="110"/>
        <v>42219.75072916667</v>
      </c>
      <c r="T1750" s="20">
        <f t="shared" si="111"/>
        <v>42249.75072916667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20">
        <f t="shared" si="110"/>
        <v>42758.775937500002</v>
      </c>
      <c r="T1751" s="20">
        <f t="shared" si="111"/>
        <v>42795.591666666674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20">
        <f t="shared" si="110"/>
        <v>42454.636851851858</v>
      </c>
      <c r="T1752" s="20">
        <f t="shared" si="111"/>
        <v>42479.636851851858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20">
        <f t="shared" si="110"/>
        <v>42052.581516203703</v>
      </c>
      <c r="T1753" s="20">
        <f t="shared" si="111"/>
        <v>42082.539849537039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20">
        <f t="shared" si="110"/>
        <v>42627.053263888891</v>
      </c>
      <c r="T1754" s="20">
        <f t="shared" si="111"/>
        <v>42657.053263888891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20">
        <f t="shared" si="110"/>
        <v>42420.549629629633</v>
      </c>
      <c r="T1755" s="20">
        <f t="shared" si="111"/>
        <v>42450.507962962962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20">
        <f t="shared" si="110"/>
        <v>42067.676770833335</v>
      </c>
      <c r="T1756" s="20">
        <f t="shared" si="111"/>
        <v>42097.635104166671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20">
        <f t="shared" si="110"/>
        <v>42252.588900462964</v>
      </c>
      <c r="T1757" s="20">
        <f t="shared" si="111"/>
        <v>42282.588900462964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20">
        <f t="shared" si="110"/>
        <v>42570.967465277776</v>
      </c>
      <c r="T1758" s="20">
        <f t="shared" si="111"/>
        <v>42610.967465277776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20">
        <f t="shared" si="110"/>
        <v>42733.627349537041</v>
      </c>
      <c r="T1759" s="20">
        <f t="shared" si="111"/>
        <v>42763.611805555556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20">
        <f t="shared" si="110"/>
        <v>42505.755925925929</v>
      </c>
      <c r="T1760" s="20">
        <f t="shared" si="111"/>
        <v>42565.755925925929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20">
        <f t="shared" si="110"/>
        <v>42068.629039351858</v>
      </c>
      <c r="T1761" s="20">
        <f t="shared" si="111"/>
        <v>42088.587372685186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20">
        <f t="shared" si="110"/>
        <v>42405.472604166673</v>
      </c>
      <c r="T1762" s="20">
        <f t="shared" si="111"/>
        <v>42425.472604166673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20">
        <f t="shared" si="110"/>
        <v>42209.367824074077</v>
      </c>
      <c r="T1763" s="20">
        <f t="shared" si="111"/>
        <v>42259.367824074077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20">
        <f t="shared" si="110"/>
        <v>42410.782002314816</v>
      </c>
      <c r="T1764" s="20">
        <f t="shared" si="111"/>
        <v>42440.782002314816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20">
        <f t="shared" si="110"/>
        <v>42636.66851851852</v>
      </c>
      <c r="T1765" s="20">
        <f t="shared" si="111"/>
        <v>42666.66851851852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20">
        <f t="shared" si="110"/>
        <v>41825.285868055558</v>
      </c>
      <c r="T1766" s="20">
        <f t="shared" si="111"/>
        <v>41854.285868055558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20">
        <f t="shared" si="110"/>
        <v>41834.780462962968</v>
      </c>
      <c r="T1767" s="20">
        <f t="shared" si="111"/>
        <v>41864.780462962968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20">
        <f t="shared" si="110"/>
        <v>41855.659814814819</v>
      </c>
      <c r="T1768" s="20">
        <f t="shared" si="111"/>
        <v>41876.659814814819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20">
        <f t="shared" si="110"/>
        <v>41824.458379629636</v>
      </c>
      <c r="T1769" s="20">
        <f t="shared" si="111"/>
        <v>41854.458379629636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20">
        <f t="shared" si="110"/>
        <v>41849.360694444447</v>
      </c>
      <c r="T1770" s="20">
        <f t="shared" si="111"/>
        <v>41909.360694444447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20">
        <f t="shared" si="110"/>
        <v>41987.618969907409</v>
      </c>
      <c r="T1771" s="20">
        <f t="shared" si="111"/>
        <v>42017.618969907409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20">
        <f t="shared" si="110"/>
        <v>41891.580023148155</v>
      </c>
      <c r="T1772" s="20">
        <f t="shared" si="111"/>
        <v>41926.580023148155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20">
        <f t="shared" si="110"/>
        <v>41905.779629629629</v>
      </c>
      <c r="T1773" s="20">
        <f t="shared" si="111"/>
        <v>41935.779629629629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20">
        <f t="shared" si="110"/>
        <v>41766.518009259264</v>
      </c>
      <c r="T1774" s="20">
        <f t="shared" si="111"/>
        <v>41826.518009259264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20">
        <f t="shared" si="110"/>
        <v>41978.560393518521</v>
      </c>
      <c r="T1775" s="20">
        <f t="shared" si="111"/>
        <v>42023.560393518521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20">
        <f t="shared" si="110"/>
        <v>41930.018657407411</v>
      </c>
      <c r="T1776" s="20">
        <f t="shared" si="111"/>
        <v>41972.424305555556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20">
        <f t="shared" si="110"/>
        <v>41891.776388888888</v>
      </c>
      <c r="T1777" s="20">
        <f t="shared" si="111"/>
        <v>41936.776388888888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20">
        <f t="shared" si="110"/>
        <v>41905.756840277783</v>
      </c>
      <c r="T1778" s="20">
        <f t="shared" si="111"/>
        <v>41941.756840277783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20">
        <f t="shared" si="110"/>
        <v>42025.157094907408</v>
      </c>
      <c r="T1779" s="20">
        <f t="shared" si="111"/>
        <v>42055.157094907408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20">
        <f t="shared" si="110"/>
        <v>42045.663368055553</v>
      </c>
      <c r="T1780" s="20">
        <f t="shared" si="111"/>
        <v>42090.621701388896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20">
        <f t="shared" si="110"/>
        <v>42585.491898148146</v>
      </c>
      <c r="T1781" s="20">
        <f t="shared" si="111"/>
        <v>42615.491898148146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20">
        <f t="shared" si="110"/>
        <v>42493.400810185187</v>
      </c>
      <c r="T1782" s="20">
        <f t="shared" si="111"/>
        <v>42553.400810185187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20">
        <f t="shared" si="110"/>
        <v>42597.41741898148</v>
      </c>
      <c r="T1783" s="20">
        <f t="shared" si="111"/>
        <v>42628.41741898148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20">
        <f t="shared" si="110"/>
        <v>42388.375104166669</v>
      </c>
      <c r="T1784" s="20">
        <f t="shared" si="111"/>
        <v>42421.375104166669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20">
        <f t="shared" si="110"/>
        <v>42115.749976851854</v>
      </c>
      <c r="T1785" s="20">
        <f t="shared" si="111"/>
        <v>42145.749976851854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20">
        <f t="shared" si="110"/>
        <v>42003.455555555556</v>
      </c>
      <c r="T1786" s="20">
        <f t="shared" si="111"/>
        <v>42034.942361111112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20">
        <f t="shared" si="110"/>
        <v>41896.934895833336</v>
      </c>
      <c r="T1787" s="20">
        <f t="shared" si="111"/>
        <v>41927.800000000003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20">
        <f t="shared" si="110"/>
        <v>41958.350659722229</v>
      </c>
      <c r="T1788" s="20">
        <f t="shared" si="111"/>
        <v>41988.350659722229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20">
        <f t="shared" si="110"/>
        <v>42068.455520833333</v>
      </c>
      <c r="T1789" s="20">
        <f t="shared" si="111"/>
        <v>42098.413854166669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20">
        <f t="shared" si="110"/>
        <v>41913.748402777783</v>
      </c>
      <c r="T1790" s="20">
        <f t="shared" si="111"/>
        <v>41943.748402777783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20">
        <f t="shared" si="110"/>
        <v>41956.050034722226</v>
      </c>
      <c r="T1791" s="20">
        <f t="shared" si="111"/>
        <v>42016.050034722226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20">
        <f t="shared" si="110"/>
        <v>42010.47451388889</v>
      </c>
      <c r="T1792" s="20">
        <f t="shared" si="111"/>
        <v>42040.47451388889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20">
        <f t="shared" si="110"/>
        <v>41973.540335648155</v>
      </c>
      <c r="T1793" s="20">
        <f t="shared" si="111"/>
        <v>42033.540335648155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20">
        <f t="shared" si="110"/>
        <v>42188.831041666665</v>
      </c>
      <c r="T1794" s="20">
        <f t="shared" si="111"/>
        <v>42226.090972222228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 * 100</f>
        <v>1.3333333333333335</v>
      </c>
      <c r="P1795" s="8">
        <f t="shared" ref="P1795:P1858" si="113">IF(L1795=0,0,E1795/L1795)</f>
        <v>20</v>
      </c>
      <c r="Q1795" t="s">
        <v>8338</v>
      </c>
      <c r="R1795" t="s">
        <v>8339</v>
      </c>
      <c r="S1795" s="20">
        <f t="shared" ref="S1795:S1858" si="114">(J1795/86400)+25569+(-5/25)</f>
        <v>41940.691666666666</v>
      </c>
      <c r="T1795" s="20">
        <f t="shared" ref="T1795:T1858" si="115">(I1795/86400)+25569+(-5/25)</f>
        <v>41970.733333333337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20">
        <f t="shared" si="114"/>
        <v>42011.351180555561</v>
      </c>
      <c r="T1796" s="20">
        <f t="shared" si="115"/>
        <v>42046.351180555561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20">
        <f t="shared" si="114"/>
        <v>42628.08866898148</v>
      </c>
      <c r="T1797" s="20">
        <f t="shared" si="115"/>
        <v>42657.466666666674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20">
        <f t="shared" si="114"/>
        <v>42515.239421296297</v>
      </c>
      <c r="T1798" s="20">
        <f t="shared" si="115"/>
        <v>42575.239421296297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20">
        <f t="shared" si="114"/>
        <v>42689.369317129633</v>
      </c>
      <c r="T1799" s="20">
        <f t="shared" si="115"/>
        <v>42719.369317129633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20">
        <f t="shared" si="114"/>
        <v>42344.126770833333</v>
      </c>
      <c r="T1800" s="20">
        <f t="shared" si="115"/>
        <v>42404.126770833333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20">
        <f t="shared" si="114"/>
        <v>41934.642685185187</v>
      </c>
      <c r="T1801" s="20">
        <f t="shared" si="115"/>
        <v>41954.684351851858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20">
        <f t="shared" si="114"/>
        <v>42623.406134259261</v>
      </c>
      <c r="T1802" s="20">
        <f t="shared" si="115"/>
        <v>42653.406134259261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20">
        <f t="shared" si="114"/>
        <v>42321.460509259261</v>
      </c>
      <c r="T1803" s="20">
        <f t="shared" si="115"/>
        <v>42353.306944444448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20">
        <f t="shared" si="114"/>
        <v>42159.272569444453</v>
      </c>
      <c r="T1804" s="20">
        <f t="shared" si="115"/>
        <v>42182.715972222228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20">
        <f t="shared" si="114"/>
        <v>42017.871550925927</v>
      </c>
      <c r="T1805" s="20">
        <f t="shared" si="115"/>
        <v>42048.871550925927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20">
        <f t="shared" si="114"/>
        <v>42282.47828703704</v>
      </c>
      <c r="T1806" s="20">
        <f t="shared" si="115"/>
        <v>42322.519953703712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20">
        <f t="shared" si="114"/>
        <v>42247.603912037041</v>
      </c>
      <c r="T1807" s="20">
        <f t="shared" si="115"/>
        <v>42279.55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20">
        <f t="shared" si="114"/>
        <v>41877.438298611116</v>
      </c>
      <c r="T1808" s="20">
        <f t="shared" si="115"/>
        <v>41912.438298611116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20">
        <f t="shared" si="114"/>
        <v>41879.868437500001</v>
      </c>
      <c r="T1809" s="20">
        <f t="shared" si="115"/>
        <v>41909.868437500001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20">
        <f t="shared" si="114"/>
        <v>42742.480902777781</v>
      </c>
      <c r="T1810" s="20">
        <f t="shared" si="115"/>
        <v>42777.480902777781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20">
        <f t="shared" si="114"/>
        <v>42029.707858796304</v>
      </c>
      <c r="T1811" s="20">
        <f t="shared" si="115"/>
        <v>42064.707858796304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20">
        <f t="shared" si="114"/>
        <v>41860.710023148153</v>
      </c>
      <c r="T1812" s="20">
        <f t="shared" si="115"/>
        <v>41872.710023148153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20">
        <f t="shared" si="114"/>
        <v>41876.233680555561</v>
      </c>
      <c r="T1813" s="20">
        <f t="shared" si="115"/>
        <v>41935.966666666667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20">
        <f t="shared" si="114"/>
        <v>42524.118703703702</v>
      </c>
      <c r="T1814" s="20">
        <f t="shared" si="115"/>
        <v>42554.118703703702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20">
        <f t="shared" si="114"/>
        <v>41829.689027777778</v>
      </c>
      <c r="T1815" s="20">
        <f t="shared" si="115"/>
        <v>41859.689027777778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20">
        <f t="shared" si="114"/>
        <v>42033.114074074081</v>
      </c>
      <c r="T1816" s="20">
        <f t="shared" si="115"/>
        <v>42063.114074074081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20">
        <f t="shared" si="114"/>
        <v>42172.706678240742</v>
      </c>
      <c r="T1817" s="20">
        <f t="shared" si="115"/>
        <v>42186.706678240742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20">
        <f t="shared" si="114"/>
        <v>42548.676192129627</v>
      </c>
      <c r="T1818" s="20">
        <f t="shared" si="115"/>
        <v>42576.591666666674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20">
        <f t="shared" si="114"/>
        <v>42705.462118055555</v>
      </c>
      <c r="T1819" s="20">
        <f t="shared" si="115"/>
        <v>42765.090972222228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20">
        <f t="shared" si="114"/>
        <v>42067.034375000003</v>
      </c>
      <c r="T1820" s="20">
        <f t="shared" si="115"/>
        <v>42096.992708333331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20">
        <f t="shared" si="114"/>
        <v>41820.552268518521</v>
      </c>
      <c r="T1821" s="20">
        <f t="shared" si="115"/>
        <v>41850.552268518521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20">
        <f t="shared" si="114"/>
        <v>42064.884375000001</v>
      </c>
      <c r="T1822" s="20">
        <f t="shared" si="115"/>
        <v>42094.842708333337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20">
        <f t="shared" si="114"/>
        <v>40926.119062500002</v>
      </c>
      <c r="T1823" s="20">
        <f t="shared" si="115"/>
        <v>40971.119062500002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20">
        <f t="shared" si="114"/>
        <v>41634.597013888895</v>
      </c>
      <c r="T1824" s="20">
        <f t="shared" si="115"/>
        <v>41670.592361111114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20">
        <f t="shared" si="114"/>
        <v>41176.484907407408</v>
      </c>
      <c r="T1825" s="20">
        <f t="shared" si="115"/>
        <v>41206.484907407408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20">
        <f t="shared" si="114"/>
        <v>41626.716284722221</v>
      </c>
      <c r="T1826" s="20">
        <f t="shared" si="115"/>
        <v>41646.888888888891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20">
        <f t="shared" si="114"/>
        <v>41443.634525462963</v>
      </c>
      <c r="T1827" s="20">
        <f t="shared" si="115"/>
        <v>41466.634525462963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20">
        <f t="shared" si="114"/>
        <v>41657.723807870374</v>
      </c>
      <c r="T1828" s="20">
        <f t="shared" si="115"/>
        <v>41687.723807870374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20">
        <f t="shared" si="114"/>
        <v>40555.125937500001</v>
      </c>
      <c r="T1829" s="20">
        <f t="shared" si="115"/>
        <v>40605.125937500001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20">
        <f t="shared" si="114"/>
        <v>41736.699652777781</v>
      </c>
      <c r="T1830" s="20">
        <f t="shared" si="115"/>
        <v>41768.716666666667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20">
        <f t="shared" si="114"/>
        <v>40515.88762731482</v>
      </c>
      <c r="T1831" s="20">
        <f t="shared" si="115"/>
        <v>40564.716666666667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20">
        <f t="shared" si="114"/>
        <v>41664.4841087963</v>
      </c>
      <c r="T1832" s="20">
        <f t="shared" si="115"/>
        <v>41694.4841087963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20">
        <f t="shared" si="114"/>
        <v>41026.796099537038</v>
      </c>
      <c r="T1833" s="20">
        <f t="shared" si="115"/>
        <v>41041.796099537038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20">
        <f t="shared" si="114"/>
        <v>40576.339664351857</v>
      </c>
      <c r="T1834" s="20">
        <f t="shared" si="115"/>
        <v>40606.339664351857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20">
        <f t="shared" si="114"/>
        <v>41302.844016203708</v>
      </c>
      <c r="T1835" s="20">
        <f t="shared" si="115"/>
        <v>41335.132638888892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20">
        <f t="shared" si="114"/>
        <v>41988.764062500006</v>
      </c>
      <c r="T1836" s="20">
        <f t="shared" si="115"/>
        <v>42028.764062500006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20">
        <f t="shared" si="114"/>
        <v>42430.502210648148</v>
      </c>
      <c r="T1837" s="20">
        <f t="shared" si="115"/>
        <v>42460.460543981484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20">
        <f t="shared" si="114"/>
        <v>41305.60936342593</v>
      </c>
      <c r="T1838" s="20">
        <f t="shared" si="115"/>
        <v>41322.60936342593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20">
        <f t="shared" si="114"/>
        <v>40925.847858796304</v>
      </c>
      <c r="T1839" s="20">
        <f t="shared" si="115"/>
        <v>40985.806192129632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20">
        <f t="shared" si="114"/>
        <v>40788.586539351854</v>
      </c>
      <c r="T1840" s="20">
        <f t="shared" si="115"/>
        <v>40816.925000000003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20">
        <f t="shared" si="114"/>
        <v>42614.522013888891</v>
      </c>
      <c r="T1841" s="20">
        <f t="shared" si="115"/>
        <v>42644.522013888891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20">
        <f t="shared" si="114"/>
        <v>41381.896180555559</v>
      </c>
      <c r="T1842" s="20">
        <f t="shared" si="115"/>
        <v>41401.007638888892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20">
        <f t="shared" si="114"/>
        <v>41745.645428240743</v>
      </c>
      <c r="T1843" s="20">
        <f t="shared" si="115"/>
        <v>41779.007638888892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20">
        <f t="shared" si="114"/>
        <v>42031.43172453704</v>
      </c>
      <c r="T1844" s="20">
        <f t="shared" si="115"/>
        <v>42065.049305555556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20">
        <f t="shared" si="114"/>
        <v>40564.794837962967</v>
      </c>
      <c r="T1845" s="20">
        <f t="shared" si="115"/>
        <v>40594.794837962967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20">
        <f t="shared" si="114"/>
        <v>40666.773541666669</v>
      </c>
      <c r="T1846" s="20">
        <f t="shared" si="115"/>
        <v>40704.925000000003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20">
        <f t="shared" si="114"/>
        <v>42523.133310185192</v>
      </c>
      <c r="T1847" s="20">
        <f t="shared" si="115"/>
        <v>42538.004861111112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20">
        <f t="shared" si="114"/>
        <v>41228.450196759266</v>
      </c>
      <c r="T1848" s="20">
        <f t="shared" si="115"/>
        <v>41258.450196759266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20">
        <f t="shared" si="114"/>
        <v>42094.036481481482</v>
      </c>
      <c r="T1849" s="20">
        <f t="shared" si="115"/>
        <v>42115.036481481482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20">
        <f t="shared" si="114"/>
        <v>40691.588055555556</v>
      </c>
      <c r="T1850" s="20">
        <f t="shared" si="115"/>
        <v>40755.090972222228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20">
        <f t="shared" si="114"/>
        <v>41169.645590277782</v>
      </c>
      <c r="T1851" s="20">
        <f t="shared" si="115"/>
        <v>41199.645590277782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20">
        <f t="shared" si="114"/>
        <v>41800.759490740747</v>
      </c>
      <c r="T1852" s="20">
        <f t="shared" si="115"/>
        <v>41830.759490740747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20">
        <f t="shared" si="114"/>
        <v>41827.706689814819</v>
      </c>
      <c r="T1853" s="20">
        <f t="shared" si="115"/>
        <v>41847.841666666667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20">
        <f t="shared" si="114"/>
        <v>42081.571435185193</v>
      </c>
      <c r="T1854" s="20">
        <f t="shared" si="115"/>
        <v>42118.8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20">
        <f t="shared" si="114"/>
        <v>41176.860381944447</v>
      </c>
      <c r="T1855" s="20">
        <f t="shared" si="115"/>
        <v>41226.902048611111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20">
        <f t="shared" si="114"/>
        <v>41387.821261574078</v>
      </c>
      <c r="T1856" s="20">
        <f t="shared" si="115"/>
        <v>41417.821261574078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20">
        <f t="shared" si="114"/>
        <v>41600.33865740741</v>
      </c>
      <c r="T1857" s="20">
        <f t="shared" si="115"/>
        <v>41645.33865740741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20">
        <f t="shared" si="114"/>
        <v>41817.654999999999</v>
      </c>
      <c r="T1858" s="20">
        <f t="shared" si="115"/>
        <v>41838.654999999999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 * 100</f>
        <v>100</v>
      </c>
      <c r="P1859" s="8">
        <f t="shared" ref="P1859:P1922" si="117">IF(L1859=0,0,E1859/L1859)</f>
        <v>136.36363636363637</v>
      </c>
      <c r="Q1859" t="s">
        <v>8325</v>
      </c>
      <c r="R1859" t="s">
        <v>8326</v>
      </c>
      <c r="S1859" s="20">
        <f t="shared" ref="S1859:S1922" si="118">(J1859/86400)+25569+(-5/25)</f>
        <v>41864.568668981483</v>
      </c>
      <c r="T1859" s="20">
        <f t="shared" ref="T1859:T1922" si="119">(I1859/86400)+25569+(-5/25)</f>
        <v>41894.568668981483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20">
        <f t="shared" si="118"/>
        <v>40833.000474537039</v>
      </c>
      <c r="T1860" s="20">
        <f t="shared" si="119"/>
        <v>40893.04214120371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20">
        <f t="shared" si="118"/>
        <v>40778.570011574076</v>
      </c>
      <c r="T1861" s="20">
        <f t="shared" si="119"/>
        <v>40808.570011574076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20">
        <f t="shared" si="118"/>
        <v>41655.509305555563</v>
      </c>
      <c r="T1862" s="20">
        <f t="shared" si="119"/>
        <v>41676.509305555563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20">
        <f t="shared" si="118"/>
        <v>42000.10024305556</v>
      </c>
      <c r="T1863" s="20">
        <f t="shared" si="119"/>
        <v>42030.10024305556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20">
        <f t="shared" si="118"/>
        <v>42755.292754629634</v>
      </c>
      <c r="T1864" s="20">
        <f t="shared" si="119"/>
        <v>42802.112500000003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20">
        <f t="shared" si="118"/>
        <v>41772.597280092596</v>
      </c>
      <c r="T1865" s="20">
        <f t="shared" si="119"/>
        <v>41802.597280092596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20">
        <f t="shared" si="118"/>
        <v>41733.516435185185</v>
      </c>
      <c r="T1866" s="20">
        <f t="shared" si="119"/>
        <v>41763.516435185185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20">
        <f t="shared" si="118"/>
        <v>42645.167442129634</v>
      </c>
      <c r="T1867" s="20">
        <f t="shared" si="119"/>
        <v>42680.209108796298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20">
        <f t="shared" si="118"/>
        <v>42742.046493055561</v>
      </c>
      <c r="T1868" s="20">
        <f t="shared" si="119"/>
        <v>42794.966666666674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20">
        <f t="shared" si="118"/>
        <v>42649.724907407406</v>
      </c>
      <c r="T1869" s="20">
        <f t="shared" si="119"/>
        <v>42679.724907407406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20">
        <f t="shared" si="118"/>
        <v>42328.579224537039</v>
      </c>
      <c r="T1870" s="20">
        <f t="shared" si="119"/>
        <v>42353.132638888892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20">
        <f t="shared" si="118"/>
        <v>42708.802881944444</v>
      </c>
      <c r="T1871" s="20">
        <f t="shared" si="119"/>
        <v>42738.802881944444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20">
        <f t="shared" si="118"/>
        <v>42371.155729166669</v>
      </c>
      <c r="T1872" s="20">
        <f t="shared" si="119"/>
        <v>42399.978472222225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20">
        <f t="shared" si="118"/>
        <v>41923.58357638889</v>
      </c>
      <c r="T1873" s="20">
        <f t="shared" si="119"/>
        <v>41963.625243055561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20">
        <f t="shared" si="118"/>
        <v>42154.929652777777</v>
      </c>
      <c r="T1874" s="20">
        <f t="shared" si="119"/>
        <v>42184.929652777777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20">
        <f t="shared" si="118"/>
        <v>42164.415856481486</v>
      </c>
      <c r="T1875" s="20">
        <f t="shared" si="119"/>
        <v>42193.497916666674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20">
        <f t="shared" si="118"/>
        <v>42529.769131944442</v>
      </c>
      <c r="T1876" s="20">
        <f t="shared" si="119"/>
        <v>42549.769131944442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20">
        <f t="shared" si="118"/>
        <v>42528.69939814815</v>
      </c>
      <c r="T1877" s="20">
        <f t="shared" si="119"/>
        <v>42588.69939814815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20">
        <f t="shared" si="118"/>
        <v>41776.084780092599</v>
      </c>
      <c r="T1878" s="20">
        <f t="shared" si="119"/>
        <v>41806.084780092599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20">
        <f t="shared" si="118"/>
        <v>42034.829224537039</v>
      </c>
      <c r="T1879" s="20">
        <f t="shared" si="119"/>
        <v>42063.829224537039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20">
        <f t="shared" si="118"/>
        <v>41772.808738425927</v>
      </c>
      <c r="T1880" s="20">
        <f t="shared" si="119"/>
        <v>41802.808738425927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20">
        <f t="shared" si="118"/>
        <v>42413.449641203712</v>
      </c>
      <c r="T1881" s="20">
        <f t="shared" si="119"/>
        <v>42443.40797453704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20">
        <f t="shared" si="118"/>
        <v>42430.366898148146</v>
      </c>
      <c r="T1882" s="20">
        <f t="shared" si="119"/>
        <v>42459.325231481489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20">
        <f t="shared" si="118"/>
        <v>42042.952650462961</v>
      </c>
      <c r="T1883" s="20">
        <f t="shared" si="119"/>
        <v>42072.910983796304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20">
        <f t="shared" si="118"/>
        <v>41067.749212962968</v>
      </c>
      <c r="T1884" s="20">
        <f t="shared" si="119"/>
        <v>41100.791666666672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20">
        <f t="shared" si="118"/>
        <v>40977.74800925926</v>
      </c>
      <c r="T1885" s="20">
        <f t="shared" si="119"/>
        <v>41007.706342592595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20">
        <f t="shared" si="118"/>
        <v>41204.99832175926</v>
      </c>
      <c r="T1886" s="20">
        <f t="shared" si="119"/>
        <v>41240.300000000003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20">
        <f t="shared" si="118"/>
        <v>41098.893865740742</v>
      </c>
      <c r="T1887" s="20">
        <f t="shared" si="119"/>
        <v>41131.716666666667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20">
        <f t="shared" si="118"/>
        <v>41925.706689814819</v>
      </c>
      <c r="T1888" s="20">
        <f t="shared" si="119"/>
        <v>41955.748356481483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20">
        <f t="shared" si="118"/>
        <v>42323.600138888891</v>
      </c>
      <c r="T1889" s="20">
        <f t="shared" si="119"/>
        <v>42341.695833333331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20">
        <f t="shared" si="118"/>
        <v>40299.039953703708</v>
      </c>
      <c r="T1890" s="20">
        <f t="shared" si="119"/>
        <v>40330.007638888892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20">
        <f t="shared" si="118"/>
        <v>41299.593356481484</v>
      </c>
      <c r="T1891" s="20">
        <f t="shared" si="119"/>
        <v>41344.55168981482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20">
        <f t="shared" si="118"/>
        <v>41228.586203703708</v>
      </c>
      <c r="T1892" s="20">
        <f t="shared" si="119"/>
        <v>41258.586203703708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20">
        <f t="shared" si="118"/>
        <v>40335.598078703704</v>
      </c>
      <c r="T1893" s="20">
        <f t="shared" si="119"/>
        <v>40381.050000000003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20">
        <f t="shared" si="118"/>
        <v>40671.437511574077</v>
      </c>
      <c r="T1894" s="20">
        <f t="shared" si="119"/>
        <v>40701.437511574077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20">
        <f t="shared" si="118"/>
        <v>40632.741956018523</v>
      </c>
      <c r="T1895" s="20">
        <f t="shared" si="119"/>
        <v>40648.965972222228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20">
        <f t="shared" si="118"/>
        <v>40920.704895833333</v>
      </c>
      <c r="T1896" s="20">
        <f t="shared" si="119"/>
        <v>40951.704895833333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20">
        <f t="shared" si="118"/>
        <v>42267.546782407415</v>
      </c>
      <c r="T1897" s="20">
        <f t="shared" si="119"/>
        <v>42297.546782407415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20">
        <f t="shared" si="118"/>
        <v>40981.510243055556</v>
      </c>
      <c r="T1898" s="20">
        <f t="shared" si="119"/>
        <v>41011.510243055556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20">
        <f t="shared" si="118"/>
        <v>41680.383402777778</v>
      </c>
      <c r="T1899" s="20">
        <f t="shared" si="119"/>
        <v>41702.675000000003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20">
        <f t="shared" si="118"/>
        <v>42365.992974537039</v>
      </c>
      <c r="T1900" s="20">
        <f t="shared" si="119"/>
        <v>42401.55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20">
        <f t="shared" si="118"/>
        <v>42058.741736111115</v>
      </c>
      <c r="T1901" s="20">
        <f t="shared" si="119"/>
        <v>42088.700069444443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20">
        <f t="shared" si="118"/>
        <v>41160.671886574077</v>
      </c>
      <c r="T1902" s="20">
        <f t="shared" si="119"/>
        <v>41188.215972222228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20">
        <f t="shared" si="118"/>
        <v>42116.343159722222</v>
      </c>
      <c r="T1903" s="20">
        <f t="shared" si="119"/>
        <v>42146.341666666674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20">
        <f t="shared" si="118"/>
        <v>42037.589895833335</v>
      </c>
      <c r="T1904" s="20">
        <f t="shared" si="119"/>
        <v>42067.589895833335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20">
        <f t="shared" si="118"/>
        <v>42702.570729166669</v>
      </c>
      <c r="T1905" s="20">
        <f t="shared" si="119"/>
        <v>42762.570729166669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20">
        <f t="shared" si="118"/>
        <v>42326.485428240747</v>
      </c>
      <c r="T1906" s="20">
        <f t="shared" si="119"/>
        <v>42371.485428240747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20">
        <f t="shared" si="118"/>
        <v>41859.725856481484</v>
      </c>
      <c r="T1907" s="20">
        <f t="shared" si="119"/>
        <v>41889.725856481484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20">
        <f t="shared" si="118"/>
        <v>42514.471099537041</v>
      </c>
      <c r="T1908" s="20">
        <f t="shared" si="119"/>
        <v>42544.471099537041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20">
        <f t="shared" si="118"/>
        <v>41767.387094907412</v>
      </c>
      <c r="T1909" s="20">
        <f t="shared" si="119"/>
        <v>41782.387094907412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20">
        <f t="shared" si="118"/>
        <v>42703.717824074076</v>
      </c>
      <c r="T1910" s="20">
        <f t="shared" si="119"/>
        <v>42733.717824074076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20">
        <f t="shared" si="118"/>
        <v>41905.229155092595</v>
      </c>
      <c r="T1911" s="20">
        <f t="shared" si="119"/>
        <v>41935.229155092595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20">
        <f t="shared" si="118"/>
        <v>42264.763159722221</v>
      </c>
      <c r="T1912" s="20">
        <f t="shared" si="119"/>
        <v>42308.747916666674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20">
        <f t="shared" si="118"/>
        <v>41829.833958333336</v>
      </c>
      <c r="T1913" s="20">
        <f t="shared" si="119"/>
        <v>41859.833958333336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20">
        <f t="shared" si="118"/>
        <v>42129.026388888888</v>
      </c>
      <c r="T1914" s="20">
        <f t="shared" si="119"/>
        <v>42159.026388888888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20">
        <f t="shared" si="118"/>
        <v>41890.311319444445</v>
      </c>
      <c r="T1915" s="20">
        <f t="shared" si="119"/>
        <v>41920.311319444445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20">
        <f t="shared" si="118"/>
        <v>41928.974456018521</v>
      </c>
      <c r="T1916" s="20">
        <f t="shared" si="119"/>
        <v>41943.965972222228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20">
        <f t="shared" si="118"/>
        <v>41863.848865740743</v>
      </c>
      <c r="T1917" s="20">
        <f t="shared" si="119"/>
        <v>41883.848865740743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20">
        <f t="shared" si="118"/>
        <v>42656.517303240747</v>
      </c>
      <c r="T1918" s="20">
        <f t="shared" si="119"/>
        <v>42681.558969907412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20">
        <f t="shared" si="118"/>
        <v>42746.070057870369</v>
      </c>
      <c r="T1919" s="20">
        <f t="shared" si="119"/>
        <v>42776.070057870369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20">
        <f t="shared" si="118"/>
        <v>41828.589942129634</v>
      </c>
      <c r="T1920" s="20">
        <f t="shared" si="119"/>
        <v>41863.589942129634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20">
        <f t="shared" si="118"/>
        <v>42113.675567129634</v>
      </c>
      <c r="T1921" s="20">
        <f t="shared" si="119"/>
        <v>42143.675567129634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20">
        <f t="shared" si="118"/>
        <v>42270.675706018519</v>
      </c>
      <c r="T1922" s="20">
        <f t="shared" si="119"/>
        <v>42298.758333333331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 * 100</f>
        <v>136.80000000000001</v>
      </c>
      <c r="P1923" s="8">
        <f t="shared" ref="P1923:P1986" si="121">IF(L1923=0,0,E1923/L1923)</f>
        <v>54</v>
      </c>
      <c r="Q1923" t="s">
        <v>8325</v>
      </c>
      <c r="R1923" t="s">
        <v>8329</v>
      </c>
      <c r="S1923" s="20">
        <f t="shared" ref="S1923:S1986" si="122">(J1923/86400)+25569+(-5/25)</f>
        <v>41074.021562500006</v>
      </c>
      <c r="T1923" s="20">
        <f t="shared" ref="T1923:T1986" si="123">(I1923/86400)+25569+(-5/25)</f>
        <v>41104.021562500006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20">
        <f t="shared" si="122"/>
        <v>41590.055868055555</v>
      </c>
      <c r="T1924" s="20">
        <f t="shared" si="123"/>
        <v>41620.055868055555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20">
        <f t="shared" si="122"/>
        <v>40772.64875</v>
      </c>
      <c r="T1925" s="20">
        <f t="shared" si="123"/>
        <v>40813.007638888892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20">
        <f t="shared" si="122"/>
        <v>41626.561053240745</v>
      </c>
      <c r="T1926" s="20">
        <f t="shared" si="123"/>
        <v>41654.614583333336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20">
        <f t="shared" si="122"/>
        <v>41535.701481481483</v>
      </c>
      <c r="T1927" s="20">
        <f t="shared" si="123"/>
        <v>41557.800000000003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20">
        <f t="shared" si="122"/>
        <v>40456.754351851851</v>
      </c>
      <c r="T1928" s="20">
        <f t="shared" si="123"/>
        <v>40483.818055555559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20">
        <f t="shared" si="122"/>
        <v>40960.661562500005</v>
      </c>
      <c r="T1929" s="20">
        <f t="shared" si="123"/>
        <v>40976.007638888892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20">
        <f t="shared" si="122"/>
        <v>41371.448078703703</v>
      </c>
      <c r="T1930" s="20">
        <f t="shared" si="123"/>
        <v>41401.448078703703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20">
        <f t="shared" si="122"/>
        <v>40686.821597222224</v>
      </c>
      <c r="T1931" s="20">
        <f t="shared" si="123"/>
        <v>40728.821597222224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20">
        <f t="shared" si="122"/>
        <v>41402.358819444446</v>
      </c>
      <c r="T1932" s="20">
        <f t="shared" si="123"/>
        <v>41462.358819444446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20">
        <f t="shared" si="122"/>
        <v>41037.692465277782</v>
      </c>
      <c r="T1933" s="20">
        <f t="shared" si="123"/>
        <v>41050.945833333339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20">
        <f t="shared" si="122"/>
        <v>40911.609872685192</v>
      </c>
      <c r="T1934" s="20">
        <f t="shared" si="123"/>
        <v>40932.609872685192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20">
        <f t="shared" si="122"/>
        <v>41878.930868055555</v>
      </c>
      <c r="T1935" s="20">
        <f t="shared" si="123"/>
        <v>41908.930868055555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20">
        <f t="shared" si="122"/>
        <v>40865.66714120371</v>
      </c>
      <c r="T1936" s="20">
        <f t="shared" si="123"/>
        <v>40902.008333333339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20">
        <f t="shared" si="122"/>
        <v>41773.732534722221</v>
      </c>
      <c r="T1937" s="20">
        <f t="shared" si="123"/>
        <v>41811.007638888892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20">
        <f t="shared" si="122"/>
        <v>40852.689699074079</v>
      </c>
      <c r="T1938" s="20">
        <f t="shared" si="123"/>
        <v>40883.049305555556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20">
        <f t="shared" si="122"/>
        <v>41058.918993055559</v>
      </c>
      <c r="T1939" s="20">
        <f t="shared" si="123"/>
        <v>41074.965972222228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20">
        <f t="shared" si="122"/>
        <v>41426.059618055559</v>
      </c>
      <c r="T1940" s="20">
        <f t="shared" si="123"/>
        <v>41457.008333333339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20">
        <f t="shared" si="122"/>
        <v>41313.785046296296</v>
      </c>
      <c r="T1941" s="20">
        <f t="shared" si="123"/>
        <v>41343.743379629632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20">
        <f t="shared" si="122"/>
        <v>40670.307326388895</v>
      </c>
      <c r="T1942" s="20">
        <f t="shared" si="123"/>
        <v>40708.965972222228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20">
        <f t="shared" si="122"/>
        <v>41744.090868055559</v>
      </c>
      <c r="T1943" s="20">
        <f t="shared" si="123"/>
        <v>41774.090868055559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20">
        <f t="shared" si="122"/>
        <v>40638.628009259264</v>
      </c>
      <c r="T1944" s="20">
        <f t="shared" si="123"/>
        <v>40728.628009259264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20">
        <f t="shared" si="122"/>
        <v>42548.069861111115</v>
      </c>
      <c r="T1945" s="20">
        <f t="shared" si="123"/>
        <v>42593.069861111115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20">
        <f t="shared" si="122"/>
        <v>41730.384375000001</v>
      </c>
      <c r="T1946" s="20">
        <f t="shared" si="123"/>
        <v>41760.384375000001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20">
        <f t="shared" si="122"/>
        <v>42157.051828703705</v>
      </c>
      <c r="T1947" s="20">
        <f t="shared" si="123"/>
        <v>42197.051828703705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20">
        <f t="shared" si="122"/>
        <v>41688.950011574081</v>
      </c>
      <c r="T1948" s="20">
        <f t="shared" si="123"/>
        <v>41748.90834490741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20">
        <f t="shared" si="122"/>
        <v>40102.718055555561</v>
      </c>
      <c r="T1949" s="20">
        <f t="shared" si="123"/>
        <v>40140.049305555556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20">
        <f t="shared" si="122"/>
        <v>42473.404270833336</v>
      </c>
      <c r="T1950" s="20">
        <f t="shared" si="123"/>
        <v>42527.509722222225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20">
        <f t="shared" si="122"/>
        <v>41800.223043981488</v>
      </c>
      <c r="T1951" s="20">
        <f t="shared" si="123"/>
        <v>41830.223043981488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20">
        <f t="shared" si="122"/>
        <v>40623.981400462966</v>
      </c>
      <c r="T1952" s="20">
        <f t="shared" si="123"/>
        <v>40654.981400462966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20">
        <f t="shared" si="122"/>
        <v>42651.220567129632</v>
      </c>
      <c r="T1953" s="20">
        <f t="shared" si="123"/>
        <v>42681.262233796297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20">
        <f t="shared" si="122"/>
        <v>41526.406655092593</v>
      </c>
      <c r="T1954" s="20">
        <f t="shared" si="123"/>
        <v>41563.406655092593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20">
        <f t="shared" si="122"/>
        <v>40940.999826388892</v>
      </c>
      <c r="T1955" s="20">
        <f t="shared" si="123"/>
        <v>40969.925000000003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20">
        <f t="shared" si="122"/>
        <v>42394.380740740744</v>
      </c>
      <c r="T1956" s="20">
        <f t="shared" si="123"/>
        <v>42441.008333333331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20">
        <f t="shared" si="122"/>
        <v>41020.07177083334</v>
      </c>
      <c r="T1957" s="20">
        <f t="shared" si="123"/>
        <v>41052.591666666667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20">
        <f t="shared" si="122"/>
        <v>42067.723668981489</v>
      </c>
      <c r="T1958" s="20">
        <f t="shared" si="123"/>
        <v>42112.682002314818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20">
        <f t="shared" si="122"/>
        <v>41178.8985300926</v>
      </c>
      <c r="T1959" s="20">
        <f t="shared" si="123"/>
        <v>41208.8985300926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20">
        <f t="shared" si="122"/>
        <v>41326.787974537037</v>
      </c>
      <c r="T1960" s="20">
        <f t="shared" si="123"/>
        <v>41356.746307870373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20">
        <f t="shared" si="122"/>
        <v>41871.645601851851</v>
      </c>
      <c r="T1961" s="20">
        <f t="shared" si="123"/>
        <v>41912.800000000003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20">
        <f t="shared" si="122"/>
        <v>41964.16274305556</v>
      </c>
      <c r="T1962" s="20">
        <f t="shared" si="123"/>
        <v>41994.16274305556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20">
        <f t="shared" si="122"/>
        <v>41147.99464120371</v>
      </c>
      <c r="T1963" s="20">
        <f t="shared" si="123"/>
        <v>41187.965972222228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20">
        <f t="shared" si="122"/>
        <v>41742.580509259264</v>
      </c>
      <c r="T1964" s="20">
        <f t="shared" si="123"/>
        <v>41772.580509259264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20">
        <f t="shared" si="122"/>
        <v>41863.229791666672</v>
      </c>
      <c r="T1965" s="20">
        <f t="shared" si="123"/>
        <v>41898.229791666672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20">
        <f t="shared" si="122"/>
        <v>42452.072824074072</v>
      </c>
      <c r="T1966" s="20">
        <f t="shared" si="123"/>
        <v>42482.072824074072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20">
        <f t="shared" si="122"/>
        <v>40897.889236111114</v>
      </c>
      <c r="T1967" s="20">
        <f t="shared" si="123"/>
        <v>40919.841666666667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20">
        <f t="shared" si="122"/>
        <v>41835.340486111112</v>
      </c>
      <c r="T1968" s="20">
        <f t="shared" si="123"/>
        <v>41865.340486111112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20">
        <f t="shared" si="122"/>
        <v>41730.463530092595</v>
      </c>
      <c r="T1969" s="20">
        <f t="shared" si="123"/>
        <v>41760.463530092595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20">
        <f t="shared" si="122"/>
        <v>42676.386979166666</v>
      </c>
      <c r="T1970" s="20">
        <f t="shared" si="123"/>
        <v>42707.428645833337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20">
        <f t="shared" si="122"/>
        <v>42557.592453703706</v>
      </c>
      <c r="T1971" s="20">
        <f t="shared" si="123"/>
        <v>42587.592453703706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20">
        <f t="shared" si="122"/>
        <v>41323.993298611116</v>
      </c>
      <c r="T1972" s="20">
        <f t="shared" si="123"/>
        <v>41383.951631944445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20">
        <f t="shared" si="122"/>
        <v>41561.300706018519</v>
      </c>
      <c r="T1973" s="20">
        <f t="shared" si="123"/>
        <v>41592.966666666667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20">
        <f t="shared" si="122"/>
        <v>41200.812083333338</v>
      </c>
      <c r="T1974" s="20">
        <f t="shared" si="123"/>
        <v>41230.853750000002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20">
        <f t="shared" si="122"/>
        <v>42549.522962962961</v>
      </c>
      <c r="T1975" s="20">
        <f t="shared" si="123"/>
        <v>42588.091666666674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20">
        <f t="shared" si="122"/>
        <v>41445.134131944447</v>
      </c>
      <c r="T1976" s="20">
        <f t="shared" si="123"/>
        <v>41505.134131944447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20">
        <f t="shared" si="122"/>
        <v>41313.555219907408</v>
      </c>
      <c r="T1977" s="20">
        <f t="shared" si="123"/>
        <v>41343.555219907408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20">
        <f t="shared" si="122"/>
        <v>41438.699594907412</v>
      </c>
      <c r="T1978" s="20">
        <f t="shared" si="123"/>
        <v>41468.699594907412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20">
        <f t="shared" si="122"/>
        <v>42311.016898148155</v>
      </c>
      <c r="T1979" s="20">
        <f t="shared" si="123"/>
        <v>42357.132638888892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20">
        <f t="shared" si="122"/>
        <v>41039.025601851856</v>
      </c>
      <c r="T1980" s="20">
        <f t="shared" si="123"/>
        <v>41072.091666666667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20">
        <f t="shared" si="122"/>
        <v>42290.260023148148</v>
      </c>
      <c r="T1981" s="20">
        <f t="shared" si="123"/>
        <v>42327.007638888892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20">
        <f t="shared" si="122"/>
        <v>42423.34238425926</v>
      </c>
      <c r="T1982" s="20">
        <f t="shared" si="123"/>
        <v>42463.300717592596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20">
        <f t="shared" si="122"/>
        <v>41799.525289351855</v>
      </c>
      <c r="T1983" s="20">
        <f t="shared" si="123"/>
        <v>41829.525289351855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20">
        <f t="shared" si="122"/>
        <v>42678.386655092596</v>
      </c>
      <c r="T1984" s="20">
        <f t="shared" si="123"/>
        <v>42708.42832175926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20">
        <f t="shared" si="122"/>
        <v>42592.811782407414</v>
      </c>
      <c r="T1985" s="20">
        <f t="shared" si="123"/>
        <v>42615.091666666674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20">
        <f t="shared" si="122"/>
        <v>41913.590289351851</v>
      </c>
      <c r="T1986" s="20">
        <f t="shared" si="123"/>
        <v>41973.631956018522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 * 100</f>
        <v>3.1875</v>
      </c>
      <c r="P1987" s="8">
        <f t="shared" ref="P1987:P2050" si="125">IF(L1987=0,0,E1987/L1987)</f>
        <v>12.75</v>
      </c>
      <c r="Q1987" t="s">
        <v>8338</v>
      </c>
      <c r="R1987" t="s">
        <v>8350</v>
      </c>
      <c r="S1987" s="20">
        <f t="shared" ref="S1987:S2050" si="126">(J1987/86400)+25569+(-5/25)</f>
        <v>42555.498738425929</v>
      </c>
      <c r="T1987" s="20">
        <f t="shared" ref="T1987:T2050" si="127">(I1987/86400)+25569+(-5/25)</f>
        <v>42584.758333333331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20">
        <f t="shared" si="126"/>
        <v>42413.233831018522</v>
      </c>
      <c r="T1988" s="20">
        <f t="shared" si="127"/>
        <v>42443.192164351858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20">
        <f t="shared" si="126"/>
        <v>42034.439768518525</v>
      </c>
      <c r="T1989" s="20">
        <f t="shared" si="127"/>
        <v>42064.439768518525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20">
        <f t="shared" si="126"/>
        <v>42206.5632175926</v>
      </c>
      <c r="T1990" s="20">
        <f t="shared" si="127"/>
        <v>42236.5632175926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20">
        <f t="shared" si="126"/>
        <v>42685.48064814815</v>
      </c>
      <c r="T1991" s="20">
        <f t="shared" si="127"/>
        <v>42715.48064814815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20">
        <f t="shared" si="126"/>
        <v>42397.995972222227</v>
      </c>
      <c r="T1992" s="20">
        <f t="shared" si="127"/>
        <v>42412.995972222227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20">
        <f t="shared" si="126"/>
        <v>42167.693356481483</v>
      </c>
      <c r="T1993" s="20">
        <f t="shared" si="127"/>
        <v>42188.693356481483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20">
        <f t="shared" si="126"/>
        <v>42022.943414351859</v>
      </c>
      <c r="T1994" s="20">
        <f t="shared" si="127"/>
        <v>42052.943414351859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20">
        <f t="shared" si="126"/>
        <v>42329.388391203705</v>
      </c>
      <c r="T1995" s="20">
        <f t="shared" si="127"/>
        <v>42359.388391203705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20">
        <f t="shared" si="126"/>
        <v>42650.806273148148</v>
      </c>
      <c r="T1996" s="20">
        <f t="shared" si="127"/>
        <v>42710.847939814819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20">
        <f t="shared" si="126"/>
        <v>42181.702037037045</v>
      </c>
      <c r="T1997" s="20">
        <f t="shared" si="127"/>
        <v>42201.702037037045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20">
        <f t="shared" si="126"/>
        <v>41800.619571759264</v>
      </c>
      <c r="T1998" s="20">
        <f t="shared" si="127"/>
        <v>41830.619571759264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20">
        <f t="shared" si="126"/>
        <v>41847.73069444445</v>
      </c>
      <c r="T1999" s="20">
        <f t="shared" si="127"/>
        <v>41877.73069444445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20">
        <f t="shared" si="126"/>
        <v>41806.918495370373</v>
      </c>
      <c r="T2000" s="20">
        <f t="shared" si="127"/>
        <v>41851.918495370373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20">
        <f t="shared" si="126"/>
        <v>41926.282731481486</v>
      </c>
      <c r="T2001" s="20">
        <f t="shared" si="127"/>
        <v>41956.32439814815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20">
        <f t="shared" si="126"/>
        <v>42345.751539351855</v>
      </c>
      <c r="T2002" s="20">
        <f t="shared" si="127"/>
        <v>42375.751539351855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20">
        <f t="shared" si="126"/>
        <v>42136.009675925932</v>
      </c>
      <c r="T2003" s="20">
        <f t="shared" si="127"/>
        <v>42167.633333333331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20">
        <f t="shared" si="126"/>
        <v>42728.512303240743</v>
      </c>
      <c r="T2004" s="20">
        <f t="shared" si="127"/>
        <v>42758.512303240743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20">
        <f t="shared" si="126"/>
        <v>40346.925601851857</v>
      </c>
      <c r="T2005" s="20">
        <f t="shared" si="127"/>
        <v>40361.758333333339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20">
        <f t="shared" si="126"/>
        <v>41800.404895833337</v>
      </c>
      <c r="T2006" s="20">
        <f t="shared" si="127"/>
        <v>41830.404895833337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20">
        <f t="shared" si="126"/>
        <v>41535.612708333334</v>
      </c>
      <c r="T2007" s="20">
        <f t="shared" si="127"/>
        <v>41562.965972222228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20">
        <f t="shared" si="126"/>
        <v>41941.300520833334</v>
      </c>
      <c r="T2008" s="20">
        <f t="shared" si="127"/>
        <v>41976.342187500006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20">
        <f t="shared" si="126"/>
        <v>40347.637800925928</v>
      </c>
      <c r="T2009" s="20">
        <f t="shared" si="127"/>
        <v>40413.966666666667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20">
        <f t="shared" si="126"/>
        <v>40761.404421296298</v>
      </c>
      <c r="T2010" s="20">
        <f t="shared" si="127"/>
        <v>40805.404421296298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20">
        <f t="shared" si="126"/>
        <v>42661.123414351852</v>
      </c>
      <c r="T2011" s="20">
        <f t="shared" si="127"/>
        <v>42697.165081018524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20">
        <f t="shared" si="126"/>
        <v>42570.796423611115</v>
      </c>
      <c r="T2012" s="20">
        <f t="shared" si="127"/>
        <v>42600.796423611115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20">
        <f t="shared" si="126"/>
        <v>42347.158483796302</v>
      </c>
      <c r="T2013" s="20">
        <f t="shared" si="127"/>
        <v>42380.758333333331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20">
        <f t="shared" si="126"/>
        <v>42010.622233796297</v>
      </c>
      <c r="T2014" s="20">
        <f t="shared" si="127"/>
        <v>42040.622233796297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20">
        <f t="shared" si="126"/>
        <v>42499.760810185187</v>
      </c>
      <c r="T2015" s="20">
        <f t="shared" si="127"/>
        <v>42559.760810185187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20">
        <f t="shared" si="126"/>
        <v>41324.01457175926</v>
      </c>
      <c r="T2016" s="20">
        <f t="shared" si="127"/>
        <v>41357.972905092596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20">
        <f t="shared" si="126"/>
        <v>40765.676886574074</v>
      </c>
      <c r="T2017" s="20">
        <f t="shared" si="127"/>
        <v>40795.676886574074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20">
        <f t="shared" si="126"/>
        <v>41312.68077546297</v>
      </c>
      <c r="T2018" s="20">
        <f t="shared" si="127"/>
        <v>41342.68077546297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20">
        <f t="shared" si="126"/>
        <v>40960.857349537036</v>
      </c>
      <c r="T2019" s="20">
        <f t="shared" si="127"/>
        <v>40991.966666666667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20">
        <f t="shared" si="126"/>
        <v>42199.165844907409</v>
      </c>
      <c r="T2020" s="20">
        <f t="shared" si="127"/>
        <v>42229.165844907409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20">
        <f t="shared" si="126"/>
        <v>42605.508576388893</v>
      </c>
      <c r="T2021" s="20">
        <f t="shared" si="127"/>
        <v>42635.508576388893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20">
        <f t="shared" si="126"/>
        <v>41736.897500000006</v>
      </c>
      <c r="T2022" s="20">
        <f t="shared" si="127"/>
        <v>41773.761111111118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20">
        <f t="shared" si="126"/>
        <v>41860.870567129634</v>
      </c>
      <c r="T2023" s="20">
        <f t="shared" si="127"/>
        <v>41905.870567129634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20">
        <f t="shared" si="126"/>
        <v>42502.369120370378</v>
      </c>
      <c r="T2024" s="20">
        <f t="shared" si="127"/>
        <v>42532.369120370378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20">
        <f t="shared" si="126"/>
        <v>42136.220752314817</v>
      </c>
      <c r="T2025" s="20">
        <f t="shared" si="127"/>
        <v>42166.220752314817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20">
        <f t="shared" si="126"/>
        <v>41099.766944444447</v>
      </c>
      <c r="T2026" s="20">
        <f t="shared" si="127"/>
        <v>41133.925000000003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20">
        <f t="shared" si="126"/>
        <v>42135.984560185185</v>
      </c>
      <c r="T2027" s="20">
        <f t="shared" si="127"/>
        <v>42165.984560185185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20">
        <f t="shared" si="126"/>
        <v>41704.535937500004</v>
      </c>
      <c r="T2028" s="20">
        <f t="shared" si="127"/>
        <v>41749.965972222228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20">
        <f t="shared" si="126"/>
        <v>42048.613877314812</v>
      </c>
      <c r="T2029" s="20">
        <f t="shared" si="127"/>
        <v>42093.572210648155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20">
        <f t="shared" si="126"/>
        <v>40215.719050925931</v>
      </c>
      <c r="T2030" s="20">
        <f t="shared" si="127"/>
        <v>40252.713194444448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20">
        <f t="shared" si="126"/>
        <v>41847.82177083334</v>
      </c>
      <c r="T2031" s="20">
        <f t="shared" si="127"/>
        <v>41877.82177083334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20">
        <f t="shared" si="126"/>
        <v>41212.796481481484</v>
      </c>
      <c r="T2032" s="20">
        <f t="shared" si="127"/>
        <v>41242.796481481484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20">
        <f t="shared" si="126"/>
        <v>41975.129317129627</v>
      </c>
      <c r="T2033" s="20">
        <f t="shared" si="127"/>
        <v>42012.841666666674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20">
        <f t="shared" si="126"/>
        <v>42689.365671296298</v>
      </c>
      <c r="T2034" s="20">
        <f t="shared" si="127"/>
        <v>42719.008333333331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20">
        <f t="shared" si="126"/>
        <v>41724.882384259261</v>
      </c>
      <c r="T2035" s="20">
        <f t="shared" si="127"/>
        <v>41754.882384259261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20">
        <f t="shared" si="126"/>
        <v>42075.930011574077</v>
      </c>
      <c r="T2036" s="20">
        <f t="shared" si="127"/>
        <v>42131.090277777781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20">
        <f t="shared" si="126"/>
        <v>42311.425081018519</v>
      </c>
      <c r="T2037" s="20">
        <f t="shared" si="127"/>
        <v>42356.841666666674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20">
        <f t="shared" si="126"/>
        <v>41738.664803240739</v>
      </c>
      <c r="T2038" s="20">
        <f t="shared" si="127"/>
        <v>41768.664803240739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20">
        <f t="shared" si="126"/>
        <v>41578.010104166671</v>
      </c>
      <c r="T2039" s="20">
        <f t="shared" si="127"/>
        <v>41638.051770833335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20">
        <f t="shared" si="126"/>
        <v>41424.071076388893</v>
      </c>
      <c r="T2040" s="20">
        <f t="shared" si="127"/>
        <v>41456.550000000003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20">
        <f t="shared" si="126"/>
        <v>42675.238946759258</v>
      </c>
      <c r="T2041" s="20">
        <f t="shared" si="127"/>
        <v>42705.007638888892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20">
        <f t="shared" si="126"/>
        <v>41578.727118055554</v>
      </c>
      <c r="T2042" s="20">
        <f t="shared" si="127"/>
        <v>41593.768784722226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20">
        <f t="shared" si="126"/>
        <v>42654.325775462967</v>
      </c>
      <c r="T2043" s="20">
        <f t="shared" si="127"/>
        <v>42684.367442129631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20">
        <f t="shared" si="126"/>
        <v>42331.508032407408</v>
      </c>
      <c r="T2044" s="20">
        <f t="shared" si="127"/>
        <v>42391.508032407408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20">
        <f t="shared" si="126"/>
        <v>42660.976817129631</v>
      </c>
      <c r="T2045" s="20">
        <f t="shared" si="127"/>
        <v>42715.007638888892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20">
        <f t="shared" si="126"/>
        <v>42138.484189814815</v>
      </c>
      <c r="T2046" s="20">
        <f t="shared" si="127"/>
        <v>42168.484189814815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20">
        <f t="shared" si="126"/>
        <v>41068.888506944451</v>
      </c>
      <c r="T2047" s="20">
        <f t="shared" si="127"/>
        <v>41098.888506944451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20">
        <f t="shared" si="126"/>
        <v>41386.971805555557</v>
      </c>
      <c r="T2048" s="20">
        <f t="shared" si="127"/>
        <v>41416.971805555557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20">
        <f t="shared" si="126"/>
        <v>42081.703587962969</v>
      </c>
      <c r="T2049" s="20">
        <f t="shared" si="127"/>
        <v>42110.8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20">
        <f t="shared" si="126"/>
        <v>41387.451516203706</v>
      </c>
      <c r="T2050" s="20">
        <f t="shared" si="127"/>
        <v>41417.451516203706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 * 100</f>
        <v>120.19070000000001</v>
      </c>
      <c r="P2051" s="8">
        <f t="shared" ref="P2051:P2114" si="129">IF(L2051=0,0,E2051/L2051)</f>
        <v>80.991037735849048</v>
      </c>
      <c r="Q2051" t="s">
        <v>8319</v>
      </c>
      <c r="R2051" t="s">
        <v>8349</v>
      </c>
      <c r="S2051" s="20">
        <f t="shared" ref="S2051:S2114" si="130">(J2051/86400)+25569+(-5/25)</f>
        <v>41575.327349537038</v>
      </c>
      <c r="T2051" s="20">
        <f t="shared" ref="T2051:T2114" si="131">(I2051/86400)+25569+(-5/25)</f>
        <v>41610.757638888892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20">
        <f t="shared" si="130"/>
        <v>42114.871504629627</v>
      </c>
      <c r="T2052" s="20">
        <f t="shared" si="131"/>
        <v>42154.871504629627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20">
        <f t="shared" si="130"/>
        <v>41603.822418981486</v>
      </c>
      <c r="T2053" s="20">
        <f t="shared" si="131"/>
        <v>41633.822418981486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20">
        <f t="shared" si="130"/>
        <v>42374.883946759262</v>
      </c>
      <c r="T2054" s="20">
        <f t="shared" si="131"/>
        <v>42419.883946759262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20">
        <f t="shared" si="130"/>
        <v>42303.417488425926</v>
      </c>
      <c r="T2055" s="20">
        <f t="shared" si="131"/>
        <v>42333.459155092598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20">
        <f t="shared" si="130"/>
        <v>41731.320949074077</v>
      </c>
      <c r="T2056" s="20">
        <f t="shared" si="131"/>
        <v>41761.320949074077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20">
        <f t="shared" si="130"/>
        <v>41946.474108796298</v>
      </c>
      <c r="T2057" s="20">
        <f t="shared" si="131"/>
        <v>41975.966666666674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20">
        <f t="shared" si="130"/>
        <v>41351.560902777783</v>
      </c>
      <c r="T2058" s="20">
        <f t="shared" si="131"/>
        <v>41381.560902777783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20">
        <f t="shared" si="130"/>
        <v>42396.294583333336</v>
      </c>
      <c r="T2059" s="20">
        <f t="shared" si="131"/>
        <v>42426.294583333336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20">
        <f t="shared" si="130"/>
        <v>42026.170717592599</v>
      </c>
      <c r="T2060" s="20">
        <f t="shared" si="131"/>
        <v>42065.633333333331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20">
        <f t="shared" si="130"/>
        <v>42361.402476851858</v>
      </c>
      <c r="T2061" s="20">
        <f t="shared" si="131"/>
        <v>42400.715972222228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20">
        <f t="shared" si="130"/>
        <v>41783.44293981482</v>
      </c>
      <c r="T2062" s="20">
        <f t="shared" si="131"/>
        <v>41843.44293981482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20">
        <f t="shared" si="130"/>
        <v>42705.564513888894</v>
      </c>
      <c r="T2063" s="20">
        <f t="shared" si="131"/>
        <v>42735.564513888894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20">
        <f t="shared" si="130"/>
        <v>42423.183078703703</v>
      </c>
      <c r="T2064" s="20">
        <f t="shared" si="131"/>
        <v>42453.141412037039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20">
        <f t="shared" si="130"/>
        <v>42472.532650462963</v>
      </c>
      <c r="T2065" s="20">
        <f t="shared" si="131"/>
        <v>42505.532650462963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20">
        <f t="shared" si="130"/>
        <v>41389.164849537039</v>
      </c>
      <c r="T2066" s="20">
        <f t="shared" si="131"/>
        <v>41425.300000000003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20">
        <f t="shared" si="130"/>
        <v>41603.133668981485</v>
      </c>
      <c r="T2067" s="20">
        <f t="shared" si="131"/>
        <v>41633.133668981485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20">
        <f t="shared" si="130"/>
        <v>41844.571793981486</v>
      </c>
      <c r="T2068" s="20">
        <f t="shared" si="131"/>
        <v>41874.571793981486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20">
        <f t="shared" si="130"/>
        <v>42115.65388888889</v>
      </c>
      <c r="T2069" s="20">
        <f t="shared" si="131"/>
        <v>42148.65388888889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20">
        <f t="shared" si="130"/>
        <v>42633.641608796301</v>
      </c>
      <c r="T2070" s="20">
        <f t="shared" si="131"/>
        <v>42663.641608796301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20">
        <f t="shared" si="130"/>
        <v>42340.77211805556</v>
      </c>
      <c r="T2071" s="20">
        <f t="shared" si="131"/>
        <v>42371.77211805556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20">
        <f t="shared" si="130"/>
        <v>42519.456516203703</v>
      </c>
      <c r="T2072" s="20">
        <f t="shared" si="131"/>
        <v>42549.456516203703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20">
        <f t="shared" si="130"/>
        <v>42600.078750000001</v>
      </c>
      <c r="T2073" s="20">
        <f t="shared" si="131"/>
        <v>42645.078750000001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20">
        <f t="shared" si="130"/>
        <v>42467.381388888891</v>
      </c>
      <c r="T2074" s="20">
        <f t="shared" si="131"/>
        <v>42497.381388888891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20">
        <f t="shared" si="130"/>
        <v>42087.468032407414</v>
      </c>
      <c r="T2075" s="20">
        <f t="shared" si="131"/>
        <v>42132.468032407414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20">
        <f t="shared" si="130"/>
        <v>42466.626180555555</v>
      </c>
      <c r="T2076" s="20">
        <f t="shared" si="131"/>
        <v>42496.626180555555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20">
        <f t="shared" si="130"/>
        <v>41450.481574074074</v>
      </c>
      <c r="T2077" s="20">
        <f t="shared" si="131"/>
        <v>41480.481574074074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20">
        <f t="shared" si="130"/>
        <v>41803.680659722224</v>
      </c>
      <c r="T2078" s="20">
        <f t="shared" si="131"/>
        <v>41843.680659722224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20">
        <f t="shared" si="130"/>
        <v>42102.842546296299</v>
      </c>
      <c r="T2079" s="20">
        <f t="shared" si="131"/>
        <v>42160.675000000003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20">
        <f t="shared" si="130"/>
        <v>42692.571493055555</v>
      </c>
      <c r="T2080" s="20">
        <f t="shared" si="131"/>
        <v>42722.571493055555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20">
        <f t="shared" si="130"/>
        <v>42150.510567129633</v>
      </c>
      <c r="T2081" s="20">
        <f t="shared" si="131"/>
        <v>42180.591666666674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20">
        <f t="shared" si="130"/>
        <v>42289.75717592593</v>
      </c>
      <c r="T2082" s="20">
        <f t="shared" si="131"/>
        <v>42319.798842592594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20">
        <f t="shared" si="130"/>
        <v>41003.956886574073</v>
      </c>
      <c r="T2083" s="20">
        <f t="shared" si="131"/>
        <v>41045.007638888892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20">
        <f t="shared" si="130"/>
        <v>40810.920324074075</v>
      </c>
      <c r="T2084" s="20">
        <f t="shared" si="131"/>
        <v>40870.961990740747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20">
        <f t="shared" si="130"/>
        <v>41034.522164351853</v>
      </c>
      <c r="T2085" s="20">
        <f t="shared" si="131"/>
        <v>41064.522164351853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20">
        <f t="shared" si="130"/>
        <v>41731.633125</v>
      </c>
      <c r="T2086" s="20">
        <f t="shared" si="131"/>
        <v>41763.090972222228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20">
        <f t="shared" si="130"/>
        <v>41075.635497685187</v>
      </c>
      <c r="T2087" s="20">
        <f t="shared" si="131"/>
        <v>41105.635497685187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20">
        <f t="shared" si="130"/>
        <v>40860.470509259263</v>
      </c>
      <c r="T2088" s="20">
        <f t="shared" si="131"/>
        <v>40891.007638888892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20">
        <f t="shared" si="130"/>
        <v>40764.004375000004</v>
      </c>
      <c r="T2089" s="20">
        <f t="shared" si="131"/>
        <v>40794.004375000004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20">
        <f t="shared" si="130"/>
        <v>40395.514722222229</v>
      </c>
      <c r="T2090" s="20">
        <f t="shared" si="131"/>
        <v>40431.965972222228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20">
        <f t="shared" si="130"/>
        <v>41452.876319444447</v>
      </c>
      <c r="T2091" s="20">
        <f t="shared" si="131"/>
        <v>41487.876319444447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20">
        <f t="shared" si="130"/>
        <v>41299.181423611109</v>
      </c>
      <c r="T2092" s="20">
        <f t="shared" si="131"/>
        <v>41329.181423611109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20">
        <f t="shared" si="130"/>
        <v>40555.122662037043</v>
      </c>
      <c r="T2093" s="20">
        <f t="shared" si="131"/>
        <v>40603.633333333339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20">
        <f t="shared" si="130"/>
        <v>40763.5075462963</v>
      </c>
      <c r="T2094" s="20">
        <f t="shared" si="131"/>
        <v>40823.5075462963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20">
        <f t="shared" si="130"/>
        <v>41205.654537037044</v>
      </c>
      <c r="T2095" s="20">
        <f t="shared" si="131"/>
        <v>41265.696203703708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20">
        <f t="shared" si="130"/>
        <v>40938.820023148153</v>
      </c>
      <c r="T2096" s="20">
        <f t="shared" si="131"/>
        <v>40972.925000000003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20">
        <f t="shared" si="130"/>
        <v>40758.533483796302</v>
      </c>
      <c r="T2097" s="20">
        <f t="shared" si="131"/>
        <v>40818.533483796302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20">
        <f t="shared" si="130"/>
        <v>41192.55850694445</v>
      </c>
      <c r="T2098" s="20">
        <f t="shared" si="131"/>
        <v>41207.965972222228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20">
        <f t="shared" si="130"/>
        <v>40818.38489583334</v>
      </c>
      <c r="T2099" s="20">
        <f t="shared" si="131"/>
        <v>40878.426562500004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20">
        <f t="shared" si="130"/>
        <v>40945.913831018523</v>
      </c>
      <c r="T2100" s="20">
        <f t="shared" si="131"/>
        <v>40975.913831018523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20">
        <f t="shared" si="130"/>
        <v>42173.546342592599</v>
      </c>
      <c r="T2101" s="20">
        <f t="shared" si="131"/>
        <v>42186.952777777784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20">
        <f t="shared" si="130"/>
        <v>41074.634965277779</v>
      </c>
      <c r="T2102" s="20">
        <f t="shared" si="131"/>
        <v>41089.965972222228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20">
        <f t="shared" si="130"/>
        <v>40891.949467592596</v>
      </c>
      <c r="T2103" s="20">
        <f t="shared" si="131"/>
        <v>40951.949467592596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20">
        <f t="shared" si="130"/>
        <v>40638.668611111112</v>
      </c>
      <c r="T2104" s="20">
        <f t="shared" si="131"/>
        <v>40668.668611111112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20">
        <f t="shared" si="130"/>
        <v>41192.554942129631</v>
      </c>
      <c r="T2105" s="20">
        <f t="shared" si="131"/>
        <v>41222.596608796302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20">
        <f t="shared" si="130"/>
        <v>41393.874467592599</v>
      </c>
      <c r="T2106" s="20">
        <f t="shared" si="131"/>
        <v>41424.800000000003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20">
        <f t="shared" si="130"/>
        <v>41951.588807870372</v>
      </c>
      <c r="T2107" s="20">
        <f t="shared" si="131"/>
        <v>41963.966666666674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20">
        <f t="shared" si="130"/>
        <v>41270.014976851853</v>
      </c>
      <c r="T2108" s="20">
        <f t="shared" si="131"/>
        <v>41300.014976851853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20">
        <f t="shared" si="130"/>
        <v>41934.510567129633</v>
      </c>
      <c r="T2109" s="20">
        <f t="shared" si="131"/>
        <v>41955.552233796298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20">
        <f t="shared" si="130"/>
        <v>41134.975694444445</v>
      </c>
      <c r="T2110" s="20">
        <f t="shared" si="131"/>
        <v>41161.963194444448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20">
        <f t="shared" si="130"/>
        <v>42160.5085300926</v>
      </c>
      <c r="T2111" s="20">
        <f t="shared" si="131"/>
        <v>42190.5085300926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20">
        <f t="shared" si="130"/>
        <v>41759.470937500002</v>
      </c>
      <c r="T2112" s="20">
        <f t="shared" si="131"/>
        <v>41787.007638888892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20">
        <f t="shared" si="130"/>
        <v>40702.997048611112</v>
      </c>
      <c r="T2113" s="20">
        <f t="shared" si="131"/>
        <v>40769.841666666667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20">
        <f t="shared" si="130"/>
        <v>41365.728159722225</v>
      </c>
      <c r="T2114" s="20">
        <f t="shared" si="131"/>
        <v>41379.728159722225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 * 100</f>
        <v>104.85714285714285</v>
      </c>
      <c r="P2115" s="8">
        <f t="shared" ref="P2115:P2178" si="133">IF(L2115=0,0,E2115/L2115)</f>
        <v>68.598130841121488</v>
      </c>
      <c r="Q2115" t="s">
        <v>8325</v>
      </c>
      <c r="R2115" t="s">
        <v>8329</v>
      </c>
      <c r="S2115" s="20">
        <f t="shared" ref="S2115:S2178" si="134">(J2115/86400)+25569+(-5/25)</f>
        <v>41870.665462962963</v>
      </c>
      <c r="T2115" s="20">
        <f t="shared" ref="T2115:T2178" si="135">(I2115/86400)+25569+(-5/25)</f>
        <v>41905.665462962963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20">
        <f t="shared" si="134"/>
        <v>40458.615625000006</v>
      </c>
      <c r="T2116" s="20">
        <f t="shared" si="135"/>
        <v>40521.007638888892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20">
        <f t="shared" si="134"/>
        <v>40563.881030092598</v>
      </c>
      <c r="T2117" s="20">
        <f t="shared" si="135"/>
        <v>40593.881030092598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20">
        <f t="shared" si="134"/>
        <v>41136.577812500007</v>
      </c>
      <c r="T2118" s="20">
        <f t="shared" si="135"/>
        <v>41184.577812500007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20">
        <f t="shared" si="134"/>
        <v>42289.859594907408</v>
      </c>
      <c r="T2119" s="20">
        <f t="shared" si="135"/>
        <v>42304.007638888892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20">
        <f t="shared" si="134"/>
        <v>40718.639537037037</v>
      </c>
      <c r="T2120" s="20">
        <f t="shared" si="135"/>
        <v>40748.639537037037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20">
        <f t="shared" si="134"/>
        <v>41106.930150462969</v>
      </c>
      <c r="T2121" s="20">
        <f t="shared" si="135"/>
        <v>41136.930150462969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20">
        <f t="shared" si="134"/>
        <v>41591.764537037037</v>
      </c>
      <c r="T2122" s="20">
        <f t="shared" si="135"/>
        <v>41640.764537037037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20">
        <f t="shared" si="134"/>
        <v>42716.542453703703</v>
      </c>
      <c r="T2123" s="20">
        <f t="shared" si="135"/>
        <v>42746.542453703703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20">
        <f t="shared" si="134"/>
        <v>42712.10056712963</v>
      </c>
      <c r="T2124" s="20">
        <f t="shared" si="135"/>
        <v>42742.10056712963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20">
        <f t="shared" si="134"/>
        <v>40198.224849537044</v>
      </c>
      <c r="T2125" s="20">
        <f t="shared" si="135"/>
        <v>40252.090972222228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20">
        <f t="shared" si="134"/>
        <v>40463.828182870377</v>
      </c>
      <c r="T2126" s="20">
        <f t="shared" si="135"/>
        <v>40512.008333333339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20">
        <f t="shared" si="134"/>
        <v>42190.823530092595</v>
      </c>
      <c r="T2127" s="20">
        <f t="shared" si="135"/>
        <v>42220.823530092595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20">
        <f t="shared" si="134"/>
        <v>41951.773229166669</v>
      </c>
      <c r="T2128" s="20">
        <f t="shared" si="135"/>
        <v>41981.773229166669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20">
        <f t="shared" si="134"/>
        <v>42045.3053587963</v>
      </c>
      <c r="T2129" s="20">
        <f t="shared" si="135"/>
        <v>42075.263692129636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20">
        <f t="shared" si="134"/>
        <v>41843.572789351856</v>
      </c>
      <c r="T2130" s="20">
        <f t="shared" si="135"/>
        <v>41903.572789351856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20">
        <f t="shared" si="134"/>
        <v>42408.824305555558</v>
      </c>
      <c r="T2131" s="20">
        <f t="shared" si="135"/>
        <v>42438.824305555558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20">
        <f t="shared" si="134"/>
        <v>41831.886377314819</v>
      </c>
      <c r="T2132" s="20">
        <f t="shared" si="135"/>
        <v>41866.886377314819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20">
        <f t="shared" si="134"/>
        <v>42167.007071759261</v>
      </c>
      <c r="T2133" s="20">
        <f t="shared" si="135"/>
        <v>42197.007071759261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20">
        <f t="shared" si="134"/>
        <v>41643.287175925929</v>
      </c>
      <c r="T2134" s="20">
        <f t="shared" si="135"/>
        <v>41673.287175925929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20">
        <f t="shared" si="134"/>
        <v>40618.897210648152</v>
      </c>
      <c r="T2135" s="20">
        <f t="shared" si="135"/>
        <v>40657.090972222228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20">
        <f t="shared" si="134"/>
        <v>41361.686469907407</v>
      </c>
      <c r="T2136" s="20">
        <f t="shared" si="135"/>
        <v>41391.686469907407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20">
        <f t="shared" si="134"/>
        <v>41156.763344907413</v>
      </c>
      <c r="T2137" s="20">
        <f t="shared" si="135"/>
        <v>41186.763344907413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20">
        <f t="shared" si="134"/>
        <v>41536.309097222227</v>
      </c>
      <c r="T2138" s="20">
        <f t="shared" si="135"/>
        <v>41566.309097222227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20">
        <f t="shared" si="134"/>
        <v>41948.571168981485</v>
      </c>
      <c r="T2139" s="20">
        <f t="shared" si="135"/>
        <v>41978.571168981485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20">
        <f t="shared" si="134"/>
        <v>41556.813182870377</v>
      </c>
      <c r="T2140" s="20">
        <f t="shared" si="135"/>
        <v>41586.854849537041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20">
        <f t="shared" si="134"/>
        <v>42647.550092592595</v>
      </c>
      <c r="T2141" s="20">
        <f t="shared" si="135"/>
        <v>42677.550092592595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20">
        <f t="shared" si="134"/>
        <v>41255.633611111116</v>
      </c>
      <c r="T2142" s="20">
        <f t="shared" si="135"/>
        <v>41285.633611111116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20">
        <f t="shared" si="134"/>
        <v>41927.035636574074</v>
      </c>
      <c r="T2143" s="20">
        <f t="shared" si="135"/>
        <v>41957.077303240745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20">
        <f t="shared" si="134"/>
        <v>42340.501504629632</v>
      </c>
      <c r="T2144" s="20">
        <f t="shared" si="135"/>
        <v>42368.501504629632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20">
        <f t="shared" si="134"/>
        <v>40332.686712962968</v>
      </c>
      <c r="T2145" s="20">
        <f t="shared" si="135"/>
        <v>40380.591666666667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20">
        <f t="shared" si="134"/>
        <v>41499.346759259264</v>
      </c>
      <c r="T2146" s="20">
        <f t="shared" si="135"/>
        <v>41531.346759259264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20">
        <f t="shared" si="134"/>
        <v>41575.03743055556</v>
      </c>
      <c r="T2147" s="20">
        <f t="shared" si="135"/>
        <v>41605.079097222224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20">
        <f t="shared" si="134"/>
        <v>42397.479513888888</v>
      </c>
      <c r="T2148" s="20">
        <f t="shared" si="135"/>
        <v>42411.479513888888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20">
        <f t="shared" si="134"/>
        <v>41927.095694444448</v>
      </c>
      <c r="T2149" s="20">
        <f t="shared" si="135"/>
        <v>41959.137361111119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20">
        <f t="shared" si="134"/>
        <v>42066.533587962971</v>
      </c>
      <c r="T2150" s="20">
        <f t="shared" si="135"/>
        <v>42096.4919212963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20">
        <f t="shared" si="134"/>
        <v>40354.824953703705</v>
      </c>
      <c r="T2151" s="20">
        <f t="shared" si="135"/>
        <v>40389.800000000003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20">
        <f t="shared" si="134"/>
        <v>42534.084710648152</v>
      </c>
      <c r="T2152" s="20">
        <f t="shared" si="135"/>
        <v>42564.084710648152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20">
        <f t="shared" si="134"/>
        <v>42520.64738425926</v>
      </c>
      <c r="T2153" s="20">
        <f t="shared" si="135"/>
        <v>42550.64738425926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20">
        <f t="shared" si="134"/>
        <v>41683.632280092599</v>
      </c>
      <c r="T2154" s="20">
        <f t="shared" si="135"/>
        <v>41713.590613425928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20">
        <f t="shared" si="134"/>
        <v>41974.711087962962</v>
      </c>
      <c r="T2155" s="20">
        <f t="shared" si="135"/>
        <v>42014.132638888892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20">
        <f t="shared" si="134"/>
        <v>41647.432256944448</v>
      </c>
      <c r="T2156" s="20">
        <f t="shared" si="135"/>
        <v>41667.432256944448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20">
        <f t="shared" si="134"/>
        <v>42430.547511574077</v>
      </c>
      <c r="T2157" s="20">
        <f t="shared" si="135"/>
        <v>42460.505844907413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20">
        <f t="shared" si="134"/>
        <v>41488.654236111113</v>
      </c>
      <c r="T2158" s="20">
        <f t="shared" si="135"/>
        <v>41533.654236111113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20">
        <f t="shared" si="134"/>
        <v>42694.781284722223</v>
      </c>
      <c r="T2159" s="20">
        <f t="shared" si="135"/>
        <v>42727.132638888892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20">
        <f t="shared" si="134"/>
        <v>41264.653865740744</v>
      </c>
      <c r="T2160" s="20">
        <f t="shared" si="135"/>
        <v>41309.653865740744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20">
        <f t="shared" si="134"/>
        <v>40710.531180555561</v>
      </c>
      <c r="T2161" s="20">
        <f t="shared" si="135"/>
        <v>40740.531180555561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20">
        <f t="shared" si="134"/>
        <v>41018.511863425927</v>
      </c>
      <c r="T2162" s="20">
        <f t="shared" si="135"/>
        <v>41048.511863425927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20">
        <f t="shared" si="134"/>
        <v>42240.652534722227</v>
      </c>
      <c r="T2163" s="20">
        <f t="shared" si="135"/>
        <v>42270.652534722227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20">
        <f t="shared" si="134"/>
        <v>41813.566099537042</v>
      </c>
      <c r="T2164" s="20">
        <f t="shared" si="135"/>
        <v>41844.566099537042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20">
        <f t="shared" si="134"/>
        <v>42111.699537037042</v>
      </c>
      <c r="T2165" s="20">
        <f t="shared" si="135"/>
        <v>42162.959722222222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20">
        <f t="shared" si="134"/>
        <v>42515.517754629633</v>
      </c>
      <c r="T2166" s="20">
        <f t="shared" si="135"/>
        <v>42545.965972222228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20">
        <f t="shared" si="134"/>
        <v>42438.467071759267</v>
      </c>
      <c r="T2167" s="20">
        <f t="shared" si="135"/>
        <v>42468.425405092596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20">
        <f t="shared" si="134"/>
        <v>41933.638171296298</v>
      </c>
      <c r="T2168" s="20">
        <f t="shared" si="135"/>
        <v>41978.679837962962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20">
        <f t="shared" si="134"/>
        <v>41152.866400462968</v>
      </c>
      <c r="T2169" s="20">
        <f t="shared" si="135"/>
        <v>41166.866400462968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20">
        <f t="shared" si="134"/>
        <v>42745.400243055556</v>
      </c>
      <c r="T2170" s="20">
        <f t="shared" si="135"/>
        <v>42776.008333333331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20">
        <f t="shared" si="134"/>
        <v>42793.500821759262</v>
      </c>
      <c r="T2171" s="20">
        <f t="shared" si="135"/>
        <v>42796.500821759262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20">
        <f t="shared" si="134"/>
        <v>42198.550254629634</v>
      </c>
      <c r="T2172" s="20">
        <f t="shared" si="135"/>
        <v>42238.550254629634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20">
        <f t="shared" si="134"/>
        <v>42141.757118055553</v>
      </c>
      <c r="T2173" s="20">
        <f t="shared" si="135"/>
        <v>42177.008333333331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20">
        <f t="shared" si="134"/>
        <v>42082.380092592597</v>
      </c>
      <c r="T2174" s="20">
        <f t="shared" si="135"/>
        <v>42112.380092592597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20">
        <f t="shared" si="134"/>
        <v>41495.492627314816</v>
      </c>
      <c r="T2175" s="20">
        <f t="shared" si="135"/>
        <v>41526.965972222228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20">
        <f t="shared" si="134"/>
        <v>42465.342905092592</v>
      </c>
      <c r="T2176" s="20">
        <f t="shared" si="135"/>
        <v>42495.342905092592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20">
        <f t="shared" si="134"/>
        <v>42564.809097222227</v>
      </c>
      <c r="T2177" s="20">
        <f t="shared" si="135"/>
        <v>42571.809097222227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20">
        <f t="shared" si="134"/>
        <v>42096.433206018526</v>
      </c>
      <c r="T2178" s="20">
        <f t="shared" si="135"/>
        <v>42126.433206018526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 * 100</f>
        <v>100.12</v>
      </c>
      <c r="P2179" s="8">
        <f t="shared" ref="P2179:P2242" si="137">IF(L2179=0,0,E2179/L2179)</f>
        <v>65.868421052631575</v>
      </c>
      <c r="Q2179" t="s">
        <v>8325</v>
      </c>
      <c r="R2179" t="s">
        <v>8326</v>
      </c>
      <c r="S2179" s="20">
        <f t="shared" ref="S2179:S2242" si="138">(J2179/86400)+25569+(-5/25)</f>
        <v>42502.050775462965</v>
      </c>
      <c r="T2179" s="20">
        <f t="shared" ref="T2179:T2242" si="139">(I2179/86400)+25569+(-5/25)</f>
        <v>42527.050775462965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20">
        <f t="shared" si="138"/>
        <v>42723.436539351853</v>
      </c>
      <c r="T2180" s="20">
        <f t="shared" si="139"/>
        <v>42753.436539351853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20">
        <f t="shared" si="138"/>
        <v>42074.97120370371</v>
      </c>
      <c r="T2181" s="20">
        <f t="shared" si="139"/>
        <v>42104.97120370371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20">
        <f t="shared" si="138"/>
        <v>42279.469768518524</v>
      </c>
      <c r="T2182" s="20">
        <f t="shared" si="139"/>
        <v>42321.511435185188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20">
        <f t="shared" si="138"/>
        <v>42772.805243055554</v>
      </c>
      <c r="T2183" s="20">
        <f t="shared" si="139"/>
        <v>42786.805243055554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20">
        <f t="shared" si="138"/>
        <v>41879.70075231482</v>
      </c>
      <c r="T2184" s="20">
        <f t="shared" si="139"/>
        <v>41914.70075231482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20">
        <f t="shared" si="138"/>
        <v>42745.16547453704</v>
      </c>
      <c r="T2185" s="20">
        <f t="shared" si="139"/>
        <v>42775.008333333331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20">
        <f t="shared" si="138"/>
        <v>42380.490289351859</v>
      </c>
      <c r="T2186" s="20">
        <f t="shared" si="139"/>
        <v>42394.466666666674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20">
        <f t="shared" si="138"/>
        <v>41319.149988425925</v>
      </c>
      <c r="T2187" s="20">
        <f t="shared" si="139"/>
        <v>41359.149988425925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20">
        <f t="shared" si="138"/>
        <v>42583.415081018524</v>
      </c>
      <c r="T2188" s="20">
        <f t="shared" si="139"/>
        <v>42619.883333333331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20">
        <f t="shared" si="138"/>
        <v>42068.009097222224</v>
      </c>
      <c r="T2189" s="20">
        <f t="shared" si="139"/>
        <v>42096.965972222228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20">
        <f t="shared" si="138"/>
        <v>42633.386122685188</v>
      </c>
      <c r="T2190" s="20">
        <f t="shared" si="139"/>
        <v>42668.508333333331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20">
        <f t="shared" si="138"/>
        <v>42467.588194444448</v>
      </c>
      <c r="T2191" s="20">
        <f t="shared" si="139"/>
        <v>42481.716666666674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20">
        <f t="shared" si="138"/>
        <v>42417.425046296295</v>
      </c>
      <c r="T2192" s="20">
        <f t="shared" si="139"/>
        <v>42452.090972222228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20">
        <f t="shared" si="138"/>
        <v>42768.633645833339</v>
      </c>
      <c r="T2193" s="20">
        <f t="shared" si="139"/>
        <v>42780.633645833339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20">
        <f t="shared" si="138"/>
        <v>42691.651203703703</v>
      </c>
      <c r="T2194" s="20">
        <f t="shared" si="139"/>
        <v>42719.758333333331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20">
        <f t="shared" si="138"/>
        <v>42664.205925925926</v>
      </c>
      <c r="T2195" s="20">
        <f t="shared" si="139"/>
        <v>42695.007638888892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20">
        <f t="shared" si="138"/>
        <v>42425.557986111118</v>
      </c>
      <c r="T2196" s="20">
        <f t="shared" si="139"/>
        <v>42455.516319444447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20">
        <f t="shared" si="138"/>
        <v>42197.571990740747</v>
      </c>
      <c r="T2197" s="20">
        <f t="shared" si="139"/>
        <v>42227.571990740747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20">
        <f t="shared" si="138"/>
        <v>42675.287291666667</v>
      </c>
      <c r="T2198" s="20">
        <f t="shared" si="139"/>
        <v>42706.091666666674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20">
        <f t="shared" si="138"/>
        <v>42033.384016203709</v>
      </c>
      <c r="T2199" s="20">
        <f t="shared" si="139"/>
        <v>42063.384016203709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20">
        <f t="shared" si="138"/>
        <v>42292.313888888893</v>
      </c>
      <c r="T2200" s="20">
        <f t="shared" si="139"/>
        <v>42322.355555555558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20">
        <f t="shared" si="138"/>
        <v>42262.216643518521</v>
      </c>
      <c r="T2201" s="20">
        <f t="shared" si="139"/>
        <v>42292.216643518521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20">
        <f t="shared" si="138"/>
        <v>42163.425787037035</v>
      </c>
      <c r="T2202" s="20">
        <f t="shared" si="139"/>
        <v>42190.925000000003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20">
        <f t="shared" si="138"/>
        <v>41276.646817129629</v>
      </c>
      <c r="T2203" s="20">
        <f t="shared" si="139"/>
        <v>41290.646817129629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20">
        <f t="shared" si="138"/>
        <v>41184.64916666667</v>
      </c>
      <c r="T2204" s="20">
        <f t="shared" si="139"/>
        <v>41214.64916666667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20">
        <f t="shared" si="138"/>
        <v>42241.659745370373</v>
      </c>
      <c r="T2205" s="20">
        <f t="shared" si="139"/>
        <v>42271.659745370373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20">
        <f t="shared" si="138"/>
        <v>41312.111562500002</v>
      </c>
      <c r="T2206" s="20">
        <f t="shared" si="139"/>
        <v>41342.111562500002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20">
        <f t="shared" si="138"/>
        <v>41031.62163194445</v>
      </c>
      <c r="T2207" s="20">
        <f t="shared" si="139"/>
        <v>41061.62163194445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20">
        <f t="shared" si="138"/>
        <v>40997.057222222225</v>
      </c>
      <c r="T2208" s="20">
        <f t="shared" si="139"/>
        <v>41015.057222222225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20">
        <f t="shared" si="138"/>
        <v>41563.994131944448</v>
      </c>
      <c r="T2209" s="20">
        <f t="shared" si="139"/>
        <v>41594.035798611112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20">
        <f t="shared" si="138"/>
        <v>40946.682245370372</v>
      </c>
      <c r="T2210" s="20">
        <f t="shared" si="139"/>
        <v>41005.966666666667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20">
        <f t="shared" si="138"/>
        <v>41732.279675925929</v>
      </c>
      <c r="T2211" s="20">
        <f t="shared" si="139"/>
        <v>41743.758333333339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20">
        <f t="shared" si="138"/>
        <v>40955.866087962968</v>
      </c>
      <c r="T2212" s="20">
        <f t="shared" si="139"/>
        <v>41013.53333333334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20">
        <f t="shared" si="138"/>
        <v>41716.585011574076</v>
      </c>
      <c r="T2213" s="20">
        <f t="shared" si="139"/>
        <v>41739.090972222228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20">
        <f t="shared" si="138"/>
        <v>41548.547418981485</v>
      </c>
      <c r="T2214" s="20">
        <f t="shared" si="139"/>
        <v>41581.841666666667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20">
        <f t="shared" si="138"/>
        <v>42109.626145833332</v>
      </c>
      <c r="T2215" s="20">
        <f t="shared" si="139"/>
        <v>42139.626145833332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20">
        <f t="shared" si="138"/>
        <v>41646.592222222229</v>
      </c>
      <c r="T2216" s="20">
        <f t="shared" si="139"/>
        <v>41676.592222222229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20">
        <f t="shared" si="138"/>
        <v>40958.517268518524</v>
      </c>
      <c r="T2217" s="20">
        <f t="shared" si="139"/>
        <v>40981.090972222228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20">
        <f t="shared" si="138"/>
        <v>42194.551678240743</v>
      </c>
      <c r="T2218" s="20">
        <f t="shared" si="139"/>
        <v>42208.551678240743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20">
        <f t="shared" si="138"/>
        <v>42299.576770833337</v>
      </c>
      <c r="T2219" s="20">
        <f t="shared" si="139"/>
        <v>42310.133333333331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20">
        <f t="shared" si="138"/>
        <v>41127.612303240741</v>
      </c>
      <c r="T2220" s="20">
        <f t="shared" si="139"/>
        <v>41149.800000000003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20">
        <f t="shared" si="138"/>
        <v>42205.518888888895</v>
      </c>
      <c r="T2221" s="20">
        <f t="shared" si="139"/>
        <v>42235.518888888895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20">
        <f t="shared" si="138"/>
        <v>41451.860601851855</v>
      </c>
      <c r="T2222" s="20">
        <f t="shared" si="139"/>
        <v>41481.860601851855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20">
        <f t="shared" si="138"/>
        <v>42452.466770833336</v>
      </c>
      <c r="T2223" s="20">
        <f t="shared" si="139"/>
        <v>42482.8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20">
        <f t="shared" si="138"/>
        <v>40906.587581018524</v>
      </c>
      <c r="T2224" s="20">
        <f t="shared" si="139"/>
        <v>40936.587581018524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20">
        <f t="shared" si="138"/>
        <v>42152.440833333341</v>
      </c>
      <c r="T2225" s="20">
        <f t="shared" si="139"/>
        <v>42182.440833333341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20">
        <f t="shared" si="138"/>
        <v>42644.467534722222</v>
      </c>
      <c r="T2226" s="20">
        <f t="shared" si="139"/>
        <v>42672.591666666674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20">
        <f t="shared" si="138"/>
        <v>41873.591840277782</v>
      </c>
      <c r="T2227" s="20">
        <f t="shared" si="139"/>
        <v>41903.591840277782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20">
        <f t="shared" si="138"/>
        <v>42381.598865740743</v>
      </c>
      <c r="T2228" s="20">
        <f t="shared" si="139"/>
        <v>42412.007638888892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20">
        <f t="shared" si="138"/>
        <v>41561.607349537036</v>
      </c>
      <c r="T2229" s="20">
        <f t="shared" si="139"/>
        <v>41591.649016203708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20">
        <f t="shared" si="138"/>
        <v>42202.078194444446</v>
      </c>
      <c r="T2230" s="20">
        <f t="shared" si="139"/>
        <v>42232.078194444446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20">
        <f t="shared" si="138"/>
        <v>41484.464247685188</v>
      </c>
      <c r="T2231" s="20">
        <f t="shared" si="139"/>
        <v>41519.966666666667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20">
        <f t="shared" si="138"/>
        <v>41724.68109953704</v>
      </c>
      <c r="T2232" s="20">
        <f t="shared" si="139"/>
        <v>41754.68109953704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20">
        <f t="shared" si="138"/>
        <v>41423.710891203707</v>
      </c>
      <c r="T2233" s="20">
        <f t="shared" si="139"/>
        <v>41450.008333333339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20">
        <f t="shared" si="138"/>
        <v>41806.594074074077</v>
      </c>
      <c r="T2234" s="20">
        <f t="shared" si="139"/>
        <v>41838.925000000003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20">
        <f t="shared" si="138"/>
        <v>42331.178923611114</v>
      </c>
      <c r="T2235" s="20">
        <f t="shared" si="139"/>
        <v>42351.8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20">
        <f t="shared" si="138"/>
        <v>42710.624618055561</v>
      </c>
      <c r="T2236" s="20">
        <f t="shared" si="139"/>
        <v>42740.624618055561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20">
        <f t="shared" si="138"/>
        <v>42061.822118055556</v>
      </c>
      <c r="T2237" s="20">
        <f t="shared" si="139"/>
        <v>42091.780451388891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20">
        <f t="shared" si="138"/>
        <v>42371.417164351849</v>
      </c>
      <c r="T2238" s="20">
        <f t="shared" si="139"/>
        <v>42401.417164351849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20">
        <f t="shared" si="138"/>
        <v>41914.803275462968</v>
      </c>
      <c r="T2239" s="20">
        <f t="shared" si="139"/>
        <v>41955.132638888892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20">
        <f t="shared" si="138"/>
        <v>42774.421712962969</v>
      </c>
      <c r="T2240" s="20">
        <f t="shared" si="139"/>
        <v>42804.421712962969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20">
        <f t="shared" si="138"/>
        <v>41572.758495370377</v>
      </c>
      <c r="T2241" s="20">
        <f t="shared" si="139"/>
        <v>41608.968055555561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20">
        <f t="shared" si="138"/>
        <v>42452.625740740739</v>
      </c>
      <c r="T2242" s="20">
        <f t="shared" si="139"/>
        <v>42482.625740740739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 * 100</f>
        <v>806.4</v>
      </c>
      <c r="P2243" s="8">
        <f t="shared" ref="P2243:P2306" si="141">IF(L2243=0,0,E2243/L2243)</f>
        <v>49.472392638036808</v>
      </c>
      <c r="Q2243" t="s">
        <v>8333</v>
      </c>
      <c r="R2243" t="s">
        <v>8351</v>
      </c>
      <c r="S2243" s="20">
        <f t="shared" ref="S2243:S2306" si="142">(J2243/86400)+25569+(-5/25)</f>
        <v>42766.627546296295</v>
      </c>
      <c r="T2243" s="20">
        <f t="shared" ref="T2243:T2306" si="143">(I2243/86400)+25569+(-5/25)</f>
        <v>42796.627546296295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20">
        <f t="shared" si="142"/>
        <v>41569.375613425931</v>
      </c>
      <c r="T2244" s="20">
        <f t="shared" si="143"/>
        <v>41604.926388888896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20">
        <f t="shared" si="142"/>
        <v>42800.551041666666</v>
      </c>
      <c r="T2245" s="20">
        <f t="shared" si="143"/>
        <v>42806.925000000003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20">
        <f t="shared" si="142"/>
        <v>42647.618819444448</v>
      </c>
      <c r="T2246" s="20">
        <f t="shared" si="143"/>
        <v>42659.654166666674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20">
        <f t="shared" si="142"/>
        <v>41660.508530092593</v>
      </c>
      <c r="T2247" s="20">
        <f t="shared" si="143"/>
        <v>41691.550000000003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20">
        <f t="shared" si="142"/>
        <v>42221.591782407413</v>
      </c>
      <c r="T2248" s="20">
        <f t="shared" si="143"/>
        <v>42251.591782407413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20">
        <f t="shared" si="142"/>
        <v>42200.466261574082</v>
      </c>
      <c r="T2249" s="20">
        <f t="shared" si="143"/>
        <v>42214.466261574082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20">
        <f t="shared" si="142"/>
        <v>42688.675902777781</v>
      </c>
      <c r="T2250" s="20">
        <f t="shared" si="143"/>
        <v>42718.675902777781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20">
        <f t="shared" si="142"/>
        <v>41336.503298611118</v>
      </c>
      <c r="T2251" s="20">
        <f t="shared" si="143"/>
        <v>41366.461631944447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20">
        <f t="shared" si="142"/>
        <v>42676.805474537039</v>
      </c>
      <c r="T2252" s="20">
        <f t="shared" si="143"/>
        <v>42706.847141203703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20">
        <f t="shared" si="142"/>
        <v>41846.145798611113</v>
      </c>
      <c r="T2253" s="20">
        <f t="shared" si="143"/>
        <v>41867.145798611113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20">
        <f t="shared" si="142"/>
        <v>42573.127986111111</v>
      </c>
      <c r="T2254" s="20">
        <f t="shared" si="143"/>
        <v>42588.127986111111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20">
        <f t="shared" si="142"/>
        <v>42296.431331018524</v>
      </c>
      <c r="T2255" s="20">
        <f t="shared" si="143"/>
        <v>42326.472997685189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20">
        <f t="shared" si="142"/>
        <v>42752.447777777779</v>
      </c>
      <c r="T2256" s="20">
        <f t="shared" si="143"/>
        <v>42759.447777777779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20">
        <f t="shared" si="142"/>
        <v>42467.751979166671</v>
      </c>
      <c r="T2257" s="20">
        <f t="shared" si="143"/>
        <v>42497.751979166671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20">
        <f t="shared" si="142"/>
        <v>42682.251921296294</v>
      </c>
      <c r="T2258" s="20">
        <f t="shared" si="143"/>
        <v>42696.251921296294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20">
        <f t="shared" si="142"/>
        <v>42505.736678240748</v>
      </c>
      <c r="T2259" s="20">
        <f t="shared" si="143"/>
        <v>42540.758333333331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20">
        <f t="shared" si="142"/>
        <v>42136.551006944443</v>
      </c>
      <c r="T2260" s="20">
        <f t="shared" si="143"/>
        <v>42166.551006944443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20">
        <f t="shared" si="142"/>
        <v>42702.604814814818</v>
      </c>
      <c r="T2261" s="20">
        <f t="shared" si="143"/>
        <v>42712.604814814818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20">
        <f t="shared" si="142"/>
        <v>41694.816782407412</v>
      </c>
      <c r="T2262" s="20">
        <f t="shared" si="143"/>
        <v>41724.775115740747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20">
        <f t="shared" si="142"/>
        <v>42759.524768518517</v>
      </c>
      <c r="T2263" s="20">
        <f t="shared" si="143"/>
        <v>42780.524768518517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20">
        <f t="shared" si="142"/>
        <v>41926.385162037041</v>
      </c>
      <c r="T2264" s="20">
        <f t="shared" si="143"/>
        <v>41960.800000000003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20">
        <f t="shared" si="142"/>
        <v>42014.632326388892</v>
      </c>
      <c r="T2265" s="20">
        <f t="shared" si="143"/>
        <v>42035.632326388892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20">
        <f t="shared" si="142"/>
        <v>42496.382337962961</v>
      </c>
      <c r="T2266" s="20">
        <f t="shared" si="143"/>
        <v>42512.925000000003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20">
        <f t="shared" si="142"/>
        <v>42689.653090277781</v>
      </c>
      <c r="T2267" s="20">
        <f t="shared" si="143"/>
        <v>42696.653090277781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20">
        <f t="shared" si="142"/>
        <v>42469.674907407411</v>
      </c>
      <c r="T2268" s="20">
        <f t="shared" si="143"/>
        <v>42486.883333333331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20">
        <f t="shared" si="142"/>
        <v>41968.629826388889</v>
      </c>
      <c r="T2269" s="20">
        <f t="shared" si="143"/>
        <v>41993.841666666674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20">
        <f t="shared" si="142"/>
        <v>42775.882349537045</v>
      </c>
      <c r="T2270" s="20">
        <f t="shared" si="143"/>
        <v>42805.882349537045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20">
        <f t="shared" si="142"/>
        <v>42776.504432870373</v>
      </c>
      <c r="T2271" s="20">
        <f t="shared" si="143"/>
        <v>42801.008333333331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20">
        <f t="shared" si="142"/>
        <v>42725.669363425928</v>
      </c>
      <c r="T2272" s="20">
        <f t="shared" si="143"/>
        <v>42745.715972222228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20">
        <f t="shared" si="142"/>
        <v>42683.800046296295</v>
      </c>
      <c r="T2273" s="20">
        <f t="shared" si="143"/>
        <v>42713.800046296295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20">
        <f t="shared" si="142"/>
        <v>42315.499490740745</v>
      </c>
      <c r="T2274" s="20">
        <f t="shared" si="143"/>
        <v>42345.499490740745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20">
        <f t="shared" si="142"/>
        <v>42781.349097222221</v>
      </c>
      <c r="T2275" s="20">
        <f t="shared" si="143"/>
        <v>42806.307430555564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20">
        <f t="shared" si="142"/>
        <v>41663.300659722227</v>
      </c>
      <c r="T2276" s="20">
        <f t="shared" si="143"/>
        <v>41693.300659722227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20">
        <f t="shared" si="142"/>
        <v>41965.416655092595</v>
      </c>
      <c r="T2277" s="20">
        <f t="shared" si="143"/>
        <v>41995.416655092595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20">
        <f t="shared" si="142"/>
        <v>41614.45149305556</v>
      </c>
      <c r="T2278" s="20">
        <f t="shared" si="143"/>
        <v>41644.45149305556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20">
        <f t="shared" si="142"/>
        <v>40936.478506944448</v>
      </c>
      <c r="T2279" s="20">
        <f t="shared" si="143"/>
        <v>40966.478506944448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20">
        <f t="shared" si="142"/>
        <v>42338.509108796301</v>
      </c>
      <c r="T2280" s="20">
        <f t="shared" si="143"/>
        <v>42372.757638888892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20">
        <f t="shared" si="142"/>
        <v>42020.606701388897</v>
      </c>
      <c r="T2281" s="20">
        <f t="shared" si="143"/>
        <v>42038.966666666674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20">
        <f t="shared" si="142"/>
        <v>42234.424895833334</v>
      </c>
      <c r="T2282" s="20">
        <f t="shared" si="143"/>
        <v>42264.424895833334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20">
        <f t="shared" si="142"/>
        <v>40687.085844907408</v>
      </c>
      <c r="T2283" s="20">
        <f t="shared" si="143"/>
        <v>40749.084722222222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20">
        <f t="shared" si="142"/>
        <v>42322.974606481483</v>
      </c>
      <c r="T2284" s="20">
        <f t="shared" si="143"/>
        <v>42382.974606481483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20">
        <f t="shared" si="142"/>
        <v>40977.925046296295</v>
      </c>
      <c r="T2285" s="20">
        <f t="shared" si="143"/>
        <v>41037.883379629631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20">
        <f t="shared" si="142"/>
        <v>40585.596817129634</v>
      </c>
      <c r="T2286" s="20">
        <f t="shared" si="143"/>
        <v>40613.966666666667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20">
        <f t="shared" si="142"/>
        <v>41058.985682870378</v>
      </c>
      <c r="T2287" s="20">
        <f t="shared" si="143"/>
        <v>41088.985682870378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20">
        <f t="shared" si="142"/>
        <v>41494.763587962967</v>
      </c>
      <c r="T2288" s="20">
        <f t="shared" si="143"/>
        <v>41522.965972222228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20">
        <f t="shared" si="142"/>
        <v>41792.467361111114</v>
      </c>
      <c r="T2289" s="20">
        <f t="shared" si="143"/>
        <v>41813.467361111114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20">
        <f t="shared" si="142"/>
        <v>41067.627418981487</v>
      </c>
      <c r="T2290" s="20">
        <f t="shared" si="143"/>
        <v>41086.550000000003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20">
        <f t="shared" si="142"/>
        <v>41571.798379629632</v>
      </c>
      <c r="T2291" s="20">
        <f t="shared" si="143"/>
        <v>41614.773611111115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20">
        <f t="shared" si="142"/>
        <v>40070.053819444445</v>
      </c>
      <c r="T2292" s="20">
        <f t="shared" si="143"/>
        <v>40148.508333333339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20">
        <f t="shared" si="142"/>
        <v>40987.777060185188</v>
      </c>
      <c r="T2293" s="20">
        <f t="shared" si="143"/>
        <v>41021.966666666667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20">
        <f t="shared" si="142"/>
        <v>40987.49763888889</v>
      </c>
      <c r="T2294" s="20">
        <f t="shared" si="143"/>
        <v>41017.49763888889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20">
        <f t="shared" si="142"/>
        <v>41151.508321759262</v>
      </c>
      <c r="T2295" s="20">
        <f t="shared" si="143"/>
        <v>41176.965972222228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20">
        <f t="shared" si="142"/>
        <v>41264.523148148153</v>
      </c>
      <c r="T2296" s="20">
        <f t="shared" si="143"/>
        <v>41294.523148148153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20">
        <f t="shared" si="142"/>
        <v>41270.754351851851</v>
      </c>
      <c r="T2297" s="20">
        <f t="shared" si="143"/>
        <v>41300.754351851851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20">
        <f t="shared" si="142"/>
        <v>40927.531782407408</v>
      </c>
      <c r="T2298" s="20">
        <f t="shared" si="143"/>
        <v>40962.531782407408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20">
        <f t="shared" si="142"/>
        <v>40947.842233796298</v>
      </c>
      <c r="T2299" s="20">
        <f t="shared" si="143"/>
        <v>40981.965972222228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20">
        <f t="shared" si="142"/>
        <v>41694.640659722223</v>
      </c>
      <c r="T2300" s="20">
        <f t="shared" si="143"/>
        <v>41724.598993055559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20">
        <f t="shared" si="142"/>
        <v>40564.832511574074</v>
      </c>
      <c r="T2301" s="20">
        <f t="shared" si="143"/>
        <v>40579.832511574074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20">
        <f t="shared" si="142"/>
        <v>41074.527037037042</v>
      </c>
      <c r="T2302" s="20">
        <f t="shared" si="143"/>
        <v>41088.527037037042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20">
        <f t="shared" si="142"/>
        <v>41415.946944444448</v>
      </c>
      <c r="T2303" s="20">
        <f t="shared" si="143"/>
        <v>41445.946944444448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20">
        <f t="shared" si="142"/>
        <v>41605.668449074074</v>
      </c>
      <c r="T2304" s="20">
        <f t="shared" si="143"/>
        <v>41639.091666666667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20">
        <f t="shared" si="142"/>
        <v>40849.91106481482</v>
      </c>
      <c r="T2305" s="20">
        <f t="shared" si="143"/>
        <v>40889.952731481484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20">
        <f t="shared" si="142"/>
        <v>40502.61586805556</v>
      </c>
      <c r="T2306" s="20">
        <f t="shared" si="143"/>
        <v>40544.007638888892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 * 100</f>
        <v>101.22777777777779</v>
      </c>
      <c r="P2307" s="8">
        <f t="shared" ref="P2307:P2370" si="145">IF(L2307=0,0,E2307/L2307)</f>
        <v>109.10778443113773</v>
      </c>
      <c r="Q2307" t="s">
        <v>8325</v>
      </c>
      <c r="R2307" t="s">
        <v>8329</v>
      </c>
      <c r="S2307" s="20">
        <f t="shared" ref="S2307:S2370" si="146">(J2307/86400)+25569+(-5/25)</f>
        <v>41834.49527777778</v>
      </c>
      <c r="T2307" s="20">
        <f t="shared" ref="T2307:T2370" si="147">(I2307/86400)+25569+(-5/25)</f>
        <v>41859.550000000003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20">
        <f t="shared" si="146"/>
        <v>40947.968159722222</v>
      </c>
      <c r="T2308" s="20">
        <f t="shared" si="147"/>
        <v>40977.968159722222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20">
        <f t="shared" si="146"/>
        <v>41004.602465277785</v>
      </c>
      <c r="T2309" s="20">
        <f t="shared" si="147"/>
        <v>41034.602407407408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20">
        <f t="shared" si="146"/>
        <v>41851.762916666674</v>
      </c>
      <c r="T2310" s="20">
        <f t="shared" si="147"/>
        <v>41879.841666666667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20">
        <f t="shared" si="146"/>
        <v>41307.78769675926</v>
      </c>
      <c r="T2311" s="20">
        <f t="shared" si="147"/>
        <v>41342.78769675926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20">
        <f t="shared" si="146"/>
        <v>41324.594155092593</v>
      </c>
      <c r="T2312" s="20">
        <f t="shared" si="147"/>
        <v>41354.552488425928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20">
        <f t="shared" si="146"/>
        <v>41735.804502314815</v>
      </c>
      <c r="T2313" s="20">
        <f t="shared" si="147"/>
        <v>41765.804502314815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20">
        <f t="shared" si="146"/>
        <v>41716.432847222226</v>
      </c>
      <c r="T2314" s="20">
        <f t="shared" si="147"/>
        <v>41747.758333333339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20">
        <f t="shared" si="146"/>
        <v>41002.758634259262</v>
      </c>
      <c r="T2315" s="20">
        <f t="shared" si="147"/>
        <v>41032.758634259262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20">
        <f t="shared" si="146"/>
        <v>41037.351585648154</v>
      </c>
      <c r="T2316" s="20">
        <f t="shared" si="147"/>
        <v>41067.351585648154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20">
        <f t="shared" si="146"/>
        <v>41004.526192129633</v>
      </c>
      <c r="T2317" s="20">
        <f t="shared" si="147"/>
        <v>41034.526192129633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20">
        <f t="shared" si="146"/>
        <v>40079.525115740747</v>
      </c>
      <c r="T2318" s="20">
        <f t="shared" si="147"/>
        <v>40156.566666666666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20">
        <f t="shared" si="146"/>
        <v>40192.342233796298</v>
      </c>
      <c r="T2319" s="20">
        <f t="shared" si="147"/>
        <v>40224.008333333339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20">
        <f t="shared" si="146"/>
        <v>40050.44368055556</v>
      </c>
      <c r="T2320" s="20">
        <f t="shared" si="147"/>
        <v>40081.965972222228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20">
        <f t="shared" si="146"/>
        <v>41592.882002314815</v>
      </c>
      <c r="T2321" s="20">
        <f t="shared" si="147"/>
        <v>41622.882002314815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20">
        <f t="shared" si="146"/>
        <v>41696.617129629631</v>
      </c>
      <c r="T2322" s="20">
        <f t="shared" si="147"/>
        <v>41731.575462962966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20">
        <f t="shared" si="146"/>
        <v>42799.060428240744</v>
      </c>
      <c r="T2323" s="20">
        <f t="shared" si="147"/>
        <v>42829.018761574072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20">
        <f t="shared" si="146"/>
        <v>42804.695474537039</v>
      </c>
      <c r="T2324" s="20">
        <f t="shared" si="147"/>
        <v>42834.653807870374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20">
        <f t="shared" si="146"/>
        <v>42807.555173611116</v>
      </c>
      <c r="T2325" s="20">
        <f t="shared" si="147"/>
        <v>42814.555173611116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20">
        <f t="shared" si="146"/>
        <v>42790.685243055559</v>
      </c>
      <c r="T2326" s="20">
        <f t="shared" si="147"/>
        <v>42820.643576388888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20">
        <f t="shared" si="146"/>
        <v>42793.82234953704</v>
      </c>
      <c r="T2327" s="20">
        <f t="shared" si="147"/>
        <v>42823.780682870376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20">
        <f t="shared" si="146"/>
        <v>42803.834120370375</v>
      </c>
      <c r="T2328" s="20">
        <f t="shared" si="147"/>
        <v>42855.508333333331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20">
        <f t="shared" si="146"/>
        <v>41842.717129629629</v>
      </c>
      <c r="T2329" s="20">
        <f t="shared" si="147"/>
        <v>41877.717129629629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20">
        <f t="shared" si="146"/>
        <v>42139.581678240742</v>
      </c>
      <c r="T2330" s="20">
        <f t="shared" si="147"/>
        <v>42169.581678240742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20">
        <f t="shared" si="146"/>
        <v>41807.424375000002</v>
      </c>
      <c r="T2331" s="20">
        <f t="shared" si="147"/>
        <v>41837.424375000002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20">
        <f t="shared" si="146"/>
        <v>42332.699803240743</v>
      </c>
      <c r="T2332" s="20">
        <f t="shared" si="147"/>
        <v>42362.8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20">
        <f t="shared" si="146"/>
        <v>41838.805671296301</v>
      </c>
      <c r="T2333" s="20">
        <f t="shared" si="147"/>
        <v>41868.805671296301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20">
        <f t="shared" si="146"/>
        <v>42011.428136574075</v>
      </c>
      <c r="T2334" s="20">
        <f t="shared" si="147"/>
        <v>42041.428136574075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20">
        <f t="shared" si="146"/>
        <v>41767.450347222228</v>
      </c>
      <c r="T2335" s="20">
        <f t="shared" si="147"/>
        <v>41788.543055555558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20">
        <f t="shared" si="146"/>
        <v>41918.47011574074</v>
      </c>
      <c r="T2336" s="20">
        <f t="shared" si="147"/>
        <v>41948.531944444447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20">
        <f t="shared" si="146"/>
        <v>41771.372256944451</v>
      </c>
      <c r="T2337" s="20">
        <f t="shared" si="147"/>
        <v>41801.372256944451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20">
        <f t="shared" si="146"/>
        <v>41666.724710648152</v>
      </c>
      <c r="T2338" s="20">
        <f t="shared" si="147"/>
        <v>41706.724710648152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20">
        <f t="shared" si="146"/>
        <v>41786.440543981487</v>
      </c>
      <c r="T2339" s="20">
        <f t="shared" si="147"/>
        <v>41816.440543981487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20">
        <f t="shared" si="146"/>
        <v>41789.696805555563</v>
      </c>
      <c r="T2340" s="20">
        <f t="shared" si="147"/>
        <v>41819.696805555563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20">
        <f t="shared" si="146"/>
        <v>42692.599872685183</v>
      </c>
      <c r="T2341" s="20">
        <f t="shared" si="147"/>
        <v>42723.132638888892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20">
        <f t="shared" si="146"/>
        <v>42643.442800925928</v>
      </c>
      <c r="T2342" s="20">
        <f t="shared" si="147"/>
        <v>42673.442800925928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20">
        <f t="shared" si="146"/>
        <v>42167.613703703712</v>
      </c>
      <c r="T2343" s="20">
        <f t="shared" si="147"/>
        <v>42197.613703703712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20">
        <f t="shared" si="146"/>
        <v>41897.502199074079</v>
      </c>
      <c r="T2344" s="20">
        <f t="shared" si="147"/>
        <v>41918.008333333339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20">
        <f t="shared" si="146"/>
        <v>42327.625289351854</v>
      </c>
      <c r="T2345" s="20">
        <f t="shared" si="147"/>
        <v>42377.624305555553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20">
        <f t="shared" si="146"/>
        <v>42515.527650462966</v>
      </c>
      <c r="T2346" s="20">
        <f t="shared" si="147"/>
        <v>42545.527650462966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20">
        <f t="shared" si="146"/>
        <v>42059.801805555559</v>
      </c>
      <c r="T2347" s="20">
        <f t="shared" si="147"/>
        <v>42094.785416666666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20">
        <f t="shared" si="146"/>
        <v>42615.598969907413</v>
      </c>
      <c r="T2348" s="20">
        <f t="shared" si="147"/>
        <v>42660.598969907413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20">
        <f t="shared" si="146"/>
        <v>42577.407361111109</v>
      </c>
      <c r="T2349" s="20">
        <f t="shared" si="147"/>
        <v>42607.407361111109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20">
        <f t="shared" si="146"/>
        <v>42360.732152777782</v>
      </c>
      <c r="T2350" s="20">
        <f t="shared" si="147"/>
        <v>42420.732152777782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20">
        <f t="shared" si="146"/>
        <v>42198.575787037043</v>
      </c>
      <c r="T2351" s="20">
        <f t="shared" si="147"/>
        <v>42227.575787037043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20">
        <f t="shared" si="146"/>
        <v>42708.642245370371</v>
      </c>
      <c r="T2352" s="20">
        <f t="shared" si="147"/>
        <v>42738.642245370371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20">
        <f t="shared" si="146"/>
        <v>42093.901145833341</v>
      </c>
      <c r="T2353" s="20">
        <f t="shared" si="147"/>
        <v>42123.901145833341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20">
        <f t="shared" si="146"/>
        <v>42101.433703703704</v>
      </c>
      <c r="T2354" s="20">
        <f t="shared" si="147"/>
        <v>42161.433703703704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20">
        <f t="shared" si="146"/>
        <v>42103.476180555561</v>
      </c>
      <c r="T2355" s="20">
        <f t="shared" si="147"/>
        <v>42115.476180555561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20">
        <f t="shared" si="146"/>
        <v>41954.522916666669</v>
      </c>
      <c r="T2356" s="20">
        <f t="shared" si="147"/>
        <v>42014.522916666669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20">
        <f t="shared" si="146"/>
        <v>42096.718240740745</v>
      </c>
      <c r="T2357" s="20">
        <f t="shared" si="147"/>
        <v>42126.718240740745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20">
        <f t="shared" si="146"/>
        <v>42130.583611111113</v>
      </c>
      <c r="T2358" s="20">
        <f t="shared" si="147"/>
        <v>42160.583611111113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20">
        <f t="shared" si="146"/>
        <v>42264.420115740744</v>
      </c>
      <c r="T2359" s="20">
        <f t="shared" si="147"/>
        <v>42294.420115740744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20">
        <f t="shared" si="146"/>
        <v>41978.730972222227</v>
      </c>
      <c r="T2360" s="20">
        <f t="shared" si="147"/>
        <v>42034.827083333337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20">
        <f t="shared" si="146"/>
        <v>42159.449583333335</v>
      </c>
      <c r="T2361" s="20">
        <f t="shared" si="147"/>
        <v>42219.449583333335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20">
        <f t="shared" si="146"/>
        <v>42377.506944444453</v>
      </c>
      <c r="T2362" s="20">
        <f t="shared" si="147"/>
        <v>42407.506944444453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20">
        <f t="shared" si="146"/>
        <v>42466.658888888895</v>
      </c>
      <c r="T2363" s="20">
        <f t="shared" si="147"/>
        <v>42490.716666666674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20">
        <f t="shared" si="146"/>
        <v>41954.488310185188</v>
      </c>
      <c r="T2364" s="20">
        <f t="shared" si="147"/>
        <v>41984.488310185188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20">
        <f t="shared" si="146"/>
        <v>42321.811574074076</v>
      </c>
      <c r="T2365" s="20">
        <f t="shared" si="147"/>
        <v>42366.811574074076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20">
        <f t="shared" si="146"/>
        <v>42248.734675925924</v>
      </c>
      <c r="T2366" s="20">
        <f t="shared" si="147"/>
        <v>42303.734675925924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20">
        <f t="shared" si="146"/>
        <v>42346.536400462966</v>
      </c>
      <c r="T2367" s="20">
        <f t="shared" si="147"/>
        <v>42386.758333333331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20">
        <f t="shared" si="146"/>
        <v>42268.331631944442</v>
      </c>
      <c r="T2368" s="20">
        <f t="shared" si="147"/>
        <v>42298.331631944442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20">
        <f t="shared" si="146"/>
        <v>42425.770092592596</v>
      </c>
      <c r="T2369" s="20">
        <f t="shared" si="147"/>
        <v>42485.728425925932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20">
        <f t="shared" si="146"/>
        <v>42063.521817129629</v>
      </c>
      <c r="T2370" s="20">
        <f t="shared" si="147"/>
        <v>42108.480150462965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 * 100</f>
        <v>0</v>
      </c>
      <c r="P2371" s="8">
        <f t="shared" ref="P2371:P2434" si="149">IF(L2371=0,0,E2371/L2371)</f>
        <v>0</v>
      </c>
      <c r="Q2371" t="s">
        <v>8319</v>
      </c>
      <c r="R2371" t="s">
        <v>8320</v>
      </c>
      <c r="S2371" s="20">
        <f t="shared" ref="S2371:S2434" si="150">(J2371/86400)+25569+(-5/25)</f>
        <v>42380.612627314818</v>
      </c>
      <c r="T2371" s="20">
        <f t="shared" ref="T2371:T2434" si="151">(I2371/86400)+25569+(-5/25)</f>
        <v>42410.612627314818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20">
        <f t="shared" si="150"/>
        <v>41960.989131944443</v>
      </c>
      <c r="T2372" s="20">
        <f t="shared" si="151"/>
        <v>41990.989131944443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20">
        <f t="shared" si="150"/>
        <v>42150.577731481484</v>
      </c>
      <c r="T2373" s="20">
        <f t="shared" si="151"/>
        <v>42180.577731481484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20">
        <f t="shared" si="150"/>
        <v>42087.869108796294</v>
      </c>
      <c r="T2374" s="20">
        <f t="shared" si="151"/>
        <v>42117.869108796294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20">
        <f t="shared" si="150"/>
        <v>42215.462314814817</v>
      </c>
      <c r="T2375" s="20">
        <f t="shared" si="151"/>
        <v>42245.462314814817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20">
        <f t="shared" si="150"/>
        <v>42017.643287037041</v>
      </c>
      <c r="T2376" s="20">
        <f t="shared" si="151"/>
        <v>42047.643287037041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20">
        <f t="shared" si="150"/>
        <v>42592.636076388895</v>
      </c>
      <c r="T2377" s="20">
        <f t="shared" si="151"/>
        <v>42622.636076388895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20">
        <f t="shared" si="150"/>
        <v>42318.725532407407</v>
      </c>
      <c r="T2378" s="20">
        <f t="shared" si="151"/>
        <v>42348.725532407407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20">
        <f t="shared" si="150"/>
        <v>42669.670173611114</v>
      </c>
      <c r="T2379" s="20">
        <f t="shared" si="151"/>
        <v>42699.711840277785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20">
        <f t="shared" si="150"/>
        <v>42212.813078703708</v>
      </c>
      <c r="T2380" s="20">
        <f t="shared" si="151"/>
        <v>42241.813078703708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20">
        <f t="shared" si="150"/>
        <v>42236.816388888896</v>
      </c>
      <c r="T2381" s="20">
        <f t="shared" si="151"/>
        <v>42281.816388888896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20">
        <f t="shared" si="150"/>
        <v>42248.593310185184</v>
      </c>
      <c r="T2382" s="20">
        <f t="shared" si="151"/>
        <v>42278.593310185184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20">
        <f t="shared" si="150"/>
        <v>42074.73574074074</v>
      </c>
      <c r="T2383" s="20">
        <f t="shared" si="151"/>
        <v>42104.73574074074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20">
        <f t="shared" si="150"/>
        <v>42194.987534722226</v>
      </c>
      <c r="T2384" s="20">
        <f t="shared" si="151"/>
        <v>42219.987534722226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20">
        <f t="shared" si="150"/>
        <v>42026.856793981482</v>
      </c>
      <c r="T2385" s="20">
        <f t="shared" si="151"/>
        <v>42056.856793981482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20">
        <f t="shared" si="150"/>
        <v>41926.867627314816</v>
      </c>
      <c r="T2386" s="20">
        <f t="shared" si="151"/>
        <v>41956.909293981487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20">
        <f t="shared" si="150"/>
        <v>42191.501759259263</v>
      </c>
      <c r="T2387" s="20">
        <f t="shared" si="151"/>
        <v>42221.501759259263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20">
        <f t="shared" si="150"/>
        <v>41954.638240740744</v>
      </c>
      <c r="T2388" s="20">
        <f t="shared" si="151"/>
        <v>42014.638240740744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20">
        <f t="shared" si="150"/>
        <v>42528.426620370374</v>
      </c>
      <c r="T2389" s="20">
        <f t="shared" si="151"/>
        <v>42573.426620370374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20">
        <f t="shared" si="150"/>
        <v>41989.653692129636</v>
      </c>
      <c r="T2390" s="20">
        <f t="shared" si="151"/>
        <v>42019.611805555556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20">
        <f t="shared" si="150"/>
        <v>42179.453379629631</v>
      </c>
      <c r="T2391" s="20">
        <f t="shared" si="151"/>
        <v>42210.715972222228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20">
        <f t="shared" si="150"/>
        <v>41968.062314814815</v>
      </c>
      <c r="T2392" s="20">
        <f t="shared" si="151"/>
        <v>42008.062314814815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20">
        <f t="shared" si="150"/>
        <v>42064.594490740739</v>
      </c>
      <c r="T2393" s="20">
        <f t="shared" si="151"/>
        <v>42094.552824074082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20">
        <f t="shared" si="150"/>
        <v>42275.920636574076</v>
      </c>
      <c r="T2394" s="20">
        <f t="shared" si="151"/>
        <v>42305.920636574076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20">
        <f t="shared" si="150"/>
        <v>42194.448344907411</v>
      </c>
      <c r="T2395" s="20">
        <f t="shared" si="151"/>
        <v>42224.448344907411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20">
        <f t="shared" si="150"/>
        <v>42031.162187499998</v>
      </c>
      <c r="T2396" s="20">
        <f t="shared" si="151"/>
        <v>42061.162187499998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20">
        <f t="shared" si="150"/>
        <v>42716.921377314822</v>
      </c>
      <c r="T2397" s="20">
        <f t="shared" si="151"/>
        <v>42745.17291666667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20">
        <f t="shared" si="150"/>
        <v>42262.649050925931</v>
      </c>
      <c r="T2398" s="20">
        <f t="shared" si="151"/>
        <v>42292.649050925931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20">
        <f t="shared" si="150"/>
        <v>41976.684907407413</v>
      </c>
      <c r="T2399" s="20">
        <f t="shared" si="151"/>
        <v>42006.684907407413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20">
        <f t="shared" si="150"/>
        <v>42157.71648148149</v>
      </c>
      <c r="T2400" s="20">
        <f t="shared" si="151"/>
        <v>42187.71648148149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20">
        <f t="shared" si="150"/>
        <v>41956.653078703705</v>
      </c>
      <c r="T2401" s="20">
        <f t="shared" si="151"/>
        <v>41991.653078703705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20">
        <f t="shared" si="150"/>
        <v>42444.068101851852</v>
      </c>
      <c r="T2402" s="20">
        <f t="shared" si="151"/>
        <v>42474.068101851852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20">
        <f t="shared" si="150"/>
        <v>42374.622870370375</v>
      </c>
      <c r="T2403" s="20">
        <f t="shared" si="151"/>
        <v>42434.622870370375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20">
        <f t="shared" si="150"/>
        <v>42107.479756944449</v>
      </c>
      <c r="T2404" s="20">
        <f t="shared" si="151"/>
        <v>42137.479756944449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20">
        <f t="shared" si="150"/>
        <v>42399.682615740749</v>
      </c>
      <c r="T2405" s="20">
        <f t="shared" si="151"/>
        <v>42459.640949074077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20">
        <f t="shared" si="150"/>
        <v>42341.839432870373</v>
      </c>
      <c r="T2406" s="20">
        <f t="shared" si="151"/>
        <v>42371.839432870373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20">
        <f t="shared" si="150"/>
        <v>42595.385358796295</v>
      </c>
      <c r="T2407" s="20">
        <f t="shared" si="151"/>
        <v>42616.385358796295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20">
        <f t="shared" si="150"/>
        <v>41982.910995370374</v>
      </c>
      <c r="T2408" s="20">
        <f t="shared" si="151"/>
        <v>42022.910995370374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20">
        <f t="shared" si="150"/>
        <v>42082.375555555554</v>
      </c>
      <c r="T2409" s="20">
        <f t="shared" si="151"/>
        <v>42105.05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20">
        <f t="shared" si="150"/>
        <v>41918.940706018519</v>
      </c>
      <c r="T2410" s="20">
        <f t="shared" si="151"/>
        <v>41948.98237268519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20">
        <f t="shared" si="150"/>
        <v>42204.675868055558</v>
      </c>
      <c r="T2411" s="20">
        <f t="shared" si="151"/>
        <v>42234.675868055558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20">
        <f t="shared" si="150"/>
        <v>42224.208275462966</v>
      </c>
      <c r="T2412" s="20">
        <f t="shared" si="151"/>
        <v>42254.208275462966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20">
        <f t="shared" si="150"/>
        <v>42211.532430555555</v>
      </c>
      <c r="T2413" s="20">
        <f t="shared" si="151"/>
        <v>42241.532430555555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20">
        <f t="shared" si="150"/>
        <v>42655.536956018521</v>
      </c>
      <c r="T2414" s="20">
        <f t="shared" si="151"/>
        <v>42700.578622685192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20">
        <f t="shared" si="150"/>
        <v>41759.909745370373</v>
      </c>
      <c r="T2415" s="20">
        <f t="shared" si="151"/>
        <v>41790.779166666667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20">
        <f t="shared" si="150"/>
        <v>42198.495138888888</v>
      </c>
      <c r="T2416" s="20">
        <f t="shared" si="151"/>
        <v>42237.965972222228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20">
        <f t="shared" si="150"/>
        <v>42536.662800925929</v>
      </c>
      <c r="T2417" s="20">
        <f t="shared" si="151"/>
        <v>42566.662800925929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20">
        <f t="shared" si="150"/>
        <v>42019.537766203706</v>
      </c>
      <c r="T2418" s="20">
        <f t="shared" si="151"/>
        <v>42077.425000000003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20">
        <f t="shared" si="150"/>
        <v>41831.684108796297</v>
      </c>
      <c r="T2419" s="20">
        <f t="shared" si="151"/>
        <v>41861.684108796297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20">
        <f t="shared" si="150"/>
        <v>42027.656990740739</v>
      </c>
      <c r="T2420" s="20">
        <f t="shared" si="151"/>
        <v>42087.615324074082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20">
        <f t="shared" si="150"/>
        <v>41993.538298611114</v>
      </c>
      <c r="T2421" s="20">
        <f t="shared" si="151"/>
        <v>42053.538298611114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20">
        <f t="shared" si="150"/>
        <v>41892.828877314816</v>
      </c>
      <c r="T2422" s="20">
        <f t="shared" si="151"/>
        <v>41952.87054398148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20">
        <f t="shared" si="150"/>
        <v>42026.48745370371</v>
      </c>
      <c r="T2423" s="20">
        <f t="shared" si="151"/>
        <v>42056.48745370371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20">
        <f t="shared" si="150"/>
        <v>42044.524953703702</v>
      </c>
      <c r="T2424" s="20">
        <f t="shared" si="151"/>
        <v>42074.483287037045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20">
        <f t="shared" si="150"/>
        <v>41974.504745370374</v>
      </c>
      <c r="T2425" s="20">
        <f t="shared" si="151"/>
        <v>42004.504745370374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20">
        <f t="shared" si="150"/>
        <v>41909.692453703705</v>
      </c>
      <c r="T2426" s="20">
        <f t="shared" si="151"/>
        <v>41939.692453703705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20">
        <f t="shared" si="150"/>
        <v>42502.713761574079</v>
      </c>
      <c r="T2427" s="20">
        <f t="shared" si="151"/>
        <v>42517.719444444447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20">
        <f t="shared" si="150"/>
        <v>42163.970046296301</v>
      </c>
      <c r="T2428" s="20">
        <f t="shared" si="151"/>
        <v>42223.970046296301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20">
        <f t="shared" si="150"/>
        <v>42412.118668981486</v>
      </c>
      <c r="T2429" s="20">
        <f t="shared" si="151"/>
        <v>42452.077002314822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20">
        <f t="shared" si="150"/>
        <v>42045.584155092598</v>
      </c>
      <c r="T2430" s="20">
        <f t="shared" si="151"/>
        <v>42075.542488425926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20">
        <f t="shared" si="150"/>
        <v>42734.679236111115</v>
      </c>
      <c r="T2431" s="20">
        <f t="shared" si="151"/>
        <v>42771.497222222228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20">
        <f t="shared" si="150"/>
        <v>42381.930833333332</v>
      </c>
      <c r="T2432" s="20">
        <f t="shared" si="151"/>
        <v>42411.930833333332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20">
        <f t="shared" si="150"/>
        <v>42488.899687500001</v>
      </c>
      <c r="T2433" s="20">
        <f t="shared" si="151"/>
        <v>42548.899687500001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20">
        <f t="shared" si="150"/>
        <v>42041.01871527778</v>
      </c>
      <c r="T2434" s="20">
        <f t="shared" si="151"/>
        <v>42071.01871527778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 * 100</f>
        <v>0</v>
      </c>
      <c r="P2435" s="8">
        <f t="shared" ref="P2435:P2498" si="153">IF(L2435=0,0,E2435/L2435)</f>
        <v>0</v>
      </c>
      <c r="Q2435" t="s">
        <v>8336</v>
      </c>
      <c r="R2435" t="s">
        <v>8337</v>
      </c>
      <c r="S2435" s="20">
        <f t="shared" ref="S2435:S2498" si="154">(J2435/86400)+25569+(-5/25)</f>
        <v>42397.699803240743</v>
      </c>
      <c r="T2435" s="20">
        <f t="shared" ref="T2435:T2498" si="155">(I2435/86400)+25569+(-5/25)</f>
        <v>42427.699803240743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20">
        <f t="shared" si="154"/>
        <v>42179.986041666671</v>
      </c>
      <c r="T2436" s="20">
        <f t="shared" si="155"/>
        <v>42219.986041666671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20">
        <f t="shared" si="154"/>
        <v>42252.077615740745</v>
      </c>
      <c r="T2437" s="20">
        <f t="shared" si="155"/>
        <v>42282.077615740745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20">
        <f t="shared" si="154"/>
        <v>42338.415393518517</v>
      </c>
      <c r="T2438" s="20">
        <f t="shared" si="155"/>
        <v>42398.415393518517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20">
        <f t="shared" si="154"/>
        <v>42031.765138888892</v>
      </c>
      <c r="T2439" s="20">
        <f t="shared" si="155"/>
        <v>42080.55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20">
        <f t="shared" si="154"/>
        <v>42285.715069444443</v>
      </c>
      <c r="T2440" s="20">
        <f t="shared" si="155"/>
        <v>42345.756736111114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20">
        <f t="shared" si="154"/>
        <v>42265.618622685186</v>
      </c>
      <c r="T2441" s="20">
        <f t="shared" si="155"/>
        <v>42295.618622685186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20">
        <f t="shared" si="154"/>
        <v>42383.699456018527</v>
      </c>
      <c r="T2442" s="20">
        <f t="shared" si="155"/>
        <v>42413.699456018527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20">
        <f t="shared" si="154"/>
        <v>42186.925625000003</v>
      </c>
      <c r="T2443" s="20">
        <f t="shared" si="155"/>
        <v>42208.007638888892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20">
        <f t="shared" si="154"/>
        <v>42052.466990740744</v>
      </c>
      <c r="T2444" s="20">
        <f t="shared" si="155"/>
        <v>42082.42532407408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20">
        <f t="shared" si="154"/>
        <v>41836.425254629634</v>
      </c>
      <c r="T2445" s="20">
        <f t="shared" si="155"/>
        <v>41866.425254629634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20">
        <f t="shared" si="154"/>
        <v>42485.554525462969</v>
      </c>
      <c r="T2446" s="20">
        <f t="shared" si="155"/>
        <v>42515.554525462969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20">
        <f t="shared" si="154"/>
        <v>42242.990057870375</v>
      </c>
      <c r="T2447" s="20">
        <f t="shared" si="155"/>
        <v>42272.990057870375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20">
        <f t="shared" si="154"/>
        <v>42670.402673611112</v>
      </c>
      <c r="T2448" s="20">
        <f t="shared" si="155"/>
        <v>42700.444340277783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20">
        <f t="shared" si="154"/>
        <v>42654.269826388889</v>
      </c>
      <c r="T2449" s="20">
        <f t="shared" si="155"/>
        <v>42685.966666666674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20">
        <f t="shared" si="154"/>
        <v>42607.116122685184</v>
      </c>
      <c r="T2450" s="20">
        <f t="shared" si="155"/>
        <v>42613.03333333334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20">
        <f t="shared" si="154"/>
        <v>41942.942534722228</v>
      </c>
      <c r="T2451" s="20">
        <f t="shared" si="155"/>
        <v>41972.984201388892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20">
        <f t="shared" si="154"/>
        <v>41901.872407407413</v>
      </c>
      <c r="T2452" s="20">
        <f t="shared" si="155"/>
        <v>41939.932638888888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20">
        <f t="shared" si="154"/>
        <v>42779.708449074082</v>
      </c>
      <c r="T2453" s="20">
        <f t="shared" si="155"/>
        <v>42799.708449074082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20">
        <f t="shared" si="154"/>
        <v>42338.643750000003</v>
      </c>
      <c r="T2454" s="20">
        <f t="shared" si="155"/>
        <v>42367.758333333331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20">
        <f t="shared" si="154"/>
        <v>42738.4922337963</v>
      </c>
      <c r="T2455" s="20">
        <f t="shared" si="155"/>
        <v>42768.4922337963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20">
        <f t="shared" si="154"/>
        <v>42770.001481481486</v>
      </c>
      <c r="T2456" s="20">
        <f t="shared" si="155"/>
        <v>42805.001481481486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20">
        <f t="shared" si="154"/>
        <v>42452.581828703711</v>
      </c>
      <c r="T2457" s="20">
        <f t="shared" si="155"/>
        <v>42480.581828703711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20">
        <f t="shared" si="154"/>
        <v>42761.761099537041</v>
      </c>
      <c r="T2458" s="20">
        <f t="shared" si="155"/>
        <v>42791.761099537041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20">
        <f t="shared" si="154"/>
        <v>42423.402500000004</v>
      </c>
      <c r="T2459" s="20">
        <f t="shared" si="155"/>
        <v>42453.36083333334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20">
        <f t="shared" si="154"/>
        <v>42495.671736111115</v>
      </c>
      <c r="T2460" s="20">
        <f t="shared" si="155"/>
        <v>42530.591666666674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20">
        <f t="shared" si="154"/>
        <v>42407.437557870377</v>
      </c>
      <c r="T2461" s="20">
        <f t="shared" si="155"/>
        <v>42452.395891203705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20">
        <f t="shared" si="154"/>
        <v>42703.987118055564</v>
      </c>
      <c r="T2462" s="20">
        <f t="shared" si="155"/>
        <v>42737.978472222225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20">
        <f t="shared" si="154"/>
        <v>40783.812696759262</v>
      </c>
      <c r="T2463" s="20">
        <f t="shared" si="155"/>
        <v>40816.925000000003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20">
        <f t="shared" si="154"/>
        <v>41088.986296296302</v>
      </c>
      <c r="T2464" s="20">
        <f t="shared" si="155"/>
        <v>41108.986296296302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20">
        <f t="shared" si="154"/>
        <v>41340.911400462966</v>
      </c>
      <c r="T2465" s="20">
        <f t="shared" si="155"/>
        <v>41380.591666666667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20">
        <f t="shared" si="154"/>
        <v>42248.700428240743</v>
      </c>
      <c r="T2466" s="20">
        <f t="shared" si="155"/>
        <v>42277.611805555556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20">
        <f t="shared" si="154"/>
        <v>41145.519305555557</v>
      </c>
      <c r="T2467" s="20">
        <f t="shared" si="155"/>
        <v>41175.519305555557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20">
        <f t="shared" si="154"/>
        <v>41372.902465277781</v>
      </c>
      <c r="T2468" s="20">
        <f t="shared" si="155"/>
        <v>41402.902465277781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20">
        <f t="shared" si="154"/>
        <v>41025.674201388894</v>
      </c>
      <c r="T2469" s="20">
        <f t="shared" si="155"/>
        <v>41039.508333333339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20">
        <f t="shared" si="154"/>
        <v>41173.954178240747</v>
      </c>
      <c r="T2470" s="20">
        <f t="shared" si="155"/>
        <v>41210.008333333339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20">
        <f t="shared" si="154"/>
        <v>40557.229733796295</v>
      </c>
      <c r="T2471" s="20">
        <f t="shared" si="155"/>
        <v>40582.229733796295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20">
        <f t="shared" si="154"/>
        <v>41022.874710648153</v>
      </c>
      <c r="T2472" s="20">
        <f t="shared" si="155"/>
        <v>41052.874710648153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20">
        <f t="shared" si="154"/>
        <v>40893.792962962965</v>
      </c>
      <c r="T2473" s="20">
        <f t="shared" si="155"/>
        <v>40933.792962962965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20">
        <f t="shared" si="154"/>
        <v>40353.915509259263</v>
      </c>
      <c r="T2474" s="20">
        <f t="shared" si="155"/>
        <v>40424.84375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20">
        <f t="shared" si="154"/>
        <v>41193.548483796301</v>
      </c>
      <c r="T2475" s="20">
        <f t="shared" si="155"/>
        <v>41223.590150462966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20">
        <f t="shared" si="154"/>
        <v>40416.811296296299</v>
      </c>
      <c r="T2476" s="20">
        <f t="shared" si="155"/>
        <v>40461.811296296299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20">
        <f t="shared" si="154"/>
        <v>40310.087673611109</v>
      </c>
      <c r="T2477" s="20">
        <f t="shared" si="155"/>
        <v>40369.716666666667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20">
        <f t="shared" si="154"/>
        <v>41913.12835648148</v>
      </c>
      <c r="T2478" s="20">
        <f t="shared" si="155"/>
        <v>41946.170023148152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20">
        <f t="shared" si="154"/>
        <v>41088.491493055561</v>
      </c>
      <c r="T2479" s="20">
        <f t="shared" si="155"/>
        <v>41133.491493055561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20">
        <f t="shared" si="154"/>
        <v>41257.750381944446</v>
      </c>
      <c r="T2480" s="20">
        <f t="shared" si="155"/>
        <v>41287.750381944446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20">
        <f t="shared" si="154"/>
        <v>41107.526782407411</v>
      </c>
      <c r="T2481" s="20">
        <f t="shared" si="155"/>
        <v>41117.883333333339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20">
        <f t="shared" si="154"/>
        <v>42227.736157407409</v>
      </c>
      <c r="T2482" s="20">
        <f t="shared" si="155"/>
        <v>42287.736157407409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20">
        <f t="shared" si="154"/>
        <v>40999.445925925931</v>
      </c>
      <c r="T2483" s="20">
        <f t="shared" si="155"/>
        <v>41029.445925925931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20">
        <f t="shared" si="154"/>
        <v>40711.58221064815</v>
      </c>
      <c r="T2484" s="20">
        <f t="shared" si="155"/>
        <v>40756.58221064815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20">
        <f t="shared" si="154"/>
        <v>40970.550034722226</v>
      </c>
      <c r="T2485" s="20">
        <f t="shared" si="155"/>
        <v>41030.508368055554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20">
        <f t="shared" si="154"/>
        <v>40771.71670138889</v>
      </c>
      <c r="T2486" s="20">
        <f t="shared" si="155"/>
        <v>40801.71670138889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20">
        <f t="shared" si="154"/>
        <v>40793.79859953704</v>
      </c>
      <c r="T2487" s="20">
        <f t="shared" si="155"/>
        <v>40828.79859953704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20">
        <f t="shared" si="154"/>
        <v>40991.508055555561</v>
      </c>
      <c r="T2488" s="20">
        <f t="shared" si="155"/>
        <v>41021.508055555561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20">
        <f t="shared" si="154"/>
        <v>41025.883298611116</v>
      </c>
      <c r="T2489" s="20">
        <f t="shared" si="155"/>
        <v>41055.883298611116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20">
        <f t="shared" si="154"/>
        <v>40833.433194444449</v>
      </c>
      <c r="T2490" s="20">
        <f t="shared" si="155"/>
        <v>40863.474861111114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20">
        <f t="shared" si="154"/>
        <v>41373.490266203706</v>
      </c>
      <c r="T2491" s="20">
        <f t="shared" si="155"/>
        <v>41403.490266203706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20">
        <f t="shared" si="154"/>
        <v>41023.027731481488</v>
      </c>
      <c r="T2492" s="20">
        <f t="shared" si="155"/>
        <v>41083.027731481488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20">
        <f t="shared" si="154"/>
        <v>40542.639282407414</v>
      </c>
      <c r="T2493" s="20">
        <f t="shared" si="155"/>
        <v>40558.87708333334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20">
        <f t="shared" si="154"/>
        <v>41024.785972222227</v>
      </c>
      <c r="T2494" s="20">
        <f t="shared" si="155"/>
        <v>41076.215972222228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20">
        <f t="shared" si="154"/>
        <v>41347.968287037038</v>
      </c>
      <c r="T2495" s="20">
        <f t="shared" si="155"/>
        <v>41392.968287037038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20">
        <f t="shared" si="154"/>
        <v>41022.445185185192</v>
      </c>
      <c r="T2496" s="20">
        <f t="shared" si="155"/>
        <v>41052.445185185192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20">
        <f t="shared" si="154"/>
        <v>41036.746469907412</v>
      </c>
      <c r="T2497" s="20">
        <f t="shared" si="155"/>
        <v>41066.746469907412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20">
        <f t="shared" si="154"/>
        <v>41327.796435185184</v>
      </c>
      <c r="T2498" s="20">
        <f t="shared" si="155"/>
        <v>41362.75476851852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 * 100</f>
        <v>112.7715</v>
      </c>
      <c r="P2499" s="8">
        <f t="shared" ref="P2499:P2562" si="157">IF(L2499=0,0,E2499/L2499)</f>
        <v>80.551071428571419</v>
      </c>
      <c r="Q2499" t="s">
        <v>8325</v>
      </c>
      <c r="R2499" t="s">
        <v>8329</v>
      </c>
      <c r="S2499" s="20">
        <f t="shared" ref="S2499:S2562" si="158">(J2499/86400)+25569+(-5/25)</f>
        <v>40730.678912037038</v>
      </c>
      <c r="T2499" s="20">
        <f t="shared" ref="T2499:T2562" si="159">(I2499/86400)+25569+(-5/25)</f>
        <v>40760.678912037038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20">
        <f t="shared" si="158"/>
        <v>42017.767442129632</v>
      </c>
      <c r="T2500" s="20">
        <f t="shared" si="159"/>
        <v>42031.767442129632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20">
        <f t="shared" si="158"/>
        <v>41226.448576388895</v>
      </c>
      <c r="T2501" s="20">
        <f t="shared" si="159"/>
        <v>41274.550000000003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20">
        <f t="shared" si="158"/>
        <v>41053.572858796295</v>
      </c>
      <c r="T2502" s="20">
        <f t="shared" si="159"/>
        <v>41083.572858796295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20">
        <f t="shared" si="158"/>
        <v>42244.576666666675</v>
      </c>
      <c r="T2503" s="20">
        <f t="shared" si="159"/>
        <v>42274.576666666675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20">
        <f t="shared" si="158"/>
        <v>41858.625439814816</v>
      </c>
      <c r="T2504" s="20">
        <f t="shared" si="159"/>
        <v>41903.625439814816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20">
        <f t="shared" si="158"/>
        <v>42498.69939814815</v>
      </c>
      <c r="T2505" s="20">
        <f t="shared" si="159"/>
        <v>42528.679166666669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20">
        <f t="shared" si="158"/>
        <v>41927.815439814818</v>
      </c>
      <c r="T2506" s="20">
        <f t="shared" si="159"/>
        <v>41957.85710648149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20">
        <f t="shared" si="158"/>
        <v>42046.855740740742</v>
      </c>
      <c r="T2507" s="20">
        <f t="shared" si="159"/>
        <v>42076.814074074078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20">
        <f t="shared" si="158"/>
        <v>42258.097094907411</v>
      </c>
      <c r="T2508" s="20">
        <f t="shared" si="159"/>
        <v>42280.675000000003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20">
        <f t="shared" si="158"/>
        <v>42104.872962962967</v>
      </c>
      <c r="T2509" s="20">
        <f t="shared" si="159"/>
        <v>42134.872962962967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20">
        <f t="shared" si="158"/>
        <v>41835.751782407409</v>
      </c>
      <c r="T2510" s="20">
        <f t="shared" si="159"/>
        <v>41865.751782407409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20">
        <f t="shared" si="158"/>
        <v>42058.609594907408</v>
      </c>
      <c r="T2511" s="20">
        <f t="shared" si="159"/>
        <v>42114.567928240744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20">
        <f t="shared" si="158"/>
        <v>42078.797361111116</v>
      </c>
      <c r="T2512" s="20">
        <f t="shared" si="159"/>
        <v>42138.797361111116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20">
        <f t="shared" si="158"/>
        <v>42371.24690972222</v>
      </c>
      <c r="T2513" s="20">
        <f t="shared" si="159"/>
        <v>42401.24690972222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20">
        <f t="shared" si="158"/>
        <v>41971.676863425928</v>
      </c>
      <c r="T2514" s="20">
        <f t="shared" si="159"/>
        <v>41986.676863425928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20">
        <f t="shared" si="158"/>
        <v>42731.806817129633</v>
      </c>
      <c r="T2515" s="20">
        <f t="shared" si="159"/>
        <v>42791.806817129633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20">
        <f t="shared" si="158"/>
        <v>41854.189780092594</v>
      </c>
      <c r="T2516" s="20">
        <f t="shared" si="159"/>
        <v>41871.189780092594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20">
        <f t="shared" si="158"/>
        <v>42027.639733796299</v>
      </c>
      <c r="T2517" s="20">
        <f t="shared" si="159"/>
        <v>42057.639733796299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20">
        <f t="shared" si="158"/>
        <v>41942.453379629631</v>
      </c>
      <c r="T2518" s="20">
        <f t="shared" si="159"/>
        <v>41972.495046296302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20">
        <f t="shared" si="158"/>
        <v>42052.602430555562</v>
      </c>
      <c r="T2519" s="20">
        <f t="shared" si="159"/>
        <v>42082.560763888891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20">
        <f t="shared" si="158"/>
        <v>41926.480879629635</v>
      </c>
      <c r="T2520" s="20">
        <f t="shared" si="159"/>
        <v>41956.522546296299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20">
        <f t="shared" si="158"/>
        <v>41808.955138888894</v>
      </c>
      <c r="T2521" s="20">
        <f t="shared" si="159"/>
        <v>41838.955138888894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20">
        <f t="shared" si="158"/>
        <v>42612.40052083334</v>
      </c>
      <c r="T2522" s="20">
        <f t="shared" si="159"/>
        <v>42658.606250000004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20">
        <f t="shared" si="158"/>
        <v>42269.767835648148</v>
      </c>
      <c r="T2523" s="20">
        <f t="shared" si="159"/>
        <v>42290.767835648148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20">
        <f t="shared" si="158"/>
        <v>42460.373611111114</v>
      </c>
      <c r="T2524" s="20">
        <f t="shared" si="159"/>
        <v>42482.419444444444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20">
        <f t="shared" si="158"/>
        <v>41930.775601851856</v>
      </c>
      <c r="T2525" s="20">
        <f t="shared" si="159"/>
        <v>41960.81726851852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20">
        <f t="shared" si="158"/>
        <v>41961.60737268519</v>
      </c>
      <c r="T2526" s="20">
        <f t="shared" si="159"/>
        <v>41993.987500000003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20">
        <f t="shared" si="158"/>
        <v>41058.644571759258</v>
      </c>
      <c r="T2527" s="20">
        <f t="shared" si="159"/>
        <v>41088.644571759258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20">
        <f t="shared" si="158"/>
        <v>41952.891134259262</v>
      </c>
      <c r="T2528" s="20">
        <f t="shared" si="159"/>
        <v>41981.007638888892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20">
        <f t="shared" si="158"/>
        <v>41546.551053240742</v>
      </c>
      <c r="T2529" s="20">
        <f t="shared" si="159"/>
        <v>41564.965972222228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20">
        <f t="shared" si="158"/>
        <v>42217.63452546297</v>
      </c>
      <c r="T2530" s="20">
        <f t="shared" si="159"/>
        <v>42236.258333333331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20">
        <f t="shared" si="158"/>
        <v>40947.880729166667</v>
      </c>
      <c r="T2531" s="20">
        <f t="shared" si="159"/>
        <v>40992.839062500003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20">
        <f t="shared" si="158"/>
        <v>42081.664641203708</v>
      </c>
      <c r="T2532" s="20">
        <f t="shared" si="159"/>
        <v>42114.001388888893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20">
        <f t="shared" si="158"/>
        <v>42208.480023148149</v>
      </c>
      <c r="T2533" s="20">
        <f t="shared" si="159"/>
        <v>42230.965972222228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20">
        <f t="shared" si="158"/>
        <v>41107.649143518523</v>
      </c>
      <c r="T2534" s="20">
        <f t="shared" si="159"/>
        <v>41137.649143518523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20">
        <f t="shared" si="158"/>
        <v>41304.551284722227</v>
      </c>
      <c r="T2535" s="20">
        <f t="shared" si="159"/>
        <v>41334.550787037042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20">
        <f t="shared" si="158"/>
        <v>40127.50037037037</v>
      </c>
      <c r="T2536" s="20">
        <f t="shared" si="159"/>
        <v>40179.050000000003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20">
        <f t="shared" si="158"/>
        <v>41943.591030092597</v>
      </c>
      <c r="T2537" s="20">
        <f t="shared" si="159"/>
        <v>41974.632696759261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20">
        <f t="shared" si="158"/>
        <v>41463.906087962969</v>
      </c>
      <c r="T2538" s="20">
        <f t="shared" si="159"/>
        <v>41484.906087962969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20">
        <f t="shared" si="158"/>
        <v>40696.448784722226</v>
      </c>
      <c r="T2539" s="20">
        <f t="shared" si="159"/>
        <v>40756.448784722226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20">
        <f t="shared" si="158"/>
        <v>41298.309965277782</v>
      </c>
      <c r="T2540" s="20">
        <f t="shared" si="159"/>
        <v>41329.007638888892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20">
        <f t="shared" si="158"/>
        <v>41977.702222222229</v>
      </c>
      <c r="T2541" s="20">
        <f t="shared" si="159"/>
        <v>42037.702222222229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20">
        <f t="shared" si="158"/>
        <v>40785.475011574075</v>
      </c>
      <c r="T2542" s="20">
        <f t="shared" si="159"/>
        <v>40845.475011574075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20">
        <f t="shared" si="158"/>
        <v>41483.249282407414</v>
      </c>
      <c r="T2543" s="20">
        <f t="shared" si="159"/>
        <v>41543.249282407414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20">
        <f t="shared" si="158"/>
        <v>41509.226585648154</v>
      </c>
      <c r="T2544" s="20">
        <f t="shared" si="159"/>
        <v>41547.965972222228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20">
        <f t="shared" si="158"/>
        <v>40513.90761574074</v>
      </c>
      <c r="T2545" s="20">
        <f t="shared" si="159"/>
        <v>40544.925000000003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20">
        <f t="shared" si="158"/>
        <v>41068.320474537039</v>
      </c>
      <c r="T2546" s="20">
        <f t="shared" si="159"/>
        <v>41098.320474537039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20">
        <f t="shared" si="158"/>
        <v>42026.9381712963</v>
      </c>
      <c r="T2547" s="20">
        <f t="shared" si="159"/>
        <v>42061.820833333331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20">
        <f t="shared" si="158"/>
        <v>41524.658553240748</v>
      </c>
      <c r="T2548" s="20">
        <f t="shared" si="159"/>
        <v>41552.008333333339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20">
        <f t="shared" si="158"/>
        <v>40973.573182870372</v>
      </c>
      <c r="T2549" s="20">
        <f t="shared" si="159"/>
        <v>41003.531516203708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20">
        <f t="shared" si="158"/>
        <v>42618.425428240742</v>
      </c>
      <c r="T2550" s="20">
        <f t="shared" si="159"/>
        <v>42642.98541666667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20">
        <f t="shared" si="158"/>
        <v>41390.557754629634</v>
      </c>
      <c r="T2551" s="20">
        <f t="shared" si="159"/>
        <v>41425.508333333339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20">
        <f t="shared" si="158"/>
        <v>42228.434328703705</v>
      </c>
      <c r="T2552" s="20">
        <f t="shared" si="159"/>
        <v>42284.965972222228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20">
        <f t="shared" si="158"/>
        <v>40961.052141203705</v>
      </c>
      <c r="T2553" s="20">
        <f t="shared" si="159"/>
        <v>40989.666666666672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20">
        <f t="shared" si="158"/>
        <v>42769.609965277778</v>
      </c>
      <c r="T2554" s="20">
        <f t="shared" si="159"/>
        <v>42799.609965277778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20">
        <f t="shared" si="158"/>
        <v>41112.999155092592</v>
      </c>
      <c r="T2555" s="20">
        <f t="shared" si="159"/>
        <v>41172.999155092592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20">
        <f t="shared" si="158"/>
        <v>42124.878275462965</v>
      </c>
      <c r="T2556" s="20">
        <f t="shared" si="159"/>
        <v>42155.965972222228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20">
        <f t="shared" si="158"/>
        <v>41026.455011574079</v>
      </c>
      <c r="T2557" s="20">
        <f t="shared" si="159"/>
        <v>41057.455011574079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20">
        <f t="shared" si="158"/>
        <v>41222.791400462964</v>
      </c>
      <c r="T2558" s="20">
        <f t="shared" si="159"/>
        <v>41267.791400462964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20">
        <f t="shared" si="158"/>
        <v>41744.545208333337</v>
      </c>
      <c r="T2559" s="20">
        <f t="shared" si="159"/>
        <v>41774.545208333337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20">
        <f t="shared" si="158"/>
        <v>42093.66002314815</v>
      </c>
      <c r="T2560" s="20">
        <f t="shared" si="159"/>
        <v>42125.382638888892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20">
        <f t="shared" si="158"/>
        <v>40829.673657407409</v>
      </c>
      <c r="T2561" s="20">
        <f t="shared" si="159"/>
        <v>40862.617361111115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20">
        <f t="shared" si="158"/>
        <v>42039.75108796297</v>
      </c>
      <c r="T2562" s="20">
        <f t="shared" si="159"/>
        <v>42069.75108796297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 * 100</f>
        <v>0</v>
      </c>
      <c r="P2563" s="8">
        <f t="shared" ref="P2563:P2626" si="161">IF(L2563=0,0,E2563/L2563)</f>
        <v>0</v>
      </c>
      <c r="Q2563" t="s">
        <v>8336</v>
      </c>
      <c r="R2563" t="s">
        <v>8337</v>
      </c>
      <c r="S2563" s="20">
        <f t="shared" ref="S2563:S2626" si="162">(J2563/86400)+25569+(-5/25)</f>
        <v>42260.328807870377</v>
      </c>
      <c r="T2563" s="20">
        <f t="shared" ref="T2563:T2626" si="163">(I2563/86400)+25569+(-5/25)</f>
        <v>42290.328807870377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20">
        <f t="shared" si="162"/>
        <v>42594.32475694445</v>
      </c>
      <c r="T2564" s="20">
        <f t="shared" si="163"/>
        <v>42654.32475694445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20">
        <f t="shared" si="162"/>
        <v>42154.939479166671</v>
      </c>
      <c r="T2565" s="20">
        <f t="shared" si="163"/>
        <v>42214.939479166671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20">
        <f t="shared" si="162"/>
        <v>41821.840497685189</v>
      </c>
      <c r="T2566" s="20">
        <f t="shared" si="163"/>
        <v>41851.840497685189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20">
        <f t="shared" si="162"/>
        <v>42440.450335648151</v>
      </c>
      <c r="T2567" s="20">
        <f t="shared" si="163"/>
        <v>42499.668055555558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20">
        <f t="shared" si="162"/>
        <v>41842.78087962963</v>
      </c>
      <c r="T2568" s="20">
        <f t="shared" si="163"/>
        <v>41872.78087962963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20">
        <f t="shared" si="162"/>
        <v>42087.678912037038</v>
      </c>
      <c r="T2569" s="20">
        <f t="shared" si="163"/>
        <v>42117.678912037038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20">
        <f t="shared" si="162"/>
        <v>42584.466597222228</v>
      </c>
      <c r="T2570" s="20">
        <f t="shared" si="163"/>
        <v>42614.466597222228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20">
        <f t="shared" si="162"/>
        <v>42233.905462962968</v>
      </c>
      <c r="T2571" s="20">
        <f t="shared" si="163"/>
        <v>42263.905462962968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20">
        <f t="shared" si="162"/>
        <v>42744.703182870377</v>
      </c>
      <c r="T2572" s="20">
        <f t="shared" si="163"/>
        <v>42774.703182870377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20">
        <f t="shared" si="162"/>
        <v>42449.141678240747</v>
      </c>
      <c r="T2573" s="20">
        <f t="shared" si="163"/>
        <v>42509.141678240747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20">
        <f t="shared" si="162"/>
        <v>42076.919409722221</v>
      </c>
      <c r="T2574" s="20">
        <f t="shared" si="163"/>
        <v>42106.919409722221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20">
        <f t="shared" si="162"/>
        <v>41829.392002314817</v>
      </c>
      <c r="T2575" s="20">
        <f t="shared" si="163"/>
        <v>41874.392002314817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20">
        <f t="shared" si="162"/>
        <v>42487.625752314816</v>
      </c>
      <c r="T2576" s="20">
        <f t="shared" si="163"/>
        <v>42508.625752314816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20">
        <f t="shared" si="162"/>
        <v>41985.908726851856</v>
      </c>
      <c r="T2577" s="20">
        <f t="shared" si="163"/>
        <v>42015.908726851856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20">
        <f t="shared" si="162"/>
        <v>42059.809803240743</v>
      </c>
      <c r="T2578" s="20">
        <f t="shared" si="163"/>
        <v>42104.768136574072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20">
        <f t="shared" si="162"/>
        <v>41830.620567129634</v>
      </c>
      <c r="T2579" s="20">
        <f t="shared" si="163"/>
        <v>41855.620567129634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20">
        <f t="shared" si="162"/>
        <v>42237.822905092595</v>
      </c>
      <c r="T2580" s="20">
        <f t="shared" si="163"/>
        <v>42286.508333333331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20">
        <f t="shared" si="162"/>
        <v>41837.629895833335</v>
      </c>
      <c r="T2581" s="20">
        <f t="shared" si="163"/>
        <v>41897.629895833335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20">
        <f t="shared" si="162"/>
        <v>42110.126423611116</v>
      </c>
      <c r="T2582" s="20">
        <f t="shared" si="163"/>
        <v>42139.925000000003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20">
        <f t="shared" si="162"/>
        <v>42294.428449074076</v>
      </c>
      <c r="T2583" s="20">
        <f t="shared" si="163"/>
        <v>42324.47011574074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20">
        <f t="shared" si="162"/>
        <v>42642.788819444446</v>
      </c>
      <c r="T2584" s="20">
        <f t="shared" si="163"/>
        <v>42672.788819444446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20">
        <f t="shared" si="162"/>
        <v>42019.569444444453</v>
      </c>
      <c r="T2585" s="20">
        <f t="shared" si="163"/>
        <v>42079.527777777781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20">
        <f t="shared" si="162"/>
        <v>42139.973252314812</v>
      </c>
      <c r="T2586" s="20">
        <f t="shared" si="163"/>
        <v>42169.973252314812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20">
        <f t="shared" si="162"/>
        <v>41795.763333333336</v>
      </c>
      <c r="T2587" s="20">
        <f t="shared" si="163"/>
        <v>41825.763333333336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20">
        <f t="shared" si="162"/>
        <v>42333.130277777782</v>
      </c>
      <c r="T2588" s="20">
        <f t="shared" si="163"/>
        <v>42363.130277777782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20">
        <f t="shared" si="162"/>
        <v>42338.475381944445</v>
      </c>
      <c r="T2589" s="20">
        <f t="shared" si="163"/>
        <v>42368.475381944445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20">
        <f t="shared" si="162"/>
        <v>42042.476226851853</v>
      </c>
      <c r="T2590" s="20">
        <f t="shared" si="163"/>
        <v>42094.351388888892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20">
        <f t="shared" si="162"/>
        <v>42422.336192129631</v>
      </c>
      <c r="T2591" s="20">
        <f t="shared" si="163"/>
        <v>42452.294525462967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20">
        <f t="shared" si="162"/>
        <v>42388.389085648152</v>
      </c>
      <c r="T2592" s="20">
        <f t="shared" si="163"/>
        <v>42395.389085648152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20">
        <f t="shared" si="162"/>
        <v>42382.70652777778</v>
      </c>
      <c r="T2593" s="20">
        <f t="shared" si="163"/>
        <v>42442.664861111116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20">
        <f t="shared" si="162"/>
        <v>41887.601168981484</v>
      </c>
      <c r="T2594" s="20">
        <f t="shared" si="163"/>
        <v>41917.601168981484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20">
        <f t="shared" si="162"/>
        <v>42089.645208333335</v>
      </c>
      <c r="T2595" s="20">
        <f t="shared" si="163"/>
        <v>42119.645208333335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20">
        <f t="shared" si="162"/>
        <v>41828.767916666671</v>
      </c>
      <c r="T2596" s="20">
        <f t="shared" si="163"/>
        <v>41858.767916666671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20">
        <f t="shared" si="162"/>
        <v>42760.044212962966</v>
      </c>
      <c r="T2597" s="20">
        <f t="shared" si="163"/>
        <v>42790.044212962966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20">
        <f t="shared" si="162"/>
        <v>41828.464456018519</v>
      </c>
      <c r="T2598" s="20">
        <f t="shared" si="163"/>
        <v>41858.464456018519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20">
        <f t="shared" si="162"/>
        <v>42510.141631944447</v>
      </c>
      <c r="T2599" s="20">
        <f t="shared" si="163"/>
        <v>42540.141631944447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20">
        <f t="shared" si="162"/>
        <v>42240.640289351853</v>
      </c>
      <c r="T2600" s="20">
        <f t="shared" si="163"/>
        <v>42270.640289351853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20">
        <f t="shared" si="162"/>
        <v>41809.554016203707</v>
      </c>
      <c r="T2601" s="20">
        <f t="shared" si="163"/>
        <v>41854.554016203707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20">
        <f t="shared" si="162"/>
        <v>42394.700462962966</v>
      </c>
      <c r="T2602" s="20">
        <f t="shared" si="163"/>
        <v>42454.658796296295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20">
        <f t="shared" si="162"/>
        <v>41150.702187500006</v>
      </c>
      <c r="T2603" s="20">
        <f t="shared" si="163"/>
        <v>41164.965972222228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20">
        <f t="shared" si="162"/>
        <v>41915.547314814816</v>
      </c>
      <c r="T2604" s="20">
        <f t="shared" si="163"/>
        <v>41955.688888888893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20">
        <f t="shared" si="162"/>
        <v>41617.71266203704</v>
      </c>
      <c r="T2605" s="20">
        <f t="shared" si="163"/>
        <v>41631.71266203704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20">
        <f t="shared" si="162"/>
        <v>40997.85119212963</v>
      </c>
      <c r="T2606" s="20">
        <f t="shared" si="163"/>
        <v>41027.85119212963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20">
        <f t="shared" si="162"/>
        <v>42508.341550925928</v>
      </c>
      <c r="T2607" s="20">
        <f t="shared" si="163"/>
        <v>42538.341550925928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20">
        <f t="shared" si="162"/>
        <v>41726.512754629628</v>
      </c>
      <c r="T2608" s="20">
        <f t="shared" si="163"/>
        <v>41758.512754629628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20">
        <f t="shared" si="162"/>
        <v>42184.674675925926</v>
      </c>
      <c r="T2609" s="20">
        <f t="shared" si="163"/>
        <v>42227.883333333331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20">
        <f t="shared" si="162"/>
        <v>42767.601712962962</v>
      </c>
      <c r="T2610" s="20">
        <f t="shared" si="163"/>
        <v>42808.800000000003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20">
        <f t="shared" si="162"/>
        <v>41075.037858796299</v>
      </c>
      <c r="T2611" s="20">
        <f t="shared" si="163"/>
        <v>41105.037858796299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20">
        <f t="shared" si="162"/>
        <v>42564.681076388893</v>
      </c>
      <c r="T2612" s="20">
        <f t="shared" si="163"/>
        <v>42604.090972222228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20">
        <f t="shared" si="162"/>
        <v>42704.135810185187</v>
      </c>
      <c r="T2613" s="20">
        <f t="shared" si="163"/>
        <v>42737.757638888892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20">
        <f t="shared" si="162"/>
        <v>41981.943171296298</v>
      </c>
      <c r="T2614" s="20">
        <f t="shared" si="163"/>
        <v>42012.943171296298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20">
        <f t="shared" si="162"/>
        <v>41143.618217592593</v>
      </c>
      <c r="T2615" s="20">
        <f t="shared" si="163"/>
        <v>41173.618217592593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20">
        <f t="shared" si="162"/>
        <v>41730.508472222224</v>
      </c>
      <c r="T2616" s="20">
        <f t="shared" si="163"/>
        <v>41759.008333333339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20">
        <f t="shared" si="162"/>
        <v>42453.297268518523</v>
      </c>
      <c r="T2617" s="20">
        <f t="shared" si="163"/>
        <v>42490.3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20">
        <f t="shared" si="162"/>
        <v>42211.794548611113</v>
      </c>
      <c r="T2618" s="20">
        <f t="shared" si="163"/>
        <v>42241.794548611113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20">
        <f t="shared" si="162"/>
        <v>41902.674432870372</v>
      </c>
      <c r="T2619" s="20">
        <f t="shared" si="163"/>
        <v>41932.674432870372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20">
        <f t="shared" si="162"/>
        <v>42279.592372685191</v>
      </c>
      <c r="T2620" s="20">
        <f t="shared" si="163"/>
        <v>42339.634039351855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20">
        <f t="shared" si="162"/>
        <v>42273.684305555558</v>
      </c>
      <c r="T2621" s="20">
        <f t="shared" si="163"/>
        <v>42300.258333333331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20">
        <f t="shared" si="162"/>
        <v>42250.967152777783</v>
      </c>
      <c r="T2622" s="20">
        <f t="shared" si="163"/>
        <v>42287.841666666674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20">
        <f t="shared" si="162"/>
        <v>42115.5475462963</v>
      </c>
      <c r="T2623" s="20">
        <f t="shared" si="163"/>
        <v>42145.5475462963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20">
        <f t="shared" si="162"/>
        <v>42689.543240740742</v>
      </c>
      <c r="T2624" s="20">
        <f t="shared" si="163"/>
        <v>42734.543240740742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20">
        <f t="shared" si="162"/>
        <v>42692.056550925932</v>
      </c>
      <c r="T2625" s="20">
        <f t="shared" si="163"/>
        <v>42706.056550925932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20">
        <f t="shared" si="162"/>
        <v>41144.221550925926</v>
      </c>
      <c r="T2626" s="20">
        <f t="shared" si="163"/>
        <v>41165.221550925926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 * 100</f>
        <v>956</v>
      </c>
      <c r="P2627" s="8">
        <f t="shared" ref="P2627:P2690" si="165">IF(L2627=0,0,E2627/L2627)</f>
        <v>27.576923076923077</v>
      </c>
      <c r="Q2627" t="s">
        <v>8319</v>
      </c>
      <c r="R2627" t="s">
        <v>8355</v>
      </c>
      <c r="S2627" s="20">
        <f t="shared" ref="S2627:S2690" si="166">(J2627/86400)+25569+(-5/25)</f>
        <v>42658.610277777785</v>
      </c>
      <c r="T2627" s="20">
        <f t="shared" ref="T2627:T2690" si="167">(I2627/86400)+25569+(-5/25)</f>
        <v>42683.651944444442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20">
        <f t="shared" si="166"/>
        <v>42128.428113425929</v>
      </c>
      <c r="T2628" s="20">
        <f t="shared" si="167"/>
        <v>42158.428113425929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20">
        <f t="shared" si="166"/>
        <v>42304.629409722227</v>
      </c>
      <c r="T2629" s="20">
        <f t="shared" si="167"/>
        <v>42334.671076388891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20">
        <f t="shared" si="166"/>
        <v>41953.766053240746</v>
      </c>
      <c r="T2630" s="20">
        <f t="shared" si="167"/>
        <v>41973.766053240746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20">
        <f t="shared" si="166"/>
        <v>42108.338449074072</v>
      </c>
      <c r="T2631" s="20">
        <f t="shared" si="167"/>
        <v>42138.338449074072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20">
        <f t="shared" si="166"/>
        <v>42523.905462962968</v>
      </c>
      <c r="T2632" s="20">
        <f t="shared" si="167"/>
        <v>42551.216666666674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20">
        <f t="shared" si="166"/>
        <v>42217.969293981485</v>
      </c>
      <c r="T2633" s="20">
        <f t="shared" si="167"/>
        <v>42245.969293981485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20">
        <f t="shared" si="166"/>
        <v>42493.861793981487</v>
      </c>
      <c r="T2634" s="20">
        <f t="shared" si="167"/>
        <v>42518.861793981487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20">
        <f t="shared" si="166"/>
        <v>41667.623287037044</v>
      </c>
      <c r="T2635" s="20">
        <f t="shared" si="167"/>
        <v>41697.758333333339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20">
        <f t="shared" si="166"/>
        <v>42612.456493055557</v>
      </c>
      <c r="T2636" s="20">
        <f t="shared" si="167"/>
        <v>42642.456493055557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20">
        <f t="shared" si="166"/>
        <v>42037.750937500008</v>
      </c>
      <c r="T2637" s="20">
        <f t="shared" si="167"/>
        <v>42072.709270833337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20">
        <f t="shared" si="166"/>
        <v>42636.414745370377</v>
      </c>
      <c r="T2638" s="20">
        <f t="shared" si="167"/>
        <v>42658.841666666674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20">
        <f t="shared" si="166"/>
        <v>42639.349479166674</v>
      </c>
      <c r="T2639" s="20">
        <f t="shared" si="167"/>
        <v>42655.349479166674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20">
        <f t="shared" si="166"/>
        <v>41989.713136574079</v>
      </c>
      <c r="T2640" s="20">
        <f t="shared" si="167"/>
        <v>42019.713136574079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20">
        <f t="shared" si="166"/>
        <v>42024.665138888893</v>
      </c>
      <c r="T2641" s="20">
        <f t="shared" si="167"/>
        <v>42054.665138888893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20">
        <f t="shared" si="166"/>
        <v>42102.960578703707</v>
      </c>
      <c r="T2642" s="20">
        <f t="shared" si="167"/>
        <v>42162.960578703707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20">
        <f t="shared" si="166"/>
        <v>41880.627118055556</v>
      </c>
      <c r="T2643" s="20">
        <f t="shared" si="167"/>
        <v>41897.639583333337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20">
        <f t="shared" si="166"/>
        <v>42536.046620370369</v>
      </c>
      <c r="T2644" s="20">
        <f t="shared" si="167"/>
        <v>42566.089583333334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20">
        <f t="shared" si="166"/>
        <v>42689.382349537045</v>
      </c>
      <c r="T2645" s="20">
        <f t="shared" si="167"/>
        <v>42725.132638888892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20">
        <f t="shared" si="166"/>
        <v>42774.592071759267</v>
      </c>
      <c r="T2646" s="20">
        <f t="shared" si="167"/>
        <v>42804.592071759267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20">
        <f t="shared" si="166"/>
        <v>41921.642627314817</v>
      </c>
      <c r="T2647" s="20">
        <f t="shared" si="167"/>
        <v>41951.684293981481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20">
        <f t="shared" si="166"/>
        <v>42226.113298611119</v>
      </c>
      <c r="T2648" s="20">
        <f t="shared" si="167"/>
        <v>42256.113298611119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20">
        <f t="shared" si="166"/>
        <v>42200.061793981484</v>
      </c>
      <c r="T2649" s="20">
        <f t="shared" si="167"/>
        <v>42230.061793981484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20">
        <f t="shared" si="166"/>
        <v>42408.514814814815</v>
      </c>
      <c r="T2650" s="20">
        <f t="shared" si="167"/>
        <v>42438.514814814815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20">
        <f t="shared" si="166"/>
        <v>42341.797002314823</v>
      </c>
      <c r="T2651" s="20">
        <f t="shared" si="167"/>
        <v>42401.797002314823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20">
        <f t="shared" si="166"/>
        <v>42695.424340277779</v>
      </c>
      <c r="T2652" s="20">
        <f t="shared" si="167"/>
        <v>42725.424340277779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20">
        <f t="shared" si="166"/>
        <v>42327.605659722227</v>
      </c>
      <c r="T2653" s="20">
        <f t="shared" si="167"/>
        <v>42355.605659722227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20">
        <f t="shared" si="166"/>
        <v>41952.958854166674</v>
      </c>
      <c r="T2654" s="20">
        <f t="shared" si="167"/>
        <v>41982.958854166674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20">
        <f t="shared" si="166"/>
        <v>41771.451932870375</v>
      </c>
      <c r="T2655" s="20">
        <f t="shared" si="167"/>
        <v>41802.966666666667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20">
        <f t="shared" si="166"/>
        <v>42055.400995370372</v>
      </c>
      <c r="T2656" s="20">
        <f t="shared" si="167"/>
        <v>42115.359328703707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20">
        <f t="shared" si="166"/>
        <v>42381.666284722225</v>
      </c>
      <c r="T2657" s="20">
        <f t="shared" si="167"/>
        <v>42409.633333333331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20">
        <f t="shared" si="166"/>
        <v>42767.488518518527</v>
      </c>
      <c r="T2658" s="20">
        <f t="shared" si="167"/>
        <v>42806.591666666674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20">
        <f t="shared" si="166"/>
        <v>42551.728854166671</v>
      </c>
      <c r="T2659" s="20">
        <f t="shared" si="167"/>
        <v>42584.862500000003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20">
        <f t="shared" si="166"/>
        <v>42551.684189814812</v>
      </c>
      <c r="T2660" s="20">
        <f t="shared" si="167"/>
        <v>42581.684189814812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20">
        <f t="shared" si="166"/>
        <v>42081.869560185187</v>
      </c>
      <c r="T2661" s="20">
        <f t="shared" si="167"/>
        <v>42111.869560185187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20">
        <f t="shared" si="166"/>
        <v>42272.513171296298</v>
      </c>
      <c r="T2662" s="20">
        <f t="shared" si="167"/>
        <v>42332.554837962962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20">
        <f t="shared" si="166"/>
        <v>41542.758449074077</v>
      </c>
      <c r="T2663" s="20">
        <f t="shared" si="167"/>
        <v>41572.758449074077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20">
        <f t="shared" si="166"/>
        <v>42207.546678240746</v>
      </c>
      <c r="T2664" s="20">
        <f t="shared" si="167"/>
        <v>42237.546678240746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20">
        <f t="shared" si="166"/>
        <v>42222.422766203708</v>
      </c>
      <c r="T2665" s="20">
        <f t="shared" si="167"/>
        <v>42251.425000000003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20">
        <f t="shared" si="166"/>
        <v>42312.825428240743</v>
      </c>
      <c r="T2666" s="20">
        <f t="shared" si="167"/>
        <v>42347.090972222228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20">
        <f t="shared" si="166"/>
        <v>42083.695532407408</v>
      </c>
      <c r="T2667" s="20">
        <f t="shared" si="167"/>
        <v>42128.695532407408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20">
        <f t="shared" si="166"/>
        <v>42235.564340277779</v>
      </c>
      <c r="T2668" s="20">
        <f t="shared" si="167"/>
        <v>42272.675000000003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20">
        <f t="shared" si="166"/>
        <v>42380.726111111115</v>
      </c>
      <c r="T2669" s="20">
        <f t="shared" si="167"/>
        <v>42410.726111111115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20">
        <f t="shared" si="166"/>
        <v>42275.388715277782</v>
      </c>
      <c r="T2670" s="20">
        <f t="shared" si="167"/>
        <v>42317.405555555553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20">
        <f t="shared" si="166"/>
        <v>42318.835833333331</v>
      </c>
      <c r="T2671" s="20">
        <f t="shared" si="167"/>
        <v>42378.835833333331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20">
        <f t="shared" si="166"/>
        <v>41820.820601851854</v>
      </c>
      <c r="T2672" s="20">
        <f t="shared" si="167"/>
        <v>41848.820601851854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20">
        <f t="shared" si="166"/>
        <v>41962.549027777779</v>
      </c>
      <c r="T2673" s="20">
        <f t="shared" si="167"/>
        <v>41992.618055555562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20">
        <f t="shared" si="166"/>
        <v>42344.68414351852</v>
      </c>
      <c r="T2674" s="20">
        <f t="shared" si="167"/>
        <v>42366.05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20">
        <f t="shared" si="166"/>
        <v>41912.341655092598</v>
      </c>
      <c r="T2675" s="20">
        <f t="shared" si="167"/>
        <v>41941.747916666667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20">
        <f t="shared" si="166"/>
        <v>42529.432754629634</v>
      </c>
      <c r="T2676" s="20">
        <f t="shared" si="167"/>
        <v>42556.007638888892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20">
        <f t="shared" si="166"/>
        <v>41923.657511574078</v>
      </c>
      <c r="T2677" s="20">
        <f t="shared" si="167"/>
        <v>41953.699178240742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20">
        <f t="shared" si="166"/>
        <v>42482.424699074079</v>
      </c>
      <c r="T2678" s="20">
        <f t="shared" si="167"/>
        <v>42512.424699074079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20">
        <f t="shared" si="166"/>
        <v>41792.829432870378</v>
      </c>
      <c r="T2679" s="20">
        <f t="shared" si="167"/>
        <v>41822.829432870378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20">
        <f t="shared" si="166"/>
        <v>42241.59820601852</v>
      </c>
      <c r="T2680" s="20">
        <f t="shared" si="167"/>
        <v>42271.59820601852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20">
        <f t="shared" si="166"/>
        <v>42032.801087962966</v>
      </c>
      <c r="T2681" s="20">
        <f t="shared" si="167"/>
        <v>42062.801087962966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20">
        <f t="shared" si="166"/>
        <v>42436.011701388896</v>
      </c>
      <c r="T2682" s="20">
        <f t="shared" si="167"/>
        <v>42465.970034722224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20">
        <f t="shared" si="166"/>
        <v>41805.695254629631</v>
      </c>
      <c r="T2683" s="20">
        <f t="shared" si="167"/>
        <v>41830.695254629631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20">
        <f t="shared" si="166"/>
        <v>41932.671990740746</v>
      </c>
      <c r="T2684" s="20">
        <f t="shared" si="167"/>
        <v>41965.049305555556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20">
        <f t="shared" si="166"/>
        <v>42034.555092592593</v>
      </c>
      <c r="T2685" s="20">
        <f t="shared" si="167"/>
        <v>42064.555092592593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20">
        <f t="shared" si="166"/>
        <v>41820.714641203711</v>
      </c>
      <c r="T2686" s="20">
        <f t="shared" si="167"/>
        <v>41860.714641203711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20">
        <f t="shared" si="166"/>
        <v>42061.495949074073</v>
      </c>
      <c r="T2687" s="20">
        <f t="shared" si="167"/>
        <v>42121.454282407409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20">
        <f t="shared" si="166"/>
        <v>41892.77480324074</v>
      </c>
      <c r="T2688" s="20">
        <f t="shared" si="167"/>
        <v>41912.77480324074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20">
        <f t="shared" si="166"/>
        <v>42154.440254629633</v>
      </c>
      <c r="T2689" s="20">
        <f t="shared" si="167"/>
        <v>42184.440254629633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20">
        <f t="shared" si="166"/>
        <v>42027.918865740743</v>
      </c>
      <c r="T2690" s="20">
        <f t="shared" si="167"/>
        <v>42058.925000000003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 * 100</f>
        <v>2.8571428571428571E-3</v>
      </c>
      <c r="P2691" s="8">
        <f t="shared" ref="P2691:P2754" si="169">IF(L2691=0,0,E2691/L2691)</f>
        <v>1</v>
      </c>
      <c r="Q2691" t="s">
        <v>8336</v>
      </c>
      <c r="R2691" t="s">
        <v>8337</v>
      </c>
      <c r="S2691" s="20">
        <f t="shared" ref="S2691:S2754" si="170">(J2691/86400)+25569+(-5/25)</f>
        <v>42551.761689814819</v>
      </c>
      <c r="T2691" s="20">
        <f t="shared" ref="T2691:T2754" si="171">(I2691/86400)+25569+(-5/25)</f>
        <v>42581.761689814819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20">
        <f t="shared" si="170"/>
        <v>42112.905046296299</v>
      </c>
      <c r="T2692" s="20">
        <f t="shared" si="171"/>
        <v>42157.905046296299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20">
        <f t="shared" si="170"/>
        <v>42089.524039351854</v>
      </c>
      <c r="T2693" s="20">
        <f t="shared" si="171"/>
        <v>42134.524039351854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20">
        <f t="shared" si="170"/>
        <v>42058.134027777778</v>
      </c>
      <c r="T2694" s="20">
        <f t="shared" si="171"/>
        <v>42088.092361111114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20">
        <f t="shared" si="170"/>
        <v>41833.93849537037</v>
      </c>
      <c r="T2695" s="20">
        <f t="shared" si="171"/>
        <v>41863.93849537037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20">
        <f t="shared" si="170"/>
        <v>41877.940497685187</v>
      </c>
      <c r="T2696" s="20">
        <f t="shared" si="171"/>
        <v>41907.940497685187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20">
        <f t="shared" si="170"/>
        <v>42047.981921296298</v>
      </c>
      <c r="T2697" s="20">
        <f t="shared" si="171"/>
        <v>42107.940254629633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20">
        <f t="shared" si="170"/>
        <v>41964.64444444445</v>
      </c>
      <c r="T2698" s="20">
        <f t="shared" si="171"/>
        <v>41998.64444444445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20">
        <f t="shared" si="170"/>
        <v>42187.740081018521</v>
      </c>
      <c r="T2699" s="20">
        <f t="shared" si="171"/>
        <v>42218.716666666674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20">
        <f t="shared" si="170"/>
        <v>41787.698240740741</v>
      </c>
      <c r="T2700" s="20">
        <f t="shared" si="171"/>
        <v>41817.698240740741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20">
        <f t="shared" si="170"/>
        <v>41829.696562500001</v>
      </c>
      <c r="T2701" s="20">
        <f t="shared" si="171"/>
        <v>41859.696562500001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20">
        <f t="shared" si="170"/>
        <v>41870.674675925926</v>
      </c>
      <c r="T2702" s="20">
        <f t="shared" si="171"/>
        <v>41900.674675925926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20">
        <f t="shared" si="170"/>
        <v>42801.574699074074</v>
      </c>
      <c r="T2703" s="20">
        <f t="shared" si="171"/>
        <v>42832.533032407409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20">
        <f t="shared" si="170"/>
        <v>42800.601817129631</v>
      </c>
      <c r="T2704" s="20">
        <f t="shared" si="171"/>
        <v>42830.560150462967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20">
        <f t="shared" si="170"/>
        <v>42756.490162037036</v>
      </c>
      <c r="T2705" s="20">
        <f t="shared" si="171"/>
        <v>42816.448495370372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20">
        <f t="shared" si="170"/>
        <v>42787.66243055556</v>
      </c>
      <c r="T2706" s="20">
        <f t="shared" si="171"/>
        <v>42830.620763888888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20">
        <f t="shared" si="170"/>
        <v>42773.716180555559</v>
      </c>
      <c r="T2707" s="20">
        <f t="shared" si="171"/>
        <v>42818.674513888895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20">
        <f t="shared" si="170"/>
        <v>41899.094942129632</v>
      </c>
      <c r="T2708" s="20">
        <f t="shared" si="171"/>
        <v>41928.090972222228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20">
        <f t="shared" si="170"/>
        <v>41391.582905092597</v>
      </c>
      <c r="T2709" s="20">
        <f t="shared" si="171"/>
        <v>41421.090972222228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20">
        <f t="shared" si="170"/>
        <v>42512.498217592598</v>
      </c>
      <c r="T2710" s="20">
        <f t="shared" si="171"/>
        <v>42572.498217592598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20">
        <f t="shared" si="170"/>
        <v>42611.949780092596</v>
      </c>
      <c r="T2711" s="20">
        <f t="shared" si="171"/>
        <v>42646.965972222228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20">
        <f t="shared" si="170"/>
        <v>41828.029490740744</v>
      </c>
      <c r="T2712" s="20">
        <f t="shared" si="171"/>
        <v>41859.883333333339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20">
        <f t="shared" si="170"/>
        <v>41780.545254629629</v>
      </c>
      <c r="T2713" s="20">
        <f t="shared" si="171"/>
        <v>41810.717361111114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20">
        <f t="shared" si="170"/>
        <v>41431.862037037041</v>
      </c>
      <c r="T2714" s="20">
        <f t="shared" si="171"/>
        <v>41468.550000000003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20">
        <f t="shared" si="170"/>
        <v>42322.453750000001</v>
      </c>
      <c r="T2715" s="20">
        <f t="shared" si="171"/>
        <v>42362.453750000001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20">
        <f t="shared" si="170"/>
        <v>42629.455046296294</v>
      </c>
      <c r="T2716" s="20">
        <f t="shared" si="171"/>
        <v>42657.758333333331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20">
        <f t="shared" si="170"/>
        <v>42387.198472222226</v>
      </c>
      <c r="T2717" s="20">
        <f t="shared" si="171"/>
        <v>42421.198472222226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20">
        <f t="shared" si="170"/>
        <v>42255.133252314816</v>
      </c>
      <c r="T2718" s="20">
        <f t="shared" si="171"/>
        <v>42285.133252314816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20">
        <f t="shared" si="170"/>
        <v>41934.714918981481</v>
      </c>
      <c r="T2719" s="20">
        <f t="shared" si="171"/>
        <v>41979.756585648152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20">
        <f t="shared" si="170"/>
        <v>42465.396585648152</v>
      </c>
      <c r="T2720" s="20">
        <f t="shared" si="171"/>
        <v>42493.758333333331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20">
        <f t="shared" si="170"/>
        <v>42417.831180555557</v>
      </c>
      <c r="T2721" s="20">
        <f t="shared" si="171"/>
        <v>42477.789513888893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20">
        <f t="shared" si="170"/>
        <v>42655.265891203708</v>
      </c>
      <c r="T2722" s="20">
        <f t="shared" si="171"/>
        <v>42685.307557870372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20">
        <f t="shared" si="170"/>
        <v>41493.343958333338</v>
      </c>
      <c r="T2723" s="20">
        <f t="shared" si="171"/>
        <v>41523.591666666667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20">
        <f t="shared" si="170"/>
        <v>42704.657094907408</v>
      </c>
      <c r="T2724" s="20">
        <f t="shared" si="171"/>
        <v>42764.657094907408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20">
        <f t="shared" si="170"/>
        <v>41944.638981481483</v>
      </c>
      <c r="T2725" s="20">
        <f t="shared" si="171"/>
        <v>42004.680648148147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20">
        <f t="shared" si="170"/>
        <v>42199.127071759263</v>
      </c>
      <c r="T2726" s="20">
        <f t="shared" si="171"/>
        <v>42231.127071759263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20">
        <f t="shared" si="170"/>
        <v>42745.544618055559</v>
      </c>
      <c r="T2727" s="20">
        <f t="shared" si="171"/>
        <v>42795.544618055559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20">
        <f t="shared" si="170"/>
        <v>42452.379988425928</v>
      </c>
      <c r="T2728" s="20">
        <f t="shared" si="171"/>
        <v>42482.379988425928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20">
        <f t="shared" si="170"/>
        <v>42198.4766550926</v>
      </c>
      <c r="T2729" s="20">
        <f t="shared" si="171"/>
        <v>42223.4766550926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20">
        <f t="shared" si="170"/>
        <v>42333.399930555563</v>
      </c>
      <c r="T2730" s="20">
        <f t="shared" si="171"/>
        <v>42368.399930555563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20">
        <f t="shared" si="170"/>
        <v>42095.040706018524</v>
      </c>
      <c r="T2731" s="20">
        <f t="shared" si="171"/>
        <v>42125.040706018524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20">
        <f t="shared" si="170"/>
        <v>41351.34137731482</v>
      </c>
      <c r="T2732" s="20">
        <f t="shared" si="171"/>
        <v>41386.34137731482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20">
        <f t="shared" si="170"/>
        <v>41872.325717592597</v>
      </c>
      <c r="T2733" s="20">
        <f t="shared" si="171"/>
        <v>41929.966666666667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20">
        <f t="shared" si="170"/>
        <v>41389.608194444445</v>
      </c>
      <c r="T2734" s="20">
        <f t="shared" si="171"/>
        <v>41421.800000000003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20">
        <f t="shared" si="170"/>
        <v>42044.072847222225</v>
      </c>
      <c r="T2735" s="20">
        <f t="shared" si="171"/>
        <v>42104.031180555554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20">
        <f t="shared" si="170"/>
        <v>42626.468888888892</v>
      </c>
      <c r="T2736" s="20">
        <f t="shared" si="171"/>
        <v>42656.715972222228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20">
        <f t="shared" si="170"/>
        <v>41315.920949074076</v>
      </c>
      <c r="T2737" s="20">
        <f t="shared" si="171"/>
        <v>41346.633333333339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20">
        <f t="shared" si="170"/>
        <v>41722.466354166667</v>
      </c>
      <c r="T2738" s="20">
        <f t="shared" si="171"/>
        <v>41752.466354166667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20">
        <f t="shared" si="170"/>
        <v>41611.717673611114</v>
      </c>
      <c r="T2739" s="20">
        <f t="shared" si="171"/>
        <v>41654.591666666667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20">
        <f t="shared" si="170"/>
        <v>42619.943564814821</v>
      </c>
      <c r="T2740" s="20">
        <f t="shared" si="171"/>
        <v>42679.943564814821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20">
        <f t="shared" si="170"/>
        <v>41719.687928240746</v>
      </c>
      <c r="T2741" s="20">
        <f t="shared" si="171"/>
        <v>41764.687928240746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20">
        <f t="shared" si="170"/>
        <v>42044.83185185185</v>
      </c>
      <c r="T2742" s="20">
        <f t="shared" si="171"/>
        <v>42074.790185185193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20">
        <f t="shared" si="170"/>
        <v>41911.457430555558</v>
      </c>
      <c r="T2743" s="20">
        <f t="shared" si="171"/>
        <v>41931.888194444444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20">
        <f t="shared" si="170"/>
        <v>41030.51975694445</v>
      </c>
      <c r="T2744" s="20">
        <f t="shared" si="171"/>
        <v>41044.51975694445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20">
        <f t="shared" si="170"/>
        <v>42632.128784722227</v>
      </c>
      <c r="T2745" s="20">
        <f t="shared" si="171"/>
        <v>42662.128784722227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20">
        <f t="shared" si="170"/>
        <v>40937.862476851857</v>
      </c>
      <c r="T2746" s="20">
        <f t="shared" si="171"/>
        <v>40967.862476851857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20">
        <f t="shared" si="170"/>
        <v>41044.78805555556</v>
      </c>
      <c r="T2747" s="20">
        <f t="shared" si="171"/>
        <v>41104.78805555556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20">
        <f t="shared" si="170"/>
        <v>41850.581377314818</v>
      </c>
      <c r="T2748" s="20">
        <f t="shared" si="171"/>
        <v>41880.581377314818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20">
        <f t="shared" si="170"/>
        <v>41044.448113425926</v>
      </c>
      <c r="T2749" s="20">
        <f t="shared" si="171"/>
        <v>41075.931944444448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20">
        <f t="shared" si="170"/>
        <v>42585.510671296302</v>
      </c>
      <c r="T2750" s="20">
        <f t="shared" si="171"/>
        <v>42615.510671296302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20">
        <f t="shared" si="170"/>
        <v>42068.599039351859</v>
      </c>
      <c r="T2751" s="20">
        <f t="shared" si="171"/>
        <v>42098.557372685187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20">
        <f t="shared" si="170"/>
        <v>41078.699826388896</v>
      </c>
      <c r="T2752" s="20">
        <f t="shared" si="171"/>
        <v>41090.633333333339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20">
        <f t="shared" si="170"/>
        <v>41747.687060185184</v>
      </c>
      <c r="T2753" s="20">
        <f t="shared" si="171"/>
        <v>41807.687060185184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20">
        <f t="shared" si="170"/>
        <v>40855.565092592595</v>
      </c>
      <c r="T2754" s="20">
        <f t="shared" si="171"/>
        <v>40895.565092592595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 * 100</f>
        <v>19</v>
      </c>
      <c r="P2755" s="8">
        <f t="shared" ref="P2755:P2818" si="173">IF(L2755=0,0,E2755/L2755)</f>
        <v>47.5</v>
      </c>
      <c r="Q2755" t="s">
        <v>8322</v>
      </c>
      <c r="R2755" t="s">
        <v>8358</v>
      </c>
      <c r="S2755" s="20">
        <f t="shared" ref="S2755:S2818" si="174">(J2755/86400)+25569+(-5/25)</f>
        <v>41117.700729166667</v>
      </c>
      <c r="T2755" s="20">
        <f t="shared" ref="T2755:T2818" si="175">(I2755/86400)+25569+(-5/25)</f>
        <v>41147.700729166667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20">
        <f t="shared" si="174"/>
        <v>41863.436006944445</v>
      </c>
      <c r="T2756" s="20">
        <f t="shared" si="175"/>
        <v>41893.436006944445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20">
        <f t="shared" si="174"/>
        <v>42072.590821759266</v>
      </c>
      <c r="T2757" s="20">
        <f t="shared" si="175"/>
        <v>42102.590821759266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20">
        <f t="shared" si="174"/>
        <v>41620.700474537036</v>
      </c>
      <c r="T2758" s="20">
        <f t="shared" si="175"/>
        <v>41650.700474537036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20">
        <f t="shared" si="174"/>
        <v>42573.456620370373</v>
      </c>
      <c r="T2759" s="20">
        <f t="shared" si="175"/>
        <v>42588.456620370373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20">
        <f t="shared" si="174"/>
        <v>42639.241932870369</v>
      </c>
      <c r="T2760" s="20">
        <f t="shared" si="175"/>
        <v>42653.241932870369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20">
        <f t="shared" si="174"/>
        <v>42524.166504629633</v>
      </c>
      <c r="T2761" s="20">
        <f t="shared" si="175"/>
        <v>42567.166504629633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20">
        <f t="shared" si="174"/>
        <v>41415.261319444449</v>
      </c>
      <c r="T2762" s="20">
        <f t="shared" si="175"/>
        <v>41445.261319444449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20">
        <f t="shared" si="174"/>
        <v>41246.863576388889</v>
      </c>
      <c r="T2763" s="20">
        <f t="shared" si="175"/>
        <v>41276.863576388889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20">
        <f t="shared" si="174"/>
        <v>40926.83697916667</v>
      </c>
      <c r="T2764" s="20">
        <f t="shared" si="175"/>
        <v>40986.795312500006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20">
        <f t="shared" si="174"/>
        <v>41373.379675925928</v>
      </c>
      <c r="T2765" s="20">
        <f t="shared" si="175"/>
        <v>41418.379675925928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20">
        <f t="shared" si="174"/>
        <v>41030.092025462967</v>
      </c>
      <c r="T2766" s="20">
        <f t="shared" si="175"/>
        <v>41059.591666666667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20">
        <f t="shared" si="174"/>
        <v>41194.379027777781</v>
      </c>
      <c r="T2767" s="20">
        <f t="shared" si="175"/>
        <v>41210.379027777781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20">
        <f t="shared" si="174"/>
        <v>40736.468032407414</v>
      </c>
      <c r="T2768" s="20">
        <f t="shared" si="175"/>
        <v>40766.468032407414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20">
        <f t="shared" si="174"/>
        <v>42172.758912037039</v>
      </c>
      <c r="T2769" s="20">
        <f t="shared" si="175"/>
        <v>42232.758912037039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20">
        <f t="shared" si="174"/>
        <v>40967.414849537039</v>
      </c>
      <c r="T2770" s="20">
        <f t="shared" si="175"/>
        <v>40997.373182870375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20">
        <f t="shared" si="174"/>
        <v>41745.626273148155</v>
      </c>
      <c r="T2771" s="20">
        <f t="shared" si="175"/>
        <v>41795.626273148155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20">
        <f t="shared" si="174"/>
        <v>41686.505208333336</v>
      </c>
      <c r="T2772" s="20">
        <f t="shared" si="175"/>
        <v>41716.463541666672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20">
        <f t="shared" si="174"/>
        <v>41257.331712962965</v>
      </c>
      <c r="T2773" s="20">
        <f t="shared" si="175"/>
        <v>41306.508333333339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20">
        <f t="shared" si="174"/>
        <v>41537.66914351852</v>
      </c>
      <c r="T2774" s="20">
        <f t="shared" si="175"/>
        <v>41552.66914351852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20">
        <f t="shared" si="174"/>
        <v>42474.664826388893</v>
      </c>
      <c r="T2775" s="20">
        <f t="shared" si="175"/>
        <v>42484.664826388893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20">
        <f t="shared" si="174"/>
        <v>41310.926481481481</v>
      </c>
      <c r="T2776" s="20">
        <f t="shared" si="175"/>
        <v>41340.926481481481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20">
        <f t="shared" si="174"/>
        <v>40862.813356481485</v>
      </c>
      <c r="T2777" s="20">
        <f t="shared" si="175"/>
        <v>40892.813356481485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20">
        <f t="shared" si="174"/>
        <v>42136.097175925926</v>
      </c>
      <c r="T2778" s="20">
        <f t="shared" si="175"/>
        <v>42167.097175925926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20">
        <f t="shared" si="174"/>
        <v>42172.469027777785</v>
      </c>
      <c r="T2779" s="20">
        <f t="shared" si="175"/>
        <v>42202.469027777785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20">
        <f t="shared" si="174"/>
        <v>41846.778078703705</v>
      </c>
      <c r="T2780" s="20">
        <f t="shared" si="175"/>
        <v>41876.778078703705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20">
        <f t="shared" si="174"/>
        <v>42300.38589120371</v>
      </c>
      <c r="T2781" s="20">
        <f t="shared" si="175"/>
        <v>42330.427557870375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20">
        <f t="shared" si="174"/>
        <v>42774.247777777782</v>
      </c>
      <c r="T2782" s="20">
        <f t="shared" si="175"/>
        <v>42804.247777777782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20">
        <f t="shared" si="174"/>
        <v>42018.741597222222</v>
      </c>
      <c r="T2783" s="20">
        <f t="shared" si="175"/>
        <v>42047.091666666674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20">
        <f t="shared" si="174"/>
        <v>42026.724976851852</v>
      </c>
      <c r="T2784" s="20">
        <f t="shared" si="175"/>
        <v>42052.007638888892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20">
        <f t="shared" si="174"/>
        <v>42103.335254629637</v>
      </c>
      <c r="T2785" s="20">
        <f t="shared" si="175"/>
        <v>42117.335254629637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20">
        <f t="shared" si="174"/>
        <v>41920.587534722225</v>
      </c>
      <c r="T2786" s="20">
        <f t="shared" si="175"/>
        <v>41941.587534722225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20">
        <f t="shared" si="174"/>
        <v>42557.989432870374</v>
      </c>
      <c r="T2787" s="20">
        <f t="shared" si="175"/>
        <v>42587.675000000003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20">
        <f t="shared" si="174"/>
        <v>41815.369212962964</v>
      </c>
      <c r="T2788" s="20">
        <f t="shared" si="175"/>
        <v>41829.369212962964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20">
        <f t="shared" si="174"/>
        <v>41807.998518518521</v>
      </c>
      <c r="T2789" s="20">
        <f t="shared" si="175"/>
        <v>41837.998518518521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20">
        <f t="shared" si="174"/>
        <v>42550.501886574079</v>
      </c>
      <c r="T2790" s="20">
        <f t="shared" si="175"/>
        <v>42580.501886574079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20">
        <f t="shared" si="174"/>
        <v>42055.813125000001</v>
      </c>
      <c r="T2791" s="20">
        <f t="shared" si="175"/>
        <v>42074.966666666674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20">
        <f t="shared" si="174"/>
        <v>42016.738692129627</v>
      </c>
      <c r="T2792" s="20">
        <f t="shared" si="175"/>
        <v>42046.738692129627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20">
        <f t="shared" si="174"/>
        <v>42591.699988425928</v>
      </c>
      <c r="T2793" s="20">
        <f t="shared" si="175"/>
        <v>42621.966666666674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20">
        <f t="shared" si="174"/>
        <v>42183.031006944446</v>
      </c>
      <c r="T2794" s="20">
        <f t="shared" si="175"/>
        <v>42228.031006944446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20">
        <f t="shared" si="174"/>
        <v>42176.219039351854</v>
      </c>
      <c r="T2795" s="20">
        <f t="shared" si="175"/>
        <v>42206.219039351854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20">
        <f t="shared" si="174"/>
        <v>42416.491655092599</v>
      </c>
      <c r="T2796" s="20">
        <f t="shared" si="175"/>
        <v>42432.591666666674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20">
        <f t="shared" si="174"/>
        <v>41780.325937500005</v>
      </c>
      <c r="T2797" s="20">
        <f t="shared" si="175"/>
        <v>41796.758333333339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20">
        <f t="shared" si="174"/>
        <v>41795.328101851854</v>
      </c>
      <c r="T2798" s="20">
        <f t="shared" si="175"/>
        <v>41825.328101851854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20">
        <f t="shared" si="174"/>
        <v>41798.740277777782</v>
      </c>
      <c r="T2799" s="20">
        <f t="shared" si="175"/>
        <v>41828.740277777782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20">
        <f t="shared" si="174"/>
        <v>42201.475011574075</v>
      </c>
      <c r="T2800" s="20">
        <f t="shared" si="175"/>
        <v>42216.466666666674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20">
        <f t="shared" si="174"/>
        <v>42507.064699074079</v>
      </c>
      <c r="T2801" s="20">
        <f t="shared" si="175"/>
        <v>42538.466666666674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20">
        <f t="shared" si="174"/>
        <v>41948.352847222224</v>
      </c>
      <c r="T2802" s="20">
        <f t="shared" si="175"/>
        <v>42008.352847222224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20">
        <f t="shared" si="174"/>
        <v>41900.043159722227</v>
      </c>
      <c r="T2803" s="20">
        <f t="shared" si="175"/>
        <v>41922.258333333339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20">
        <f t="shared" si="174"/>
        <v>42192.447071759263</v>
      </c>
      <c r="T2804" s="20">
        <f t="shared" si="175"/>
        <v>42222.447071759263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20">
        <f t="shared" si="174"/>
        <v>42157.865694444452</v>
      </c>
      <c r="T2805" s="20">
        <f t="shared" si="175"/>
        <v>42200.800000000003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20">
        <f t="shared" si="174"/>
        <v>41881.253587962965</v>
      </c>
      <c r="T2806" s="20">
        <f t="shared" si="175"/>
        <v>41911.253587962965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20">
        <f t="shared" si="174"/>
        <v>42213.305474537039</v>
      </c>
      <c r="T2807" s="20">
        <f t="shared" si="175"/>
        <v>42238.305474537039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20">
        <f t="shared" si="174"/>
        <v>42185.067245370374</v>
      </c>
      <c r="T2808" s="20">
        <f t="shared" si="175"/>
        <v>42221.258333333331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20">
        <f t="shared" si="174"/>
        <v>42154.673125000001</v>
      </c>
      <c r="T2809" s="20">
        <f t="shared" si="175"/>
        <v>42184.673125000001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20">
        <f t="shared" si="174"/>
        <v>42208.646469907413</v>
      </c>
      <c r="T2810" s="20">
        <f t="shared" si="175"/>
        <v>42238.646469907413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20">
        <f t="shared" si="174"/>
        <v>42451.296817129638</v>
      </c>
      <c r="T2811" s="20">
        <f t="shared" si="175"/>
        <v>42459.410416666666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20">
        <f t="shared" si="174"/>
        <v>41758.939629629633</v>
      </c>
      <c r="T2812" s="20">
        <f t="shared" si="175"/>
        <v>41790.965972222228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20">
        <f t="shared" si="174"/>
        <v>42028.296562500007</v>
      </c>
      <c r="T2813" s="20">
        <f t="shared" si="175"/>
        <v>42058.296562500007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20">
        <f t="shared" si="174"/>
        <v>42054.544189814813</v>
      </c>
      <c r="T2814" s="20">
        <f t="shared" si="175"/>
        <v>42099.966666666674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20">
        <f t="shared" si="174"/>
        <v>42693.542604166665</v>
      </c>
      <c r="T2815" s="20">
        <f t="shared" si="175"/>
        <v>42718.542604166665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20">
        <f t="shared" si="174"/>
        <v>42103.199479166666</v>
      </c>
      <c r="T2816" s="20">
        <f t="shared" si="175"/>
        <v>42133.199479166666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20">
        <f t="shared" si="174"/>
        <v>42559.576724537037</v>
      </c>
      <c r="T2817" s="20">
        <f t="shared" si="175"/>
        <v>42589.576724537037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20">
        <f t="shared" si="174"/>
        <v>42188.267500000002</v>
      </c>
      <c r="T2818" s="20">
        <f t="shared" si="175"/>
        <v>42218.466666666674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 * 100</f>
        <v>130</v>
      </c>
      <c r="P2819" s="8">
        <f t="shared" ref="P2819:P2882" si="177">IF(L2819=0,0,E2819/L2819)</f>
        <v>23.636363636363637</v>
      </c>
      <c r="Q2819" t="s">
        <v>8317</v>
      </c>
      <c r="R2819" t="s">
        <v>8318</v>
      </c>
      <c r="S2819" s="20">
        <f t="shared" ref="S2819:S2882" si="178">(J2819/86400)+25569+(-5/25)</f>
        <v>42023.434976851859</v>
      </c>
      <c r="T2819" s="20">
        <f t="shared" ref="T2819:T2882" si="179">(I2819/86400)+25569+(-5/25)</f>
        <v>42063.434976851859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20">
        <f t="shared" si="178"/>
        <v>42250.398217592592</v>
      </c>
      <c r="T2820" s="20">
        <f t="shared" si="179"/>
        <v>42270.398217592592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20">
        <f t="shared" si="178"/>
        <v>42139.325567129636</v>
      </c>
      <c r="T2821" s="20">
        <f t="shared" si="179"/>
        <v>42169.325567129636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20">
        <f t="shared" si="178"/>
        <v>42401.410983796304</v>
      </c>
      <c r="T2822" s="20">
        <f t="shared" si="179"/>
        <v>42425.8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20">
        <f t="shared" si="178"/>
        <v>41875.722858796304</v>
      </c>
      <c r="T2823" s="20">
        <f t="shared" si="179"/>
        <v>41905.722858796304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20">
        <f t="shared" si="178"/>
        <v>42060.483935185184</v>
      </c>
      <c r="T2824" s="20">
        <f t="shared" si="179"/>
        <v>42090.44226851852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20">
        <f t="shared" si="178"/>
        <v>42066.811643518522</v>
      </c>
      <c r="T2825" s="20">
        <f t="shared" si="179"/>
        <v>42094.757638888892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20">
        <f t="shared" si="178"/>
        <v>42136.070787037039</v>
      </c>
      <c r="T2826" s="20">
        <f t="shared" si="179"/>
        <v>42167.871527777781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20">
        <f t="shared" si="178"/>
        <v>42312.592662037045</v>
      </c>
      <c r="T2827" s="20">
        <f t="shared" si="179"/>
        <v>42342.592662037045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20">
        <f t="shared" si="178"/>
        <v>42170.834861111114</v>
      </c>
      <c r="T2828" s="20">
        <f t="shared" si="179"/>
        <v>42195.091666666674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20">
        <f t="shared" si="178"/>
        <v>42494.483634259261</v>
      </c>
      <c r="T2829" s="20">
        <f t="shared" si="179"/>
        <v>42524.487500000003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20">
        <f t="shared" si="178"/>
        <v>42254.064687500002</v>
      </c>
      <c r="T2830" s="20">
        <f t="shared" si="179"/>
        <v>42279.758333333331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20">
        <f t="shared" si="178"/>
        <v>42495.234236111115</v>
      </c>
      <c r="T2831" s="20">
        <f t="shared" si="179"/>
        <v>42523.234236111115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20">
        <f t="shared" si="178"/>
        <v>41758.63967592593</v>
      </c>
      <c r="T2832" s="20">
        <f t="shared" si="179"/>
        <v>41770.965972222228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20">
        <f t="shared" si="178"/>
        <v>42171.624884259261</v>
      </c>
      <c r="T2833" s="20">
        <f t="shared" si="179"/>
        <v>42201.624884259261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20">
        <f t="shared" si="178"/>
        <v>41938.509421296301</v>
      </c>
      <c r="T2834" s="20">
        <f t="shared" si="179"/>
        <v>41966.716666666674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20">
        <f t="shared" si="178"/>
        <v>42267.92769675926</v>
      </c>
      <c r="T2835" s="20">
        <f t="shared" si="179"/>
        <v>42287.883333333331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20">
        <f t="shared" si="178"/>
        <v>42019.759837962964</v>
      </c>
      <c r="T2836" s="20">
        <f t="shared" si="179"/>
        <v>42034.759837962964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20">
        <f t="shared" si="178"/>
        <v>42313.503900462965</v>
      </c>
      <c r="T2837" s="20">
        <f t="shared" si="179"/>
        <v>42342.8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20">
        <f t="shared" si="178"/>
        <v>42746.061782407414</v>
      </c>
      <c r="T2838" s="20">
        <f t="shared" si="179"/>
        <v>42784.007638888892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20">
        <f t="shared" si="178"/>
        <v>42307.708379629636</v>
      </c>
      <c r="T2839" s="20">
        <f t="shared" si="179"/>
        <v>42347.7500462963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20">
        <f t="shared" si="178"/>
        <v>41842.407592592594</v>
      </c>
      <c r="T2840" s="20">
        <f t="shared" si="179"/>
        <v>41864.716666666667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20">
        <f t="shared" si="178"/>
        <v>41853.040208333332</v>
      </c>
      <c r="T2841" s="20">
        <f t="shared" si="179"/>
        <v>41876.007638888892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20">
        <f t="shared" si="178"/>
        <v>42059.835636574076</v>
      </c>
      <c r="T2842" s="20">
        <f t="shared" si="179"/>
        <v>42081.508333333331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20">
        <f t="shared" si="178"/>
        <v>42291.539548611116</v>
      </c>
      <c r="T2843" s="20">
        <f t="shared" si="179"/>
        <v>42351.58121527778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20">
        <f t="shared" si="178"/>
        <v>41784.752488425933</v>
      </c>
      <c r="T2844" s="20">
        <f t="shared" si="179"/>
        <v>41811.258333333339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20">
        <f t="shared" si="178"/>
        <v>42492.537847222222</v>
      </c>
      <c r="T2845" s="20">
        <f t="shared" si="179"/>
        <v>42533.966666666674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20">
        <f t="shared" si="178"/>
        <v>42709.346064814818</v>
      </c>
      <c r="T2846" s="20">
        <f t="shared" si="179"/>
        <v>42739.346064814818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20">
        <f t="shared" si="178"/>
        <v>42102.81658564815</v>
      </c>
      <c r="T2847" s="20">
        <f t="shared" si="179"/>
        <v>42162.81658564815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20">
        <f t="shared" si="178"/>
        <v>42108.492060185192</v>
      </c>
      <c r="T2848" s="20">
        <f t="shared" si="179"/>
        <v>42153.492060185192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20">
        <f t="shared" si="178"/>
        <v>42453.606307870374</v>
      </c>
      <c r="T2849" s="20">
        <f t="shared" si="179"/>
        <v>42513.606307870374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20">
        <f t="shared" si="178"/>
        <v>42123.448831018526</v>
      </c>
      <c r="T2850" s="20">
        <f t="shared" si="179"/>
        <v>42153.448831018526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20">
        <f t="shared" si="178"/>
        <v>42453.228240740747</v>
      </c>
      <c r="T2851" s="20">
        <f t="shared" si="179"/>
        <v>42483.228240740747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20">
        <f t="shared" si="178"/>
        <v>41857.807071759264</v>
      </c>
      <c r="T2852" s="20">
        <f t="shared" si="179"/>
        <v>41887.807071759264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20">
        <f t="shared" si="178"/>
        <v>42389.802650462967</v>
      </c>
      <c r="T2853" s="20">
        <f t="shared" si="179"/>
        <v>42398.770138888896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20">
        <f t="shared" si="178"/>
        <v>41780.845173611116</v>
      </c>
      <c r="T2854" s="20">
        <f t="shared" si="179"/>
        <v>41810.845173611116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20">
        <f t="shared" si="178"/>
        <v>41835.990937499999</v>
      </c>
      <c r="T2855" s="20">
        <f t="shared" si="179"/>
        <v>41895.990937499999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20">
        <f t="shared" si="178"/>
        <v>42111.516655092593</v>
      </c>
      <c r="T2856" s="20">
        <f t="shared" si="179"/>
        <v>42131.516655092593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20">
        <f t="shared" si="178"/>
        <v>42369.80776620371</v>
      </c>
      <c r="T2857" s="20">
        <f t="shared" si="179"/>
        <v>42398.781944444447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20">
        <f t="shared" si="178"/>
        <v>42164.837581018524</v>
      </c>
      <c r="T2858" s="20">
        <f t="shared" si="179"/>
        <v>42224.698611111118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20">
        <f t="shared" si="178"/>
        <v>42726.720081018517</v>
      </c>
      <c r="T2859" s="20">
        <f t="shared" si="179"/>
        <v>42786.55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20">
        <f t="shared" si="178"/>
        <v>41954.345081018517</v>
      </c>
      <c r="T2860" s="20">
        <f t="shared" si="179"/>
        <v>41978.277777777781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20">
        <f t="shared" si="178"/>
        <v>42233.162314814821</v>
      </c>
      <c r="T2861" s="20">
        <f t="shared" si="179"/>
        <v>42293.162314814821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20">
        <f t="shared" si="178"/>
        <v>42480.600648148153</v>
      </c>
      <c r="T2862" s="20">
        <f t="shared" si="179"/>
        <v>42540.600648148153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20">
        <f t="shared" si="178"/>
        <v>42257.390833333338</v>
      </c>
      <c r="T2863" s="20">
        <f t="shared" si="179"/>
        <v>42271.390833333338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20">
        <f t="shared" si="178"/>
        <v>41784.589687500003</v>
      </c>
      <c r="T2864" s="20">
        <f t="shared" si="179"/>
        <v>41814.589687500003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20">
        <f t="shared" si="178"/>
        <v>41831.475034722229</v>
      </c>
      <c r="T2865" s="20">
        <f t="shared" si="179"/>
        <v>41891.475034722229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20">
        <f t="shared" si="178"/>
        <v>42172.413506944446</v>
      </c>
      <c r="T2866" s="20">
        <f t="shared" si="179"/>
        <v>42202.354166666672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20">
        <f t="shared" si="178"/>
        <v>41949.9141087963</v>
      </c>
      <c r="T2867" s="20">
        <f t="shared" si="179"/>
        <v>42009.9141087963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20">
        <f t="shared" si="178"/>
        <v>42627.755104166674</v>
      </c>
      <c r="T2868" s="20">
        <f t="shared" si="179"/>
        <v>42657.716666666674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20">
        <f t="shared" si="178"/>
        <v>42530.99527777778</v>
      </c>
      <c r="T2869" s="20">
        <f t="shared" si="179"/>
        <v>42554.966666666674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20">
        <f t="shared" si="178"/>
        <v>42618.627013888894</v>
      </c>
      <c r="T2870" s="20">
        <f t="shared" si="179"/>
        <v>42648.627013888894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20">
        <f t="shared" si="178"/>
        <v>42540.393530092595</v>
      </c>
      <c r="T2871" s="20">
        <f t="shared" si="179"/>
        <v>42570.393530092595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20">
        <f t="shared" si="178"/>
        <v>41745.989409722228</v>
      </c>
      <c r="T2872" s="20">
        <f t="shared" si="179"/>
        <v>41775.989409722228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20">
        <f t="shared" si="178"/>
        <v>41974.538576388892</v>
      </c>
      <c r="T2873" s="20">
        <f t="shared" si="179"/>
        <v>41994.538576388892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20">
        <f t="shared" si="178"/>
        <v>42114.916180555563</v>
      </c>
      <c r="T2874" s="20">
        <f t="shared" si="179"/>
        <v>42174.916180555563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20">
        <f t="shared" si="178"/>
        <v>42002.617488425924</v>
      </c>
      <c r="T2875" s="20">
        <f t="shared" si="179"/>
        <v>42032.617488425924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20">
        <f t="shared" si="178"/>
        <v>42722.644745370373</v>
      </c>
      <c r="T2876" s="20">
        <f t="shared" si="179"/>
        <v>42752.644745370373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20">
        <f t="shared" si="178"/>
        <v>42464.928391203706</v>
      </c>
      <c r="T2877" s="20">
        <f t="shared" si="179"/>
        <v>42494.928391203706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20">
        <f t="shared" si="178"/>
        <v>42171.543969907405</v>
      </c>
      <c r="T2878" s="20">
        <f t="shared" si="179"/>
        <v>42201.543969907405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20">
        <f t="shared" si="178"/>
        <v>42672.755138888897</v>
      </c>
      <c r="T2879" s="20">
        <f t="shared" si="179"/>
        <v>42704.508333333331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20">
        <f t="shared" si="178"/>
        <v>42128.415682870371</v>
      </c>
      <c r="T2880" s="20">
        <f t="shared" si="179"/>
        <v>42188.415682870371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20">
        <f t="shared" si="178"/>
        <v>42359.525243055556</v>
      </c>
      <c r="T2881" s="20">
        <f t="shared" si="179"/>
        <v>42389.525243055556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20">
        <f t="shared" si="178"/>
        <v>42192.705694444448</v>
      </c>
      <c r="T2882" s="20">
        <f t="shared" si="179"/>
        <v>42236.511805555558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 * 100</f>
        <v>0</v>
      </c>
      <c r="P2883" s="8">
        <f t="shared" ref="P2883:P2946" si="181">IF(L2883=0,0,E2883/L2883)</f>
        <v>0</v>
      </c>
      <c r="Q2883" t="s">
        <v>8317</v>
      </c>
      <c r="R2883" t="s">
        <v>8318</v>
      </c>
      <c r="S2883" s="20">
        <f t="shared" ref="S2883:S2946" si="182">(J2883/86400)+25569+(-5/25)</f>
        <v>41916.397638888891</v>
      </c>
      <c r="T2883" s="20">
        <f t="shared" ref="T2883:T2946" si="183">(I2883/86400)+25569+(-5/25)</f>
        <v>41976.439305555556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20">
        <f t="shared" si="182"/>
        <v>42461.396273148152</v>
      </c>
      <c r="T2884" s="20">
        <f t="shared" si="183"/>
        <v>42491.396273148152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20">
        <f t="shared" si="182"/>
        <v>42370.703206018523</v>
      </c>
      <c r="T2885" s="20">
        <f t="shared" si="183"/>
        <v>42406.007638888892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20">
        <f t="shared" si="182"/>
        <v>41948.52725694445</v>
      </c>
      <c r="T2886" s="20">
        <f t="shared" si="183"/>
        <v>41978.52725694445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20">
        <f t="shared" si="182"/>
        <v>42046.876400462963</v>
      </c>
      <c r="T2887" s="20">
        <f t="shared" si="183"/>
        <v>42076.834733796299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20">
        <f t="shared" si="182"/>
        <v>42261.432916666672</v>
      </c>
      <c r="T2888" s="20">
        <f t="shared" si="183"/>
        <v>42265.965972222228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20">
        <f t="shared" si="182"/>
        <v>41985.227361111116</v>
      </c>
      <c r="T2889" s="20">
        <f t="shared" si="183"/>
        <v>42015.227361111116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20">
        <f t="shared" si="182"/>
        <v>41922.335185185191</v>
      </c>
      <c r="T2890" s="20">
        <f t="shared" si="183"/>
        <v>41930.007638888892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20">
        <f t="shared" si="182"/>
        <v>41850.663252314815</v>
      </c>
      <c r="T2891" s="20">
        <f t="shared" si="183"/>
        <v>41880.663252314815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20">
        <f t="shared" si="182"/>
        <v>41831.542962962965</v>
      </c>
      <c r="T2892" s="20">
        <f t="shared" si="183"/>
        <v>41859.925000000003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20">
        <f t="shared" si="182"/>
        <v>42415.683425925934</v>
      </c>
      <c r="T2893" s="20">
        <f t="shared" si="183"/>
        <v>42475.641759259262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20">
        <f t="shared" si="182"/>
        <v>41869.514166666668</v>
      </c>
      <c r="T2894" s="20">
        <f t="shared" si="183"/>
        <v>41876.675000000003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20">
        <f t="shared" si="182"/>
        <v>41953.57309027778</v>
      </c>
      <c r="T2895" s="20">
        <f t="shared" si="183"/>
        <v>42012.883333333331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20">
        <f t="shared" si="182"/>
        <v>42037.786284722228</v>
      </c>
      <c r="T2896" s="20">
        <f t="shared" si="183"/>
        <v>42097.744618055556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20">
        <f t="shared" si="182"/>
        <v>41811.355462962965</v>
      </c>
      <c r="T2897" s="20">
        <f t="shared" si="183"/>
        <v>41812.675000000003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20">
        <f t="shared" si="182"/>
        <v>42701.708807870375</v>
      </c>
      <c r="T2898" s="20">
        <f t="shared" si="183"/>
        <v>42716.05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20">
        <f t="shared" si="182"/>
        <v>42258.446504629632</v>
      </c>
      <c r="T2899" s="20">
        <f t="shared" si="183"/>
        <v>42288.445196759261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20">
        <f t="shared" si="182"/>
        <v>42278.464965277781</v>
      </c>
      <c r="T2900" s="20">
        <f t="shared" si="183"/>
        <v>42308.464965277781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20">
        <f t="shared" si="182"/>
        <v>42514.878217592595</v>
      </c>
      <c r="T2901" s="20">
        <f t="shared" si="183"/>
        <v>42574.878217592595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20">
        <f t="shared" si="182"/>
        <v>41830.034166666672</v>
      </c>
      <c r="T2902" s="20">
        <f t="shared" si="183"/>
        <v>41860.034166666672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20">
        <f t="shared" si="182"/>
        <v>41982.704386574078</v>
      </c>
      <c r="T2903" s="20">
        <f t="shared" si="183"/>
        <v>42042.704386574078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20">
        <f t="shared" si="182"/>
        <v>42210.239768518521</v>
      </c>
      <c r="T2904" s="20">
        <f t="shared" si="183"/>
        <v>42240.239768518521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20">
        <f t="shared" si="182"/>
        <v>42195.966874999998</v>
      </c>
      <c r="T2905" s="20">
        <f t="shared" si="183"/>
        <v>42255.966874999998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20">
        <f t="shared" si="182"/>
        <v>41940.767951388894</v>
      </c>
      <c r="T2906" s="20">
        <f t="shared" si="183"/>
        <v>41952.3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20">
        <f t="shared" si="182"/>
        <v>42605.856863425928</v>
      </c>
      <c r="T2907" s="20">
        <f t="shared" si="183"/>
        <v>42619.856863425928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20">
        <f t="shared" si="182"/>
        <v>42199.448912037042</v>
      </c>
      <c r="T2908" s="20">
        <f t="shared" si="183"/>
        <v>42216.841666666674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20">
        <f t="shared" si="182"/>
        <v>42444.677743055559</v>
      </c>
      <c r="T2909" s="20">
        <f t="shared" si="183"/>
        <v>42504.677743055559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20">
        <f t="shared" si="182"/>
        <v>42499.531701388893</v>
      </c>
      <c r="T2910" s="20">
        <f t="shared" si="183"/>
        <v>42529.531701388893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20">
        <f t="shared" si="182"/>
        <v>41929.06621527778</v>
      </c>
      <c r="T2911" s="20">
        <f t="shared" si="183"/>
        <v>41968.623611111114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20">
        <f t="shared" si="182"/>
        <v>42107.641284722224</v>
      </c>
      <c r="T2912" s="20">
        <f t="shared" si="183"/>
        <v>42167.641284722224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20">
        <f t="shared" si="182"/>
        <v>42142.568819444452</v>
      </c>
      <c r="T2913" s="20">
        <f t="shared" si="183"/>
        <v>42182.568819444452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20">
        <f t="shared" si="182"/>
        <v>42353.931643518517</v>
      </c>
      <c r="T2914" s="20">
        <f t="shared" si="183"/>
        <v>42383.931643518517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20">
        <f t="shared" si="182"/>
        <v>41828.722905092596</v>
      </c>
      <c r="T2915" s="20">
        <f t="shared" si="183"/>
        <v>41888.722905092596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20">
        <f t="shared" si="182"/>
        <v>42017.707337962966</v>
      </c>
      <c r="T2916" s="20">
        <f t="shared" si="183"/>
        <v>42077.665671296301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20">
        <f t="shared" si="182"/>
        <v>42415.19803240741</v>
      </c>
      <c r="T2917" s="20">
        <f t="shared" si="183"/>
        <v>42445.156365740739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20">
        <f t="shared" si="182"/>
        <v>41755.276724537041</v>
      </c>
      <c r="T2918" s="20">
        <f t="shared" si="183"/>
        <v>41778.276724537041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20">
        <f t="shared" si="182"/>
        <v>42245.03434027778</v>
      </c>
      <c r="T2919" s="20">
        <f t="shared" si="183"/>
        <v>42263.03434027778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20">
        <f t="shared" si="182"/>
        <v>42278.429710648154</v>
      </c>
      <c r="T2920" s="20">
        <f t="shared" si="183"/>
        <v>42306.429710648154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20">
        <f t="shared" si="182"/>
        <v>41826.419548611113</v>
      </c>
      <c r="T2921" s="20">
        <f t="shared" si="183"/>
        <v>41856.419548611113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20">
        <f t="shared" si="182"/>
        <v>42058.59247685186</v>
      </c>
      <c r="T2922" s="20">
        <f t="shared" si="183"/>
        <v>42088.550810185188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20">
        <f t="shared" si="182"/>
        <v>41877.686620370376</v>
      </c>
      <c r="T2923" s="20">
        <f t="shared" si="183"/>
        <v>41907.686620370376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20">
        <f t="shared" si="182"/>
        <v>42097.674155092594</v>
      </c>
      <c r="T2924" s="20">
        <f t="shared" si="183"/>
        <v>42142.674155092594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20">
        <f t="shared" si="182"/>
        <v>42012.952534722222</v>
      </c>
      <c r="T2925" s="20">
        <f t="shared" si="183"/>
        <v>42027.925000000003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20">
        <f t="shared" si="182"/>
        <v>42103.356828703705</v>
      </c>
      <c r="T2926" s="20">
        <f t="shared" si="183"/>
        <v>42132.965972222228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20">
        <f t="shared" si="182"/>
        <v>41863.384120370378</v>
      </c>
      <c r="T2927" s="20">
        <f t="shared" si="183"/>
        <v>41893.384120370378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20">
        <f t="shared" si="182"/>
        <v>42044.565960648149</v>
      </c>
      <c r="T2928" s="20">
        <f t="shared" si="183"/>
        <v>42058.565960648149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20">
        <f t="shared" si="182"/>
        <v>41806.469317129631</v>
      </c>
      <c r="T2929" s="20">
        <f t="shared" si="183"/>
        <v>41835.008333333339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20">
        <f t="shared" si="182"/>
        <v>42403.798217592601</v>
      </c>
      <c r="T2930" s="20">
        <f t="shared" si="183"/>
        <v>42433.798217592601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20">
        <f t="shared" si="182"/>
        <v>41754.364328703705</v>
      </c>
      <c r="T2931" s="20">
        <f t="shared" si="183"/>
        <v>41784.364328703705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20">
        <f t="shared" si="182"/>
        <v>42101.384074074078</v>
      </c>
      <c r="T2932" s="20">
        <f t="shared" si="183"/>
        <v>42131.384074074078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20">
        <f t="shared" si="182"/>
        <v>41872.091238425928</v>
      </c>
      <c r="T2933" s="20">
        <f t="shared" si="183"/>
        <v>41897.055555555562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20">
        <f t="shared" si="182"/>
        <v>42024.964780092596</v>
      </c>
      <c r="T2934" s="20">
        <f t="shared" si="183"/>
        <v>42056.258333333331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20">
        <f t="shared" si="182"/>
        <v>42495.756631944445</v>
      </c>
      <c r="T2935" s="20">
        <f t="shared" si="183"/>
        <v>42525.756631944445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20">
        <f t="shared" si="182"/>
        <v>41775.436157407414</v>
      </c>
      <c r="T2936" s="20">
        <f t="shared" si="183"/>
        <v>41805.436157407414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20">
        <f t="shared" si="182"/>
        <v>42553.383425925931</v>
      </c>
      <c r="T2937" s="20">
        <f t="shared" si="183"/>
        <v>42611.508333333331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20">
        <f t="shared" si="182"/>
        <v>41912.450729166667</v>
      </c>
      <c r="T2938" s="20">
        <f t="shared" si="183"/>
        <v>41925.007638888892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20">
        <f t="shared" si="182"/>
        <v>41803.257326388892</v>
      </c>
      <c r="T2939" s="20">
        <f t="shared" si="183"/>
        <v>41833.257326388892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20">
        <f t="shared" si="182"/>
        <v>42004.503865740742</v>
      </c>
      <c r="T2940" s="20">
        <f t="shared" si="183"/>
        <v>42034.503865740742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20">
        <f t="shared" si="182"/>
        <v>41845.609166666669</v>
      </c>
      <c r="T2941" s="20">
        <f t="shared" si="183"/>
        <v>41878.841666666667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20">
        <f t="shared" si="182"/>
        <v>41982.573356481487</v>
      </c>
      <c r="T2942" s="20">
        <f t="shared" si="183"/>
        <v>42022.573356481487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20">
        <f t="shared" si="182"/>
        <v>42034.760127314818</v>
      </c>
      <c r="T2943" s="20">
        <f t="shared" si="183"/>
        <v>42064.760127314818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20">
        <f t="shared" si="182"/>
        <v>42334.60392361111</v>
      </c>
      <c r="T2944" s="20">
        <f t="shared" si="183"/>
        <v>42354.645833333336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20">
        <f t="shared" si="182"/>
        <v>42076.929398148146</v>
      </c>
      <c r="T2945" s="20">
        <f t="shared" si="183"/>
        <v>42106.929398148146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20">
        <f t="shared" si="182"/>
        <v>42132.714328703703</v>
      </c>
      <c r="T2946" s="20">
        <f t="shared" si="183"/>
        <v>42162.714328703703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 * 100</f>
        <v>0</v>
      </c>
      <c r="P2947" s="8">
        <f t="shared" ref="P2947:P3010" si="185">IF(L2947=0,0,E2947/L2947)</f>
        <v>0</v>
      </c>
      <c r="Q2947" t="s">
        <v>8317</v>
      </c>
      <c r="R2947" t="s">
        <v>8357</v>
      </c>
      <c r="S2947" s="20">
        <f t="shared" ref="S2947:S3010" si="186">(J2947/86400)+25569+(-5/25)</f>
        <v>42117.93958333334</v>
      </c>
      <c r="T2947" s="20">
        <f t="shared" ref="T2947:T3010" si="187">(I2947/86400)+25569+(-5/25)</f>
        <v>42147.93958333334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20">
        <f t="shared" si="186"/>
        <v>42567.331157407411</v>
      </c>
      <c r="T2948" s="20">
        <f t="shared" si="187"/>
        <v>42597.331157407411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20">
        <f t="shared" si="186"/>
        <v>42649.362118055564</v>
      </c>
      <c r="T2949" s="20">
        <f t="shared" si="187"/>
        <v>42698.515972222223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20">
        <f t="shared" si="186"/>
        <v>42097.449224537035</v>
      </c>
      <c r="T2950" s="20">
        <f t="shared" si="187"/>
        <v>42157.449224537035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20">
        <f t="shared" si="186"/>
        <v>42297.623113425929</v>
      </c>
      <c r="T2951" s="20">
        <f t="shared" si="187"/>
        <v>42327.6647800926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20">
        <f t="shared" si="186"/>
        <v>42362.165185185193</v>
      </c>
      <c r="T2952" s="20">
        <f t="shared" si="187"/>
        <v>42392.165185185193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20">
        <f t="shared" si="186"/>
        <v>41872.60292824074</v>
      </c>
      <c r="T2953" s="20">
        <f t="shared" si="187"/>
        <v>41917.60292824074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20">
        <f t="shared" si="186"/>
        <v>42628.490266203706</v>
      </c>
      <c r="T2954" s="20">
        <f t="shared" si="187"/>
        <v>42659.966666666674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20">
        <f t="shared" si="186"/>
        <v>42255.591909722221</v>
      </c>
      <c r="T2955" s="20">
        <f t="shared" si="187"/>
        <v>42285.591909722221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20">
        <f t="shared" si="186"/>
        <v>42790.383368055554</v>
      </c>
      <c r="T2956" s="20">
        <f t="shared" si="187"/>
        <v>42810.34170138889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20">
        <f t="shared" si="186"/>
        <v>42141.541307870371</v>
      </c>
      <c r="T2957" s="20">
        <f t="shared" si="187"/>
        <v>42171.541307870371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20">
        <f t="shared" si="186"/>
        <v>42464.758912037039</v>
      </c>
      <c r="T2958" s="20">
        <f t="shared" si="187"/>
        <v>42494.758912037039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20">
        <f t="shared" si="186"/>
        <v>42030.811249999999</v>
      </c>
      <c r="T2959" s="20">
        <f t="shared" si="187"/>
        <v>42090.769583333335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20">
        <f t="shared" si="186"/>
        <v>42438.579131944447</v>
      </c>
      <c r="T2960" s="20">
        <f t="shared" si="187"/>
        <v>42498.537465277783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20">
        <f t="shared" si="186"/>
        <v>42497.808391203711</v>
      </c>
      <c r="T2961" s="20">
        <f t="shared" si="187"/>
        <v>42527.808391203711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20">
        <f t="shared" si="186"/>
        <v>41863.557210648149</v>
      </c>
      <c r="T2962" s="20">
        <f t="shared" si="187"/>
        <v>41893.557210648149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20">
        <f t="shared" si="186"/>
        <v>42061.012488425928</v>
      </c>
      <c r="T2963" s="20">
        <f t="shared" si="187"/>
        <v>42088.966666666674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20">
        <f t="shared" si="186"/>
        <v>42036.044282407413</v>
      </c>
      <c r="T2964" s="20">
        <f t="shared" si="187"/>
        <v>42064.090972222228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20">
        <f t="shared" si="186"/>
        <v>42157.270185185189</v>
      </c>
      <c r="T2965" s="20">
        <f t="shared" si="187"/>
        <v>42187.270185185189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20">
        <f t="shared" si="186"/>
        <v>41827.70994212963</v>
      </c>
      <c r="T2966" s="20">
        <f t="shared" si="187"/>
        <v>41857.697222222225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20">
        <f t="shared" si="186"/>
        <v>42162.529548611114</v>
      </c>
      <c r="T2967" s="20">
        <f t="shared" si="187"/>
        <v>42192.529548611114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20">
        <f t="shared" si="186"/>
        <v>42233.538564814822</v>
      </c>
      <c r="T2968" s="20">
        <f t="shared" si="187"/>
        <v>42263.538564814822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20">
        <f t="shared" si="186"/>
        <v>42041.997824074075</v>
      </c>
      <c r="T2969" s="20">
        <f t="shared" si="187"/>
        <v>42071.956157407411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20">
        <f t="shared" si="186"/>
        <v>42585.323842592596</v>
      </c>
      <c r="T2970" s="20">
        <f t="shared" si="187"/>
        <v>42598.965972222228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20">
        <f t="shared" si="186"/>
        <v>42097.586493055554</v>
      </c>
      <c r="T2971" s="20">
        <f t="shared" si="187"/>
        <v>42127.75208333334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20">
        <f t="shared" si="186"/>
        <v>41808.469571759262</v>
      </c>
      <c r="T2972" s="20">
        <f t="shared" si="187"/>
        <v>41838.469571759262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20">
        <f t="shared" si="186"/>
        <v>41852.458310185189</v>
      </c>
      <c r="T2973" s="20">
        <f t="shared" si="187"/>
        <v>41882.458310185189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20">
        <f t="shared" si="186"/>
        <v>42693.910185185188</v>
      </c>
      <c r="T2974" s="20">
        <f t="shared" si="187"/>
        <v>42708.841666666674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20">
        <f t="shared" si="186"/>
        <v>42341.618379629632</v>
      </c>
      <c r="T2975" s="20">
        <f t="shared" si="187"/>
        <v>42369.966666666674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20">
        <f t="shared" si="186"/>
        <v>41879.861006944448</v>
      </c>
      <c r="T2976" s="20">
        <f t="shared" si="187"/>
        <v>41907.865972222222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20">
        <f t="shared" si="186"/>
        <v>41941.483865740745</v>
      </c>
      <c r="T2977" s="20">
        <f t="shared" si="187"/>
        <v>41969.925000000003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20">
        <f t="shared" si="186"/>
        <v>42425.530671296299</v>
      </c>
      <c r="T2978" s="20">
        <f t="shared" si="187"/>
        <v>42442.3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20">
        <f t="shared" si="186"/>
        <v>42026.681180555563</v>
      </c>
      <c r="T2979" s="20">
        <f t="shared" si="187"/>
        <v>42085.893055555556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20">
        <f t="shared" si="186"/>
        <v>41922.44059027778</v>
      </c>
      <c r="T2980" s="20">
        <f t="shared" si="187"/>
        <v>41932.049305555556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20">
        <f t="shared" si="186"/>
        <v>41993.624340277776</v>
      </c>
      <c r="T2981" s="20">
        <f t="shared" si="187"/>
        <v>42010.05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20">
        <f t="shared" si="186"/>
        <v>42219.715856481489</v>
      </c>
      <c r="T2982" s="20">
        <f t="shared" si="187"/>
        <v>42239.883333333331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20">
        <f t="shared" si="186"/>
        <v>42225.359675925924</v>
      </c>
      <c r="T2983" s="20">
        <f t="shared" si="187"/>
        <v>42270.359675925924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20">
        <f t="shared" si="186"/>
        <v>42381.486840277779</v>
      </c>
      <c r="T2984" s="20">
        <f t="shared" si="187"/>
        <v>42411.486840277779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20">
        <f t="shared" si="186"/>
        <v>41894.432361111118</v>
      </c>
      <c r="T2985" s="20">
        <f t="shared" si="187"/>
        <v>41954.474027777782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20">
        <f t="shared" si="186"/>
        <v>42576.078715277778</v>
      </c>
      <c r="T2986" s="20">
        <f t="shared" si="187"/>
        <v>42606.078715277778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20">
        <f t="shared" si="186"/>
        <v>42654.773703703708</v>
      </c>
      <c r="T2987" s="20">
        <f t="shared" si="187"/>
        <v>42673.966666666674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20">
        <f t="shared" si="186"/>
        <v>42431.300069444449</v>
      </c>
      <c r="T2988" s="20">
        <f t="shared" si="187"/>
        <v>42491.258402777778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20">
        <f t="shared" si="186"/>
        <v>42627.107303240744</v>
      </c>
      <c r="T2989" s="20">
        <f t="shared" si="187"/>
        <v>42655.8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20">
        <f t="shared" si="186"/>
        <v>42511.162048611113</v>
      </c>
      <c r="T2990" s="20">
        <f t="shared" si="187"/>
        <v>42541.162048611113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20">
        <f t="shared" si="186"/>
        <v>42336.820393518523</v>
      </c>
      <c r="T2991" s="20">
        <f t="shared" si="187"/>
        <v>42359.007638888892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20">
        <f t="shared" si="186"/>
        <v>42341.374305555553</v>
      </c>
      <c r="T2992" s="20">
        <f t="shared" si="187"/>
        <v>42376.374305555553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20">
        <f t="shared" si="186"/>
        <v>42740.637152777781</v>
      </c>
      <c r="T2993" s="20">
        <f t="shared" si="187"/>
        <v>42762.637152777781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20">
        <f t="shared" si="186"/>
        <v>42622.567476851851</v>
      </c>
      <c r="T2994" s="20">
        <f t="shared" si="187"/>
        <v>42652.567476851851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20">
        <f t="shared" si="186"/>
        <v>42390.638738425929</v>
      </c>
      <c r="T2995" s="20">
        <f t="shared" si="187"/>
        <v>42420.638738425929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20">
        <f t="shared" si="186"/>
        <v>41885.278842592597</v>
      </c>
      <c r="T2996" s="20">
        <f t="shared" si="187"/>
        <v>41915.278842592597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20">
        <f t="shared" si="186"/>
        <v>42724.465173611112</v>
      </c>
      <c r="T2997" s="20">
        <f t="shared" si="187"/>
        <v>42754.465173611112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20">
        <f t="shared" si="186"/>
        <v>42090.712500000001</v>
      </c>
      <c r="T2998" s="20">
        <f t="shared" si="187"/>
        <v>42150.712500000001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20">
        <f t="shared" si="186"/>
        <v>42775.533715277779</v>
      </c>
      <c r="T2999" s="20">
        <f t="shared" si="187"/>
        <v>42793.007638888892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20">
        <f t="shared" si="186"/>
        <v>41777.993622685186</v>
      </c>
      <c r="T3000" s="20">
        <f t="shared" si="187"/>
        <v>41805.984027777784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20">
        <f t="shared" si="186"/>
        <v>42780.540277777778</v>
      </c>
      <c r="T3001" s="20">
        <f t="shared" si="187"/>
        <v>42794.883333333331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20">
        <f t="shared" si="186"/>
        <v>42752.627199074079</v>
      </c>
      <c r="T3002" s="20">
        <f t="shared" si="187"/>
        <v>42766.55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20">
        <f t="shared" si="186"/>
        <v>42534.695625000008</v>
      </c>
      <c r="T3003" s="20">
        <f t="shared" si="187"/>
        <v>42564.695625000008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20">
        <f t="shared" si="186"/>
        <v>41239.636250000003</v>
      </c>
      <c r="T3004" s="20">
        <f t="shared" si="187"/>
        <v>41269.636250000003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20">
        <f t="shared" si="186"/>
        <v>42398.649259259262</v>
      </c>
      <c r="T3005" s="20">
        <f t="shared" si="187"/>
        <v>42430.049305555556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20">
        <f t="shared" si="186"/>
        <v>41928.681064814817</v>
      </c>
      <c r="T3006" s="20">
        <f t="shared" si="187"/>
        <v>41958.722731481481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20">
        <f t="shared" si="186"/>
        <v>41888.474826388891</v>
      </c>
      <c r="T3007" s="20">
        <f t="shared" si="187"/>
        <v>41918.474826388891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20">
        <f t="shared" si="186"/>
        <v>41957.556840277779</v>
      </c>
      <c r="T3008" s="20">
        <f t="shared" si="187"/>
        <v>41987.556840277779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20">
        <f t="shared" si="186"/>
        <v>42098.016238425931</v>
      </c>
      <c r="T3009" s="20">
        <f t="shared" si="187"/>
        <v>42119.016238425931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20">
        <f t="shared" si="186"/>
        <v>42360.012025462966</v>
      </c>
      <c r="T3010" s="20">
        <f t="shared" si="187"/>
        <v>42390.012025462966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 * 100</f>
        <v>119.756</v>
      </c>
      <c r="P3011" s="8">
        <f t="shared" ref="P3011:P3074" si="189">IF(L3011=0,0,E3011/L3011)</f>
        <v>233.8984375</v>
      </c>
      <c r="Q3011" t="s">
        <v>8317</v>
      </c>
      <c r="R3011" t="s">
        <v>8357</v>
      </c>
      <c r="S3011" s="20">
        <f t="shared" ref="S3011:S3074" si="190">(J3011/86400)+25569+(-5/25)</f>
        <v>41939.36990740741</v>
      </c>
      <c r="T3011" s="20">
        <f t="shared" ref="T3011:T3074" si="191">(I3011/86400)+25569+(-5/25)</f>
        <v>41969.411574074082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20">
        <f t="shared" si="190"/>
        <v>41996.632395833338</v>
      </c>
      <c r="T3012" s="20">
        <f t="shared" si="191"/>
        <v>42056.632395833338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20">
        <f t="shared" si="190"/>
        <v>42334.268935185188</v>
      </c>
      <c r="T3013" s="20">
        <f t="shared" si="191"/>
        <v>42361.757638888892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20">
        <f t="shared" si="190"/>
        <v>42024.502893518526</v>
      </c>
      <c r="T3014" s="20">
        <f t="shared" si="191"/>
        <v>42045.502893518526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20">
        <f t="shared" si="190"/>
        <v>42146.63621527778</v>
      </c>
      <c r="T3015" s="20">
        <f t="shared" si="191"/>
        <v>42176.63621527778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20">
        <f t="shared" si="190"/>
        <v>41919.923611111109</v>
      </c>
      <c r="T3016" s="20">
        <f t="shared" si="191"/>
        <v>41948.008333333339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20">
        <f t="shared" si="190"/>
        <v>41785.527291666673</v>
      </c>
      <c r="T3017" s="20">
        <f t="shared" si="191"/>
        <v>41800.966666666667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20">
        <f t="shared" si="190"/>
        <v>41778.348055555558</v>
      </c>
      <c r="T3018" s="20">
        <f t="shared" si="191"/>
        <v>41838.348055555558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20">
        <f t="shared" si="190"/>
        <v>41841.650034722225</v>
      </c>
      <c r="T3019" s="20">
        <f t="shared" si="191"/>
        <v>41871.650034722225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20">
        <f t="shared" si="190"/>
        <v>42163.098333333335</v>
      </c>
      <c r="T3020" s="20">
        <f t="shared" si="191"/>
        <v>42205.716666666674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20">
        <f t="shared" si="190"/>
        <v>41758.633564814816</v>
      </c>
      <c r="T3021" s="20">
        <f t="shared" si="191"/>
        <v>41785.925000000003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20">
        <f t="shared" si="190"/>
        <v>42170.64644675926</v>
      </c>
      <c r="T3022" s="20">
        <f t="shared" si="191"/>
        <v>42230.64644675926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20">
        <f t="shared" si="190"/>
        <v>42660.418854166666</v>
      </c>
      <c r="T3023" s="20">
        <f t="shared" si="191"/>
        <v>42696.049305555556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20">
        <f t="shared" si="190"/>
        <v>42564.753807870373</v>
      </c>
      <c r="T3024" s="20">
        <f t="shared" si="191"/>
        <v>42609.753807870373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20">
        <f t="shared" si="190"/>
        <v>42121.475763888891</v>
      </c>
      <c r="T3025" s="20">
        <f t="shared" si="191"/>
        <v>42166.475763888891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20">
        <f t="shared" si="190"/>
        <v>41158.793923611112</v>
      </c>
      <c r="T3026" s="20">
        <f t="shared" si="191"/>
        <v>41188.793923611112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20">
        <f t="shared" si="190"/>
        <v>41761.309409722227</v>
      </c>
      <c r="T3027" s="20">
        <f t="shared" si="191"/>
        <v>41789.466666666667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20">
        <f t="shared" si="190"/>
        <v>42783.259398148148</v>
      </c>
      <c r="T3028" s="20">
        <f t="shared" si="191"/>
        <v>42797.259398148148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20">
        <f t="shared" si="190"/>
        <v>42053.504293981488</v>
      </c>
      <c r="T3029" s="20">
        <f t="shared" si="191"/>
        <v>42083.462627314817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20">
        <f t="shared" si="190"/>
        <v>42567.064178240747</v>
      </c>
      <c r="T3030" s="20">
        <f t="shared" si="191"/>
        <v>42597.064178240747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20">
        <f t="shared" si="190"/>
        <v>41932.508877314816</v>
      </c>
      <c r="T3031" s="20">
        <f t="shared" si="191"/>
        <v>41960.990972222222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20">
        <f t="shared" si="190"/>
        <v>42233.547349537039</v>
      </c>
      <c r="T3032" s="20">
        <f t="shared" si="191"/>
        <v>42263.547349537039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20">
        <f t="shared" si="190"/>
        <v>42597.682488425926</v>
      </c>
      <c r="T3033" s="20">
        <f t="shared" si="191"/>
        <v>42657.682488425926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20">
        <f t="shared" si="190"/>
        <v>42227.844664351855</v>
      </c>
      <c r="T3034" s="20">
        <f t="shared" si="191"/>
        <v>42257.844664351855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20">
        <f t="shared" si="190"/>
        <v>42569.910243055558</v>
      </c>
      <c r="T3035" s="20">
        <f t="shared" si="191"/>
        <v>42599.910243055558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20">
        <f t="shared" si="190"/>
        <v>42644.335358796299</v>
      </c>
      <c r="T3036" s="20">
        <f t="shared" si="191"/>
        <v>42674.965972222228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20">
        <f t="shared" si="190"/>
        <v>41368.360289351855</v>
      </c>
      <c r="T3037" s="20">
        <f t="shared" si="191"/>
        <v>41398.360289351855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20">
        <f t="shared" si="190"/>
        <v>41466.585231481484</v>
      </c>
      <c r="T3038" s="20">
        <f t="shared" si="191"/>
        <v>41502.299305555556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20">
        <f t="shared" si="190"/>
        <v>40378.693206018521</v>
      </c>
      <c r="T3039" s="20">
        <f t="shared" si="191"/>
        <v>40453.007638888892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20">
        <f t="shared" si="190"/>
        <v>42373.052280092597</v>
      </c>
      <c r="T3040" s="20">
        <f t="shared" si="191"/>
        <v>42433.052280092597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20">
        <f t="shared" si="190"/>
        <v>41610.5944212963</v>
      </c>
      <c r="T3041" s="20">
        <f t="shared" si="191"/>
        <v>41637.132638888892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20">
        <f t="shared" si="190"/>
        <v>42177.591909722221</v>
      </c>
      <c r="T3042" s="20">
        <f t="shared" si="191"/>
        <v>42181.758333333331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20">
        <f t="shared" si="190"/>
        <v>42359.668611111119</v>
      </c>
      <c r="T3043" s="20">
        <f t="shared" si="191"/>
        <v>42389.668611111119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20">
        <f t="shared" si="190"/>
        <v>42253.488043981488</v>
      </c>
      <c r="T3044" s="20">
        <f t="shared" si="191"/>
        <v>42283.488043981488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20">
        <f t="shared" si="190"/>
        <v>42082.87059027778</v>
      </c>
      <c r="T3045" s="20">
        <f t="shared" si="191"/>
        <v>42109.918055555558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20">
        <f t="shared" si="190"/>
        <v>42387.526828703703</v>
      </c>
      <c r="T3046" s="20">
        <f t="shared" si="191"/>
        <v>42402.526828703703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20">
        <f t="shared" si="190"/>
        <v>41842.955729166672</v>
      </c>
      <c r="T3047" s="20">
        <f t="shared" si="191"/>
        <v>41872.955729166672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20">
        <f t="shared" si="190"/>
        <v>41862.603078703709</v>
      </c>
      <c r="T3048" s="20">
        <f t="shared" si="191"/>
        <v>41892.00277777778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20">
        <f t="shared" si="190"/>
        <v>42443.78905092593</v>
      </c>
      <c r="T3049" s="20">
        <f t="shared" si="191"/>
        <v>42487.352777777778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20">
        <f t="shared" si="190"/>
        <v>41975.701180555559</v>
      </c>
      <c r="T3050" s="20">
        <f t="shared" si="191"/>
        <v>42004.69027777778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20">
        <f t="shared" si="190"/>
        <v>42138.814525462964</v>
      </c>
      <c r="T3051" s="20">
        <f t="shared" si="191"/>
        <v>42168.814525462964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20">
        <f t="shared" si="190"/>
        <v>42464.968518518523</v>
      </c>
      <c r="T3052" s="20">
        <f t="shared" si="191"/>
        <v>42494.968518518523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20">
        <f t="shared" si="190"/>
        <v>42744.216030092597</v>
      </c>
      <c r="T3053" s="20">
        <f t="shared" si="191"/>
        <v>42774.216030092597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20">
        <f t="shared" si="190"/>
        <v>42122.470069444447</v>
      </c>
      <c r="T3054" s="20">
        <f t="shared" si="191"/>
        <v>42152.465972222228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20">
        <f t="shared" si="190"/>
        <v>41862.561724537038</v>
      </c>
      <c r="T3055" s="20">
        <f t="shared" si="191"/>
        <v>41913.965972222228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20">
        <f t="shared" si="190"/>
        <v>42027.63280092593</v>
      </c>
      <c r="T3056" s="20">
        <f t="shared" si="191"/>
        <v>42064.844444444447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20">
        <f t="shared" si="190"/>
        <v>41953.758217592593</v>
      </c>
      <c r="T3057" s="20">
        <f t="shared" si="191"/>
        <v>42013.758217592593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20">
        <f t="shared" si="190"/>
        <v>41851.436388888891</v>
      </c>
      <c r="T3058" s="20">
        <f t="shared" si="191"/>
        <v>41911.436388888891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20">
        <f t="shared" si="190"/>
        <v>42433.450590277782</v>
      </c>
      <c r="T3059" s="20">
        <f t="shared" si="191"/>
        <v>42463.408923611118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20">
        <f t="shared" si="190"/>
        <v>42460.174305555556</v>
      </c>
      <c r="T3060" s="20">
        <f t="shared" si="191"/>
        <v>42510.174305555556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20">
        <f t="shared" si="190"/>
        <v>41829.735717592594</v>
      </c>
      <c r="T3061" s="20">
        <f t="shared" si="191"/>
        <v>41859.735717592594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20">
        <f t="shared" si="190"/>
        <v>42245.074699074074</v>
      </c>
      <c r="T3062" s="20">
        <f t="shared" si="191"/>
        <v>42275.074699074074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20">
        <f t="shared" si="190"/>
        <v>41834.584120370375</v>
      </c>
      <c r="T3063" s="20">
        <f t="shared" si="191"/>
        <v>41864.584120370375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20">
        <f t="shared" si="190"/>
        <v>42248.335787037038</v>
      </c>
      <c r="T3064" s="20">
        <f t="shared" si="191"/>
        <v>42277.55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20">
        <f t="shared" si="190"/>
        <v>42630.722893518527</v>
      </c>
      <c r="T3065" s="20">
        <f t="shared" si="191"/>
        <v>42665.722893518527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20">
        <f t="shared" si="190"/>
        <v>42298.930162037039</v>
      </c>
      <c r="T3066" s="20">
        <f t="shared" si="191"/>
        <v>42330.090972222228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20">
        <f t="shared" si="190"/>
        <v>41824.855231481488</v>
      </c>
      <c r="T3067" s="20">
        <f t="shared" si="191"/>
        <v>41849.855231481488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20">
        <f t="shared" si="190"/>
        <v>42531.028437500005</v>
      </c>
      <c r="T3068" s="20">
        <f t="shared" si="191"/>
        <v>42561.028437500005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20">
        <f t="shared" si="190"/>
        <v>42226.738414351858</v>
      </c>
      <c r="T3069" s="20">
        <f t="shared" si="191"/>
        <v>42256.738414351858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20">
        <f t="shared" si="190"/>
        <v>42263.491574074076</v>
      </c>
      <c r="T3070" s="20">
        <f t="shared" si="191"/>
        <v>42293.491574074076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20">
        <f t="shared" si="190"/>
        <v>41957.633726851855</v>
      </c>
      <c r="T3071" s="20">
        <f t="shared" si="191"/>
        <v>41987.633726851855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20">
        <f t="shared" si="190"/>
        <v>42690.533437500002</v>
      </c>
      <c r="T3072" s="20">
        <f t="shared" si="191"/>
        <v>42711.533437500002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20">
        <f t="shared" si="190"/>
        <v>42097.532418981486</v>
      </c>
      <c r="T3073" s="20">
        <f t="shared" si="191"/>
        <v>42115.049305555556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20">
        <f t="shared" si="190"/>
        <v>42658.490532407406</v>
      </c>
      <c r="T3074" s="20">
        <f t="shared" si="191"/>
        <v>42672.873611111114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 * 100</f>
        <v>2.3035714285714284E-2</v>
      </c>
      <c r="P3075" s="8">
        <f t="shared" ref="P3075:P3138" si="193">IF(L3075=0,0,E3075/L3075)</f>
        <v>92.142857142857139</v>
      </c>
      <c r="Q3075" t="s">
        <v>8317</v>
      </c>
      <c r="R3075" t="s">
        <v>8357</v>
      </c>
      <c r="S3075" s="20">
        <f t="shared" ref="S3075:S3138" si="194">(J3075/86400)+25569+(-5/25)</f>
        <v>42111.484027777784</v>
      </c>
      <c r="T3075" s="20">
        <f t="shared" ref="T3075:T3138" si="195">(I3075/86400)+25569+(-5/25)</f>
        <v>42169.604861111118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20">
        <f t="shared" si="194"/>
        <v>42409.371284722227</v>
      </c>
      <c r="T3076" s="20">
        <f t="shared" si="195"/>
        <v>42439.371284722227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20">
        <f t="shared" si="194"/>
        <v>42550.902314814819</v>
      </c>
      <c r="T3077" s="20">
        <f t="shared" si="195"/>
        <v>42600.902314814819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20">
        <f t="shared" si="194"/>
        <v>42226.451886574076</v>
      </c>
      <c r="T3078" s="20">
        <f t="shared" si="195"/>
        <v>42286.451886574076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20">
        <f t="shared" si="194"/>
        <v>42766.756921296299</v>
      </c>
      <c r="T3079" s="20">
        <f t="shared" si="195"/>
        <v>42796.756921296299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20">
        <f t="shared" si="194"/>
        <v>42030.938831018517</v>
      </c>
      <c r="T3080" s="20">
        <f t="shared" si="195"/>
        <v>42060.938831018517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20">
        <f t="shared" si="194"/>
        <v>42055.513368055559</v>
      </c>
      <c r="T3081" s="20">
        <f t="shared" si="195"/>
        <v>42085.471701388888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20">
        <f t="shared" si="194"/>
        <v>41939.828287037039</v>
      </c>
      <c r="T3082" s="20">
        <f t="shared" si="195"/>
        <v>41999.869953703703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20">
        <f t="shared" si="194"/>
        <v>42236.981608796297</v>
      </c>
      <c r="T3083" s="20">
        <f t="shared" si="195"/>
        <v>42266.981608796297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20">
        <f t="shared" si="194"/>
        <v>42293.722986111112</v>
      </c>
      <c r="T3084" s="20">
        <f t="shared" si="195"/>
        <v>42323.764652777783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20">
        <f t="shared" si="194"/>
        <v>41853.363402777781</v>
      </c>
      <c r="T3085" s="20">
        <f t="shared" si="195"/>
        <v>41883.008333333339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20">
        <f t="shared" si="194"/>
        <v>42100.523738425924</v>
      </c>
      <c r="T3086" s="20">
        <f t="shared" si="195"/>
        <v>42129.583333333336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20">
        <f t="shared" si="194"/>
        <v>42246.683784722227</v>
      </c>
      <c r="T3087" s="20">
        <f t="shared" si="195"/>
        <v>42276.683784722227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20">
        <f t="shared" si="194"/>
        <v>42173.470821759263</v>
      </c>
      <c r="T3088" s="20">
        <f t="shared" si="195"/>
        <v>42233.470821759263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20">
        <f t="shared" si="194"/>
        <v>42664.950347222228</v>
      </c>
      <c r="T3089" s="20">
        <f t="shared" si="195"/>
        <v>42724.992013888892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20">
        <f t="shared" si="194"/>
        <v>41981.372303240743</v>
      </c>
      <c r="T3090" s="20">
        <f t="shared" si="195"/>
        <v>42012.370138888888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20">
        <f t="shared" si="194"/>
        <v>42528.342627314822</v>
      </c>
      <c r="T3091" s="20">
        <f t="shared" si="195"/>
        <v>42559.882638888892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20">
        <f t="shared" si="194"/>
        <v>42065.618807870371</v>
      </c>
      <c r="T3092" s="20">
        <f t="shared" si="195"/>
        <v>42125.577141203707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20">
        <f t="shared" si="194"/>
        <v>42566.748414351852</v>
      </c>
      <c r="T3093" s="20">
        <f t="shared" si="195"/>
        <v>42596.748414351852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20">
        <f t="shared" si="194"/>
        <v>42255.419351851859</v>
      </c>
      <c r="T3094" s="20">
        <f t="shared" si="195"/>
        <v>42292.716666666674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20">
        <f t="shared" si="194"/>
        <v>41760.709039351859</v>
      </c>
      <c r="T3095" s="20">
        <f t="shared" si="195"/>
        <v>41790.965972222228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20">
        <f t="shared" si="194"/>
        <v>42207.59578703704</v>
      </c>
      <c r="T3096" s="20">
        <f t="shared" si="195"/>
        <v>42267.59578703704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20">
        <f t="shared" si="194"/>
        <v>42522.825231481489</v>
      </c>
      <c r="T3097" s="20">
        <f t="shared" si="195"/>
        <v>42582.825231481489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20">
        <f t="shared" si="194"/>
        <v>42114.625532407415</v>
      </c>
      <c r="T3098" s="20">
        <f t="shared" si="195"/>
        <v>42144.625532407415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20">
        <f t="shared" si="194"/>
        <v>42629.303483796299</v>
      </c>
      <c r="T3099" s="20">
        <f t="shared" si="195"/>
        <v>42650.383333333331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20">
        <f t="shared" si="194"/>
        <v>42359.592233796298</v>
      </c>
      <c r="T3100" s="20">
        <f t="shared" si="195"/>
        <v>42407.811805555553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20">
        <f t="shared" si="194"/>
        <v>42381.989710648151</v>
      </c>
      <c r="T3101" s="20">
        <f t="shared" si="195"/>
        <v>42411.989710648151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20">
        <f t="shared" si="194"/>
        <v>41902.422395833339</v>
      </c>
      <c r="T3102" s="20">
        <f t="shared" si="195"/>
        <v>41932.422395833339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20">
        <f t="shared" si="194"/>
        <v>42171.183530092596</v>
      </c>
      <c r="T3103" s="20">
        <f t="shared" si="195"/>
        <v>42201.130555555559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20">
        <f t="shared" si="194"/>
        <v>42555.140486111115</v>
      </c>
      <c r="T3104" s="20">
        <f t="shared" si="195"/>
        <v>42605.140486111115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20">
        <f t="shared" si="194"/>
        <v>42106.956319444449</v>
      </c>
      <c r="T3105" s="20">
        <f t="shared" si="195"/>
        <v>42166.956319444449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20">
        <f t="shared" si="194"/>
        <v>42006.708692129629</v>
      </c>
      <c r="T3106" s="20">
        <f t="shared" si="195"/>
        <v>42037.883333333331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20">
        <f t="shared" si="194"/>
        <v>41876.518935185188</v>
      </c>
      <c r="T3107" s="20">
        <f t="shared" si="195"/>
        <v>41931.008333333339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20">
        <f t="shared" si="194"/>
        <v>42241.229120370372</v>
      </c>
      <c r="T3108" s="20">
        <f t="shared" si="195"/>
        <v>42263.716666666674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20">
        <f t="shared" si="194"/>
        <v>42128.614247685189</v>
      </c>
      <c r="T3109" s="20">
        <f t="shared" si="195"/>
        <v>42135.614247685189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20">
        <f t="shared" si="194"/>
        <v>42062.480486111119</v>
      </c>
      <c r="T3110" s="20">
        <f t="shared" si="195"/>
        <v>42122.438819444447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20">
        <f t="shared" si="194"/>
        <v>41843.925115740742</v>
      </c>
      <c r="T3111" s="20">
        <f t="shared" si="195"/>
        <v>41878.925115740742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20">
        <f t="shared" si="194"/>
        <v>42744.831469907411</v>
      </c>
      <c r="T3112" s="20">
        <f t="shared" si="195"/>
        <v>42784.831469907411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20">
        <f t="shared" si="194"/>
        <v>41885.395138888896</v>
      </c>
      <c r="T3113" s="20">
        <f t="shared" si="195"/>
        <v>41916.395138888896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20">
        <f t="shared" si="194"/>
        <v>42614.9219212963</v>
      </c>
      <c r="T3114" s="20">
        <f t="shared" si="195"/>
        <v>42674.9219212963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20">
        <f t="shared" si="194"/>
        <v>42081.531273148154</v>
      </c>
      <c r="T3115" s="20">
        <f t="shared" si="195"/>
        <v>42111.531273148154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20">
        <f t="shared" si="194"/>
        <v>41843.432523148149</v>
      </c>
      <c r="T3116" s="20">
        <f t="shared" si="195"/>
        <v>41903.432523148149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20">
        <f t="shared" si="194"/>
        <v>42496.247071759266</v>
      </c>
      <c r="T3117" s="20">
        <f t="shared" si="195"/>
        <v>42526.247071759266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20">
        <f t="shared" si="194"/>
        <v>42081.315335648149</v>
      </c>
      <c r="T3118" s="20">
        <f t="shared" si="195"/>
        <v>42095.315335648149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20">
        <f t="shared" si="194"/>
        <v>42509.174537037041</v>
      </c>
      <c r="T3119" s="20">
        <f t="shared" si="195"/>
        <v>42517.350000000006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20">
        <f t="shared" si="194"/>
        <v>42534.449571759265</v>
      </c>
      <c r="T3120" s="20">
        <f t="shared" si="195"/>
        <v>42553.449571759265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20">
        <f t="shared" si="194"/>
        <v>42059.845509259263</v>
      </c>
      <c r="T3121" s="20">
        <f t="shared" si="195"/>
        <v>42089.803842592592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20">
        <f t="shared" si="194"/>
        <v>42435.742083333331</v>
      </c>
      <c r="T3122" s="20">
        <f t="shared" si="195"/>
        <v>42495.700416666674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20">
        <f t="shared" si="194"/>
        <v>41848.479803240742</v>
      </c>
      <c r="T3123" s="20">
        <f t="shared" si="195"/>
        <v>41908.479803240742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20">
        <f t="shared" si="194"/>
        <v>42678.732083333336</v>
      </c>
      <c r="T3124" s="20">
        <f t="shared" si="195"/>
        <v>42683.773750000008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20">
        <f t="shared" si="194"/>
        <v>42530.793032407411</v>
      </c>
      <c r="T3125" s="20">
        <f t="shared" si="195"/>
        <v>42560.793032407411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20">
        <f t="shared" si="194"/>
        <v>41977.580104166671</v>
      </c>
      <c r="T3126" s="20">
        <f t="shared" si="195"/>
        <v>42037.580104166671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20">
        <f t="shared" si="194"/>
        <v>42346.006851851853</v>
      </c>
      <c r="T3127" s="20">
        <f t="shared" si="195"/>
        <v>42376.006851851853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20">
        <f t="shared" si="194"/>
        <v>42426.818078703705</v>
      </c>
      <c r="T3128" s="20">
        <f t="shared" si="195"/>
        <v>42456.776412037041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20">
        <f t="shared" si="194"/>
        <v>42034.656817129631</v>
      </c>
      <c r="T3129" s="20">
        <f t="shared" si="195"/>
        <v>42064.656817129631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20">
        <f t="shared" si="194"/>
        <v>42780.625706018516</v>
      </c>
      <c r="T3130" s="20">
        <f t="shared" si="195"/>
        <v>42810.584039351859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20">
        <f t="shared" si="194"/>
        <v>42803.642812500002</v>
      </c>
      <c r="T3131" s="20">
        <f t="shared" si="195"/>
        <v>42843.601145833338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20">
        <f t="shared" si="194"/>
        <v>42808.44023148148</v>
      </c>
      <c r="T3132" s="20">
        <f t="shared" si="195"/>
        <v>42839.007638888892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20">
        <f t="shared" si="194"/>
        <v>42803.379224537042</v>
      </c>
      <c r="T3133" s="20">
        <f t="shared" si="195"/>
        <v>42833.337557870371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20">
        <f t="shared" si="194"/>
        <v>42786.150231481486</v>
      </c>
      <c r="T3134" s="20">
        <f t="shared" si="195"/>
        <v>42846.108564814815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20">
        <f t="shared" si="194"/>
        <v>42788.365208333336</v>
      </c>
      <c r="T3135" s="20">
        <f t="shared" si="195"/>
        <v>42818.323541666672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20">
        <f t="shared" si="194"/>
        <v>42800.520127314812</v>
      </c>
      <c r="T3136" s="20">
        <f t="shared" si="195"/>
        <v>42821.478460648155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20">
        <f t="shared" si="194"/>
        <v>42806.951863425929</v>
      </c>
      <c r="T3137" s="20">
        <f t="shared" si="195"/>
        <v>42828.951863425929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20">
        <f t="shared" si="194"/>
        <v>42789.262430555558</v>
      </c>
      <c r="T3138" s="20">
        <f t="shared" si="195"/>
        <v>42825.757638888892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 * 100</f>
        <v>3.3333333333333335</v>
      </c>
      <c r="P3139" s="8">
        <f t="shared" ref="P3139:P3202" si="197">IF(L3139=0,0,E3139/L3139)</f>
        <v>50</v>
      </c>
      <c r="Q3139" t="s">
        <v>8317</v>
      </c>
      <c r="R3139" t="s">
        <v>8318</v>
      </c>
      <c r="S3139" s="20">
        <f t="shared" ref="S3139:S3202" si="198">(J3139/86400)+25569+(-5/25)</f>
        <v>42807.685057870374</v>
      </c>
      <c r="T3139" s="20">
        <f t="shared" ref="T3139:T3202" si="199">(I3139/86400)+25569+(-5/25)</f>
        <v>42858.600000000006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20">
        <f t="shared" si="198"/>
        <v>42809.445914351854</v>
      </c>
      <c r="T3140" s="20">
        <f t="shared" si="199"/>
        <v>42828.445914351854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20">
        <f t="shared" si="198"/>
        <v>42785.070370370377</v>
      </c>
      <c r="T3141" s="20">
        <f t="shared" si="199"/>
        <v>42818.989583333336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20">
        <f t="shared" si="198"/>
        <v>42802.518784722226</v>
      </c>
      <c r="T3142" s="20">
        <f t="shared" si="199"/>
        <v>42832.477118055554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20">
        <f t="shared" si="198"/>
        <v>42800.553333333337</v>
      </c>
      <c r="T3143" s="20">
        <f t="shared" si="199"/>
        <v>42841.633333333331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20">
        <f t="shared" si="198"/>
        <v>42783.313182870377</v>
      </c>
      <c r="T3144" s="20">
        <f t="shared" si="199"/>
        <v>42813.271516203706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20">
        <f t="shared" si="198"/>
        <v>42808.15828703704</v>
      </c>
      <c r="T3145" s="20">
        <f t="shared" si="199"/>
        <v>42834.15828703704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20">
        <f t="shared" si="198"/>
        <v>42796.338275462971</v>
      </c>
      <c r="T3146" s="20">
        <f t="shared" si="199"/>
        <v>42813.05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20">
        <f t="shared" si="198"/>
        <v>42761.840902777782</v>
      </c>
      <c r="T3147" s="20">
        <f t="shared" si="199"/>
        <v>42821.79923611111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20">
        <f t="shared" si="198"/>
        <v>42796.482476851859</v>
      </c>
      <c r="T3148" s="20">
        <f t="shared" si="199"/>
        <v>42841.440810185188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20">
        <f t="shared" si="198"/>
        <v>41909.769386574073</v>
      </c>
      <c r="T3149" s="20">
        <f t="shared" si="199"/>
        <v>41949.811053240745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20">
        <f t="shared" si="198"/>
        <v>41891.465324074074</v>
      </c>
      <c r="T3150" s="20">
        <f t="shared" si="199"/>
        <v>41912.966666666667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20">
        <f t="shared" si="198"/>
        <v>41225.817361111112</v>
      </c>
      <c r="T3151" s="20">
        <f t="shared" si="199"/>
        <v>41249.883333333339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20">
        <f t="shared" si="198"/>
        <v>40478.063923611116</v>
      </c>
      <c r="T3152" s="20">
        <f t="shared" si="199"/>
        <v>40567.966666666667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20">
        <f t="shared" si="198"/>
        <v>41862.639976851853</v>
      </c>
      <c r="T3153" s="20">
        <f t="shared" si="199"/>
        <v>41892.639976851853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20">
        <f t="shared" si="198"/>
        <v>41550.667673611111</v>
      </c>
      <c r="T3154" s="20">
        <f t="shared" si="199"/>
        <v>41580.667673611111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20">
        <f t="shared" si="198"/>
        <v>40632.954363425932</v>
      </c>
      <c r="T3155" s="20">
        <f t="shared" si="199"/>
        <v>40664.007638888892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20">
        <f t="shared" si="198"/>
        <v>40970.675671296296</v>
      </c>
      <c r="T3156" s="20">
        <f t="shared" si="199"/>
        <v>41000.634004629632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20">
        <f t="shared" si="198"/>
        <v>41233.299131944448</v>
      </c>
      <c r="T3157" s="20">
        <f t="shared" si="199"/>
        <v>41263.299131944448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20">
        <f t="shared" si="198"/>
        <v>41026.753055555557</v>
      </c>
      <c r="T3158" s="20">
        <f t="shared" si="199"/>
        <v>41061.753055555557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20">
        <f t="shared" si="198"/>
        <v>41829.588252314818</v>
      </c>
      <c r="T3159" s="20">
        <f t="shared" si="199"/>
        <v>41839.008333333339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20">
        <f t="shared" si="198"/>
        <v>41447.639722222229</v>
      </c>
      <c r="T3160" s="20">
        <f t="shared" si="199"/>
        <v>41477.639722222229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20">
        <f t="shared" si="198"/>
        <v>40883.866678240745</v>
      </c>
      <c r="T3161" s="20">
        <f t="shared" si="199"/>
        <v>40926.758333333339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20">
        <f t="shared" si="198"/>
        <v>41841.064895833333</v>
      </c>
      <c r="T3162" s="20">
        <f t="shared" si="199"/>
        <v>41864.007638888892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20">
        <f t="shared" si="198"/>
        <v>41897.336134259262</v>
      </c>
      <c r="T3163" s="20">
        <f t="shared" si="199"/>
        <v>41927.336134259262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20">
        <f t="shared" si="198"/>
        <v>41799.485902777778</v>
      </c>
      <c r="T3164" s="20">
        <f t="shared" si="199"/>
        <v>41826.883333333339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20">
        <f t="shared" si="198"/>
        <v>41775.553761574076</v>
      </c>
      <c r="T3165" s="20">
        <f t="shared" si="199"/>
        <v>41805.553761574076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20">
        <f t="shared" si="198"/>
        <v>41766.605729166666</v>
      </c>
      <c r="T3166" s="20">
        <f t="shared" si="199"/>
        <v>41799.605729166666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20">
        <f t="shared" si="198"/>
        <v>40643.95925925926</v>
      </c>
      <c r="T3167" s="20">
        <f t="shared" si="199"/>
        <v>40665.965972222228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20">
        <f t="shared" si="198"/>
        <v>41940.491585648153</v>
      </c>
      <c r="T3168" s="20">
        <f t="shared" si="199"/>
        <v>41969.132638888892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20">
        <f t="shared" si="198"/>
        <v>41838.975706018522</v>
      </c>
      <c r="T3169" s="20">
        <f t="shared" si="199"/>
        <v>41852.975706018522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20">
        <f t="shared" si="198"/>
        <v>41771.905937500007</v>
      </c>
      <c r="T3170" s="20">
        <f t="shared" si="199"/>
        <v>41803.716666666667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20">
        <f t="shared" si="198"/>
        <v>41591.537974537037</v>
      </c>
      <c r="T3171" s="20">
        <f t="shared" si="199"/>
        <v>41621.007638888892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20">
        <f t="shared" si="198"/>
        <v>41788.880370370374</v>
      </c>
      <c r="T3172" s="20">
        <f t="shared" si="199"/>
        <v>41821.966666666667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20">
        <f t="shared" si="198"/>
        <v>42466.408310185187</v>
      </c>
      <c r="T3173" s="20">
        <f t="shared" si="199"/>
        <v>42496.408310185187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20">
        <f t="shared" si="198"/>
        <v>40923.529953703706</v>
      </c>
      <c r="T3174" s="20">
        <f t="shared" si="199"/>
        <v>40953.529953703706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20">
        <f t="shared" si="198"/>
        <v>41878.678379629637</v>
      </c>
      <c r="T3175" s="20">
        <f t="shared" si="199"/>
        <v>41908.678379629637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20">
        <f t="shared" si="198"/>
        <v>41862.664675925931</v>
      </c>
      <c r="T3176" s="20">
        <f t="shared" si="199"/>
        <v>41876.664675925931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20">
        <f t="shared" si="198"/>
        <v>40531.686886574076</v>
      </c>
      <c r="T3177" s="20">
        <f t="shared" si="199"/>
        <v>40591.686886574076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20">
        <f t="shared" si="198"/>
        <v>41477.730914351851</v>
      </c>
      <c r="T3178" s="20">
        <f t="shared" si="199"/>
        <v>41504.425000000003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20">
        <f t="shared" si="198"/>
        <v>41781.466770833336</v>
      </c>
      <c r="T3179" s="20">
        <f t="shared" si="199"/>
        <v>41811.466770833336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20">
        <f t="shared" si="198"/>
        <v>41806.405034722222</v>
      </c>
      <c r="T3180" s="20">
        <f t="shared" si="199"/>
        <v>41836.405034722222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20">
        <f t="shared" si="198"/>
        <v>41375.502210648148</v>
      </c>
      <c r="T3181" s="20">
        <f t="shared" si="199"/>
        <v>41400.502210648148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20">
        <f t="shared" si="198"/>
        <v>41780.212604166671</v>
      </c>
      <c r="T3182" s="20">
        <f t="shared" si="199"/>
        <v>41810.212604166671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20">
        <f t="shared" si="198"/>
        <v>41779.110034722224</v>
      </c>
      <c r="T3183" s="20">
        <f t="shared" si="199"/>
        <v>41805.466666666667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20">
        <f t="shared" si="198"/>
        <v>40883.74931712963</v>
      </c>
      <c r="T3184" s="20">
        <f t="shared" si="199"/>
        <v>40939.508333333339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20">
        <f t="shared" si="198"/>
        <v>41491.594780092593</v>
      </c>
      <c r="T3185" s="20">
        <f t="shared" si="199"/>
        <v>41509.594780092593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20">
        <f t="shared" si="198"/>
        <v>41791.793414351851</v>
      </c>
      <c r="T3186" s="20">
        <f t="shared" si="199"/>
        <v>41821.793414351851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20">
        <f t="shared" si="198"/>
        <v>41829.777326388896</v>
      </c>
      <c r="T3187" s="20">
        <f t="shared" si="199"/>
        <v>41836.777326388896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20">
        <f t="shared" si="198"/>
        <v>41868.724050925928</v>
      </c>
      <c r="T3188" s="20">
        <f t="shared" si="199"/>
        <v>41898.675000000003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20">
        <f t="shared" si="198"/>
        <v>41835.466354166667</v>
      </c>
      <c r="T3189" s="20">
        <f t="shared" si="199"/>
        <v>41855.466354166667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20">
        <f t="shared" si="198"/>
        <v>42144.215532407412</v>
      </c>
      <c r="T3190" s="20">
        <f t="shared" si="199"/>
        <v>42165.215532407412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20">
        <f t="shared" si="198"/>
        <v>42118.14643518519</v>
      </c>
      <c r="T3191" s="20">
        <f t="shared" si="199"/>
        <v>42148.14643518519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20">
        <f t="shared" si="198"/>
        <v>42682.951331018521</v>
      </c>
      <c r="T3192" s="20">
        <f t="shared" si="199"/>
        <v>42712.992997685185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20">
        <f t="shared" si="198"/>
        <v>42538.555428240739</v>
      </c>
      <c r="T3193" s="20">
        <f t="shared" si="199"/>
        <v>42598.555428240739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20">
        <f t="shared" si="198"/>
        <v>42018.740497685183</v>
      </c>
      <c r="T3194" s="20">
        <f t="shared" si="199"/>
        <v>42063.716666666674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20">
        <f t="shared" si="198"/>
        <v>42010.768240740741</v>
      </c>
      <c r="T3195" s="20">
        <f t="shared" si="199"/>
        <v>42055.768240740741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20">
        <f t="shared" si="198"/>
        <v>42181.862476851849</v>
      </c>
      <c r="T3196" s="20">
        <f t="shared" si="199"/>
        <v>42211.862476851849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20">
        <f t="shared" si="198"/>
        <v>42017.394236111111</v>
      </c>
      <c r="T3197" s="20">
        <f t="shared" si="199"/>
        <v>42047.394236111111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20">
        <f t="shared" si="198"/>
        <v>42157.398090277784</v>
      </c>
      <c r="T3198" s="20">
        <f t="shared" si="199"/>
        <v>42217.383333333331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20">
        <f t="shared" si="198"/>
        <v>42009.293263888889</v>
      </c>
      <c r="T3199" s="20">
        <f t="shared" si="199"/>
        <v>42039.293263888889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20">
        <f t="shared" si="198"/>
        <v>42013.224502314813</v>
      </c>
      <c r="T3200" s="20">
        <f t="shared" si="199"/>
        <v>42051.224502314813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20">
        <f t="shared" si="198"/>
        <v>41858.561782407414</v>
      </c>
      <c r="T3201" s="20">
        <f t="shared" si="199"/>
        <v>41888.675000000003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20">
        <f t="shared" si="198"/>
        <v>42460.120613425926</v>
      </c>
      <c r="T3202" s="20">
        <f t="shared" si="199"/>
        <v>42490.031944444447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 * 100</f>
        <v>1.25</v>
      </c>
      <c r="P3203" s="8">
        <f t="shared" ref="P3203:P3266" si="201">IF(L3203=0,0,E3203/L3203)</f>
        <v>12.5</v>
      </c>
      <c r="Q3203" t="s">
        <v>8317</v>
      </c>
      <c r="R3203" t="s">
        <v>8359</v>
      </c>
      <c r="S3203" s="20">
        <f t="shared" ref="S3203:S3266" si="202">(J3203/86400)+25569+(-5/25)</f>
        <v>41861.567094907412</v>
      </c>
      <c r="T3203" s="20">
        <f t="shared" ref="T3203:T3266" si="203">(I3203/86400)+25569+(-5/25)</f>
        <v>41882.567094907412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20">
        <f t="shared" si="202"/>
        <v>42293.653541666674</v>
      </c>
      <c r="T3204" s="20">
        <f t="shared" si="203"/>
        <v>42352.049305555556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20">
        <f t="shared" si="202"/>
        <v>42242.788680555561</v>
      </c>
      <c r="T3205" s="20">
        <f t="shared" si="203"/>
        <v>42272.788680555561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20">
        <f t="shared" si="202"/>
        <v>42172.48609953704</v>
      </c>
      <c r="T3206" s="20">
        <f t="shared" si="203"/>
        <v>42202.476388888892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20">
        <f t="shared" si="202"/>
        <v>42095.174675925926</v>
      </c>
      <c r="T3207" s="20">
        <f t="shared" si="203"/>
        <v>42125.174675925926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20">
        <f t="shared" si="202"/>
        <v>42236.076053240744</v>
      </c>
      <c r="T3208" s="20">
        <f t="shared" si="203"/>
        <v>42266.076053240744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20">
        <f t="shared" si="202"/>
        <v>42057.0778587963</v>
      </c>
      <c r="T3209" s="20">
        <f t="shared" si="203"/>
        <v>42117.036192129628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20">
        <f t="shared" si="202"/>
        <v>41827.405057870375</v>
      </c>
      <c r="T3210" s="20">
        <f t="shared" si="203"/>
        <v>41848.405057870375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20">
        <f t="shared" si="202"/>
        <v>41778.437245370369</v>
      </c>
      <c r="T3211" s="20">
        <f t="shared" si="203"/>
        <v>41810.758333333339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20">
        <f t="shared" si="202"/>
        <v>41013.736562500002</v>
      </c>
      <c r="T3212" s="20">
        <f t="shared" si="203"/>
        <v>41060.965972222228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20">
        <f t="shared" si="202"/>
        <v>41834.386574074073</v>
      </c>
      <c r="T3213" s="20">
        <f t="shared" si="203"/>
        <v>41865.883333333339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20">
        <f t="shared" si="202"/>
        <v>41829.595729166671</v>
      </c>
      <c r="T3214" s="20">
        <f t="shared" si="203"/>
        <v>41859.595729166671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20">
        <f t="shared" si="202"/>
        <v>42171.563414351855</v>
      </c>
      <c r="T3215" s="20">
        <f t="shared" si="203"/>
        <v>42211.563414351855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20">
        <f t="shared" si="202"/>
        <v>42337.592511574076</v>
      </c>
      <c r="T3216" s="20">
        <f t="shared" si="203"/>
        <v>42374.796527777784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20">
        <f t="shared" si="202"/>
        <v>42219.465173611112</v>
      </c>
      <c r="T3217" s="20">
        <f t="shared" si="203"/>
        <v>42256.965972222228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20">
        <f t="shared" si="202"/>
        <v>42165.26262731482</v>
      </c>
      <c r="T3218" s="20">
        <f t="shared" si="203"/>
        <v>42196.404166666674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20">
        <f t="shared" si="202"/>
        <v>42648.34611111111</v>
      </c>
      <c r="T3219" s="20">
        <f t="shared" si="203"/>
        <v>42678.34611111111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20">
        <f t="shared" si="202"/>
        <v>41970.802152777782</v>
      </c>
      <c r="T3220" s="20">
        <f t="shared" si="203"/>
        <v>42003.8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20">
        <f t="shared" si="202"/>
        <v>42050.783182870378</v>
      </c>
      <c r="T3221" s="20">
        <f t="shared" si="203"/>
        <v>42085.741516203707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20">
        <f t="shared" si="202"/>
        <v>42772.633379629631</v>
      </c>
      <c r="T3222" s="20">
        <f t="shared" si="203"/>
        <v>42806.675000000003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20">
        <f t="shared" si="202"/>
        <v>42155.496793981481</v>
      </c>
      <c r="T3223" s="20">
        <f t="shared" si="203"/>
        <v>42190.496793981481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20">
        <f t="shared" si="202"/>
        <v>42270.382141203707</v>
      </c>
      <c r="T3224" s="20">
        <f t="shared" si="203"/>
        <v>42301.695138888892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20">
        <f t="shared" si="202"/>
        <v>42206.635370370372</v>
      </c>
      <c r="T3225" s="20">
        <f t="shared" si="203"/>
        <v>42236.635370370372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20">
        <f t="shared" si="202"/>
        <v>42697.65084490741</v>
      </c>
      <c r="T3226" s="20">
        <f t="shared" si="203"/>
        <v>42745.008333333331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20">
        <f t="shared" si="202"/>
        <v>42503.3594675926</v>
      </c>
      <c r="T3227" s="20">
        <f t="shared" si="203"/>
        <v>42524.675000000003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20">
        <f t="shared" si="202"/>
        <v>42277.383472222224</v>
      </c>
      <c r="T3228" s="20">
        <f t="shared" si="203"/>
        <v>42307.383472222224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20">
        <f t="shared" si="202"/>
        <v>42722.682361111118</v>
      </c>
      <c r="T3229" s="20">
        <f t="shared" si="203"/>
        <v>42752.682361111118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20">
        <f t="shared" si="202"/>
        <v>42323.509305555563</v>
      </c>
      <c r="T3230" s="20">
        <f t="shared" si="203"/>
        <v>42355.007638888892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20">
        <f t="shared" si="202"/>
        <v>41933.091643518521</v>
      </c>
      <c r="T3231" s="20">
        <f t="shared" si="203"/>
        <v>41963.133310185192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20">
        <f t="shared" si="202"/>
        <v>41897.968124999999</v>
      </c>
      <c r="T3232" s="20">
        <f t="shared" si="203"/>
        <v>41912.965972222228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20">
        <f t="shared" si="202"/>
        <v>42446.743831018524</v>
      </c>
      <c r="T3233" s="20">
        <f t="shared" si="203"/>
        <v>42476.743831018524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20">
        <f t="shared" si="202"/>
        <v>42463.613854166673</v>
      </c>
      <c r="T3234" s="20">
        <f t="shared" si="203"/>
        <v>42493.965972222228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20">
        <f t="shared" si="202"/>
        <v>42766.605034722226</v>
      </c>
      <c r="T3235" s="20">
        <f t="shared" si="203"/>
        <v>42796.605034722226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20">
        <f t="shared" si="202"/>
        <v>42734.589444444442</v>
      </c>
      <c r="T3236" s="20">
        <f t="shared" si="203"/>
        <v>42767.779861111114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20">
        <f t="shared" si="202"/>
        <v>42522.147812499999</v>
      </c>
      <c r="T3237" s="20">
        <f t="shared" si="203"/>
        <v>42552.147812499999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20">
        <f t="shared" si="202"/>
        <v>42702.717048611114</v>
      </c>
      <c r="T3238" s="20">
        <f t="shared" si="203"/>
        <v>42732.717048611114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20">
        <f t="shared" si="202"/>
        <v>42252.274351851855</v>
      </c>
      <c r="T3239" s="20">
        <f t="shared" si="203"/>
        <v>42275.965972222228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20">
        <f t="shared" si="202"/>
        <v>42156.310393518521</v>
      </c>
      <c r="T3240" s="20">
        <f t="shared" si="203"/>
        <v>42186.310393518521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20">
        <f t="shared" si="202"/>
        <v>42277.889039351852</v>
      </c>
      <c r="T3241" s="20">
        <f t="shared" si="203"/>
        <v>42302.799305555556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20">
        <f t="shared" si="202"/>
        <v>42754.493842592594</v>
      </c>
      <c r="T3242" s="20">
        <f t="shared" si="203"/>
        <v>42782.758333333331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20">
        <f t="shared" si="202"/>
        <v>41893.124884259261</v>
      </c>
      <c r="T3243" s="20">
        <f t="shared" si="203"/>
        <v>41926.090972222228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20">
        <f t="shared" si="202"/>
        <v>41871.555694444447</v>
      </c>
      <c r="T3244" s="20">
        <f t="shared" si="203"/>
        <v>41901.555694444447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20">
        <f t="shared" si="202"/>
        <v>42261.896782407406</v>
      </c>
      <c r="T3245" s="20">
        <f t="shared" si="203"/>
        <v>42285.8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20">
        <f t="shared" si="202"/>
        <v>42675.494236111117</v>
      </c>
      <c r="T3246" s="20">
        <f t="shared" si="203"/>
        <v>42705.535902777781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20">
        <f t="shared" si="202"/>
        <v>42135.400208333333</v>
      </c>
      <c r="T3247" s="20">
        <f t="shared" si="203"/>
        <v>42166.883333333331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20">
        <f t="shared" si="202"/>
        <v>42230.272222222222</v>
      </c>
      <c r="T3248" s="20">
        <f t="shared" si="203"/>
        <v>42258.965972222228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20">
        <f t="shared" si="202"/>
        <v>42167.234166666669</v>
      </c>
      <c r="T3249" s="20">
        <f t="shared" si="203"/>
        <v>42197.234166666669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20">
        <f t="shared" si="202"/>
        <v>42068.688391203708</v>
      </c>
      <c r="T3250" s="20">
        <f t="shared" si="203"/>
        <v>42098.646724537044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20">
        <f t="shared" si="202"/>
        <v>42145.546689814815</v>
      </c>
      <c r="T3251" s="20">
        <f t="shared" si="203"/>
        <v>42175.546689814815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20">
        <f t="shared" si="202"/>
        <v>41918.542175925926</v>
      </c>
      <c r="T3252" s="20">
        <f t="shared" si="203"/>
        <v>41948.583842592598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20">
        <f t="shared" si="202"/>
        <v>42146.531087962969</v>
      </c>
      <c r="T3253" s="20">
        <f t="shared" si="203"/>
        <v>42176.531087962969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20">
        <f t="shared" si="202"/>
        <v>42590.272685185191</v>
      </c>
      <c r="T3254" s="20">
        <f t="shared" si="203"/>
        <v>42620.272685185191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20">
        <f t="shared" si="202"/>
        <v>42602.37671296297</v>
      </c>
      <c r="T3255" s="20">
        <f t="shared" si="203"/>
        <v>42620.956250000003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20">
        <f t="shared" si="202"/>
        <v>42058.885752314818</v>
      </c>
      <c r="T3256" s="20">
        <f t="shared" si="203"/>
        <v>42088.844085648147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20">
        <f t="shared" si="202"/>
        <v>41889.568229166667</v>
      </c>
      <c r="T3257" s="20">
        <f t="shared" si="203"/>
        <v>41919.568229166667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20">
        <f t="shared" si="202"/>
        <v>42144.373807870375</v>
      </c>
      <c r="T3258" s="20">
        <f t="shared" si="203"/>
        <v>42165.965972222228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20">
        <f t="shared" si="202"/>
        <v>42758.359629629631</v>
      </c>
      <c r="T3259" s="20">
        <f t="shared" si="203"/>
        <v>42788.359629629631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20">
        <f t="shared" si="202"/>
        <v>41982.687280092592</v>
      </c>
      <c r="T3260" s="20">
        <f t="shared" si="203"/>
        <v>42012.687280092592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20">
        <f t="shared" si="202"/>
        <v>42614.560937500006</v>
      </c>
      <c r="T3261" s="20">
        <f t="shared" si="203"/>
        <v>42643.965972222228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20">
        <f t="shared" si="202"/>
        <v>42303.472662037035</v>
      </c>
      <c r="T3262" s="20">
        <f t="shared" si="203"/>
        <v>42338.514328703706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20">
        <f t="shared" si="202"/>
        <v>42171.525416666671</v>
      </c>
      <c r="T3263" s="20">
        <f t="shared" si="203"/>
        <v>42201.525416666671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20">
        <f t="shared" si="202"/>
        <v>41964.115532407406</v>
      </c>
      <c r="T3264" s="20">
        <f t="shared" si="203"/>
        <v>41994.966666666674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20">
        <f t="shared" si="202"/>
        <v>42284.316064814819</v>
      </c>
      <c r="T3265" s="20">
        <f t="shared" si="203"/>
        <v>42307.675000000003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20">
        <f t="shared" si="202"/>
        <v>42016.600208333337</v>
      </c>
      <c r="T3266" s="20">
        <f t="shared" si="203"/>
        <v>42032.716666666674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 * 100</f>
        <v>164</v>
      </c>
      <c r="P3267" s="8">
        <f t="shared" ref="P3267:P3330" si="205">IF(L3267=0,0,E3267/L3267)</f>
        <v>70.285714285714292</v>
      </c>
      <c r="Q3267" t="s">
        <v>8317</v>
      </c>
      <c r="R3267" t="s">
        <v>8318</v>
      </c>
      <c r="S3267" s="20">
        <f t="shared" ref="S3267:S3330" si="206">(J3267/86400)+25569+(-5/25)</f>
        <v>42311.511979166666</v>
      </c>
      <c r="T3267" s="20">
        <f t="shared" ref="T3267:T3330" si="207">(I3267/86400)+25569+(-5/25)</f>
        <v>42341.508333333331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20">
        <f t="shared" si="206"/>
        <v>42136.336134259262</v>
      </c>
      <c r="T3268" s="20">
        <f t="shared" si="207"/>
        <v>42167.675000000003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20">
        <f t="shared" si="206"/>
        <v>42172.557638888888</v>
      </c>
      <c r="T3269" s="20">
        <f t="shared" si="207"/>
        <v>42202.557638888888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20">
        <f t="shared" si="206"/>
        <v>42590.704259259262</v>
      </c>
      <c r="T3270" s="20">
        <f t="shared" si="207"/>
        <v>42606.704259259262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20">
        <f t="shared" si="206"/>
        <v>42137.195798611116</v>
      </c>
      <c r="T3271" s="20">
        <f t="shared" si="207"/>
        <v>42171.258333333331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20">
        <f t="shared" si="206"/>
        <v>42167.333159722228</v>
      </c>
      <c r="T3272" s="20">
        <f t="shared" si="207"/>
        <v>42197.333159722228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20">
        <f t="shared" si="206"/>
        <v>41915.237210648149</v>
      </c>
      <c r="T3273" s="20">
        <f t="shared" si="207"/>
        <v>41945.27887731482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20">
        <f t="shared" si="206"/>
        <v>42284.300104166672</v>
      </c>
      <c r="T3274" s="20">
        <f t="shared" si="207"/>
        <v>42314.341770833336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20">
        <f t="shared" si="206"/>
        <v>42611.601412037038</v>
      </c>
      <c r="T3275" s="20">
        <f t="shared" si="207"/>
        <v>42627.591666666674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20">
        <f t="shared" si="206"/>
        <v>42400.504537037035</v>
      </c>
      <c r="T3276" s="20">
        <f t="shared" si="207"/>
        <v>42444.675000000003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20">
        <f t="shared" si="206"/>
        <v>42017.680451388893</v>
      </c>
      <c r="T3277" s="20">
        <f t="shared" si="207"/>
        <v>42043.987500000003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20">
        <f t="shared" si="206"/>
        <v>42426.74998842593</v>
      </c>
      <c r="T3278" s="20">
        <f t="shared" si="207"/>
        <v>42460.965972222228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20">
        <f t="shared" si="206"/>
        <v>41931.482939814814</v>
      </c>
      <c r="T3279" s="20">
        <f t="shared" si="207"/>
        <v>41961.524606481486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20">
        <f t="shared" si="206"/>
        <v>42124.648414351854</v>
      </c>
      <c r="T3280" s="20">
        <f t="shared" si="207"/>
        <v>42154.648414351854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20">
        <f t="shared" si="206"/>
        <v>42430.902534722227</v>
      </c>
      <c r="T3281" s="20">
        <f t="shared" si="207"/>
        <v>42460.860868055563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20">
        <f t="shared" si="206"/>
        <v>42121.556921296302</v>
      </c>
      <c r="T3282" s="20">
        <f t="shared" si="207"/>
        <v>42156.008333333331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20">
        <f t="shared" si="206"/>
        <v>42218.819733796299</v>
      </c>
      <c r="T3283" s="20">
        <f t="shared" si="207"/>
        <v>42248.819733796299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20">
        <f t="shared" si="206"/>
        <v>42444.994305555563</v>
      </c>
      <c r="T3284" s="20">
        <f t="shared" si="207"/>
        <v>42488.994305555563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20">
        <f t="shared" si="206"/>
        <v>42379.544189814813</v>
      </c>
      <c r="T3285" s="20">
        <f t="shared" si="207"/>
        <v>42410.675000000003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20">
        <f t="shared" si="206"/>
        <v>42380.684872685189</v>
      </c>
      <c r="T3286" s="20">
        <f t="shared" si="207"/>
        <v>42398.049305555556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20">
        <f t="shared" si="206"/>
        <v>42762.742430555561</v>
      </c>
      <c r="T3287" s="20">
        <f t="shared" si="207"/>
        <v>42794.008333333331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20">
        <f t="shared" si="206"/>
        <v>42567.640069444446</v>
      </c>
      <c r="T3288" s="20">
        <f t="shared" si="207"/>
        <v>42597.640069444446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20">
        <f t="shared" si="206"/>
        <v>42311.55032407408</v>
      </c>
      <c r="T3289" s="20">
        <f t="shared" si="207"/>
        <v>42336.55032407408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20">
        <f t="shared" si="206"/>
        <v>42505.574479166666</v>
      </c>
      <c r="T3290" s="20">
        <f t="shared" si="207"/>
        <v>42541.758333333331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20">
        <f t="shared" si="206"/>
        <v>42758.168078703704</v>
      </c>
      <c r="T3291" s="20">
        <f t="shared" si="207"/>
        <v>42786.168078703704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20">
        <f t="shared" si="206"/>
        <v>42775.314942129633</v>
      </c>
      <c r="T3292" s="20">
        <f t="shared" si="207"/>
        <v>42805.314942129633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20">
        <f t="shared" si="206"/>
        <v>42232.502546296295</v>
      </c>
      <c r="T3293" s="20">
        <f t="shared" si="207"/>
        <v>42263.965972222228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20">
        <f t="shared" si="206"/>
        <v>42282.570231481484</v>
      </c>
      <c r="T3294" s="20">
        <f t="shared" si="207"/>
        <v>42342.611898148156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20">
        <f t="shared" si="206"/>
        <v>42768.225370370375</v>
      </c>
      <c r="T3295" s="20">
        <f t="shared" si="207"/>
        <v>42798.225370370375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20">
        <f t="shared" si="206"/>
        <v>42141.341134259259</v>
      </c>
      <c r="T3296" s="20">
        <f t="shared" si="207"/>
        <v>42171.341134259259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20">
        <f t="shared" si="206"/>
        <v>42609.242465277785</v>
      </c>
      <c r="T3297" s="20">
        <f t="shared" si="207"/>
        <v>42639.242465277785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20">
        <f t="shared" si="206"/>
        <v>42309.556620370378</v>
      </c>
      <c r="T3298" s="20">
        <f t="shared" si="207"/>
        <v>42330.716666666674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20">
        <f t="shared" si="206"/>
        <v>42193.571481481486</v>
      </c>
      <c r="T3299" s="20">
        <f t="shared" si="207"/>
        <v>42212.757638888892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20">
        <f t="shared" si="206"/>
        <v>42239.757962962962</v>
      </c>
      <c r="T3300" s="20">
        <f t="shared" si="207"/>
        <v>42259.8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20">
        <f t="shared" si="206"/>
        <v>42261.717395833337</v>
      </c>
      <c r="T3301" s="20">
        <f t="shared" si="207"/>
        <v>42291.717395833337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20">
        <f t="shared" si="206"/>
        <v>42102.543773148151</v>
      </c>
      <c r="T3302" s="20">
        <f t="shared" si="207"/>
        <v>42123.543773148151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20">
        <f t="shared" si="206"/>
        <v>42538.535833333335</v>
      </c>
      <c r="T3303" s="20">
        <f t="shared" si="207"/>
        <v>42583.090972222228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20">
        <f t="shared" si="206"/>
        <v>42681.151574074072</v>
      </c>
      <c r="T3304" s="20">
        <f t="shared" si="207"/>
        <v>42711.151574074072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20">
        <f t="shared" si="206"/>
        <v>42056.451435185183</v>
      </c>
      <c r="T3305" s="20">
        <f t="shared" si="207"/>
        <v>42091.409768518526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20">
        <f t="shared" si="206"/>
        <v>42696.424444444448</v>
      </c>
      <c r="T3306" s="20">
        <f t="shared" si="207"/>
        <v>42726.424444444448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20">
        <f t="shared" si="206"/>
        <v>42186.65587962963</v>
      </c>
      <c r="T3307" s="20">
        <f t="shared" si="207"/>
        <v>42216.65587962963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20">
        <f t="shared" si="206"/>
        <v>42493.019236111111</v>
      </c>
      <c r="T3308" s="20">
        <f t="shared" si="207"/>
        <v>42530.925000000003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20">
        <f t="shared" si="206"/>
        <v>42474.857164351852</v>
      </c>
      <c r="T3309" s="20">
        <f t="shared" si="207"/>
        <v>42504.857164351852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20">
        <f t="shared" si="206"/>
        <v>42452.676909722228</v>
      </c>
      <c r="T3310" s="20">
        <f t="shared" si="207"/>
        <v>42473.676909722228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20">
        <f t="shared" si="206"/>
        <v>42628.450208333335</v>
      </c>
      <c r="T3311" s="20">
        <f t="shared" si="207"/>
        <v>42659.450208333335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20">
        <f t="shared" si="206"/>
        <v>42253.728530092594</v>
      </c>
      <c r="T3312" s="20">
        <f t="shared" si="207"/>
        <v>42283.728530092594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20">
        <f t="shared" si="206"/>
        <v>42264.091782407413</v>
      </c>
      <c r="T3313" s="20">
        <f t="shared" si="207"/>
        <v>42294.091782407413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20">
        <f t="shared" si="206"/>
        <v>42664.609560185185</v>
      </c>
      <c r="T3314" s="20">
        <f t="shared" si="207"/>
        <v>42685.716666666674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20">
        <f t="shared" si="206"/>
        <v>42382.044409722221</v>
      </c>
      <c r="T3315" s="20">
        <f t="shared" si="207"/>
        <v>42395.841666666674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20">
        <f t="shared" si="206"/>
        <v>42105.067488425928</v>
      </c>
      <c r="T3316" s="20">
        <f t="shared" si="207"/>
        <v>42132.636805555558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20">
        <f t="shared" si="206"/>
        <v>42466.103715277779</v>
      </c>
      <c r="T3317" s="20">
        <f t="shared" si="207"/>
        <v>42496.103715277779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20">
        <f t="shared" si="206"/>
        <v>41826.67123842593</v>
      </c>
      <c r="T3318" s="20">
        <f t="shared" si="207"/>
        <v>41859.379166666666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20">
        <f t="shared" si="206"/>
        <v>42498.839629629634</v>
      </c>
      <c r="T3319" s="20">
        <f t="shared" si="207"/>
        <v>42528.839629629634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20">
        <f t="shared" si="206"/>
        <v>42431.102002314816</v>
      </c>
      <c r="T3320" s="20">
        <f t="shared" si="207"/>
        <v>42470.904166666674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20">
        <f t="shared" si="206"/>
        <v>41990.385486111118</v>
      </c>
      <c r="T3321" s="20">
        <f t="shared" si="207"/>
        <v>42035.385486111118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20">
        <f t="shared" si="206"/>
        <v>42512.845798611117</v>
      </c>
      <c r="T3322" s="20">
        <f t="shared" si="207"/>
        <v>42542.845798611117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20">
        <f t="shared" si="206"/>
        <v>41913.900289351855</v>
      </c>
      <c r="T3323" s="20">
        <f t="shared" si="207"/>
        <v>41927.965972222228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20">
        <f t="shared" si="206"/>
        <v>42520.810370370375</v>
      </c>
      <c r="T3324" s="20">
        <f t="shared" si="207"/>
        <v>42542.963194444448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20">
        <f t="shared" si="206"/>
        <v>42608.165833333333</v>
      </c>
      <c r="T3325" s="20">
        <f t="shared" si="207"/>
        <v>42638.165833333333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20">
        <f t="shared" si="206"/>
        <v>42512.383217592593</v>
      </c>
      <c r="T3326" s="20">
        <f t="shared" si="207"/>
        <v>42526.383217592593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20">
        <f t="shared" si="206"/>
        <v>42064.58561342593</v>
      </c>
      <c r="T3327" s="20">
        <f t="shared" si="207"/>
        <v>42099.543946759266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20">
        <f t="shared" si="206"/>
        <v>42041.514178240745</v>
      </c>
      <c r="T3328" s="20">
        <f t="shared" si="207"/>
        <v>42071.472511574073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20">
        <f t="shared" si="206"/>
        <v>42468.17460648148</v>
      </c>
      <c r="T3329" s="20">
        <f t="shared" si="207"/>
        <v>42498.17460648148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20">
        <f t="shared" si="206"/>
        <v>41822.375034722223</v>
      </c>
      <c r="T3330" s="20">
        <f t="shared" si="207"/>
        <v>41824.841666666667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 * 100</f>
        <v>116.8</v>
      </c>
      <c r="P3331" s="8">
        <f t="shared" ref="P3331:P3394" si="209">IF(L3331=0,0,E3331/L3331)</f>
        <v>44.92307692307692</v>
      </c>
      <c r="Q3331" t="s">
        <v>8317</v>
      </c>
      <c r="R3331" t="s">
        <v>8318</v>
      </c>
      <c r="S3331" s="20">
        <f t="shared" ref="S3331:S3394" si="210">(J3331/86400)+25569+(-5/25)</f>
        <v>41837.12300925926</v>
      </c>
      <c r="T3331" s="20">
        <f t="shared" ref="T3331:T3394" si="211">(I3331/86400)+25569+(-5/25)</f>
        <v>41847.758333333339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20">
        <f t="shared" si="210"/>
        <v>42065.687361111115</v>
      </c>
      <c r="T3332" s="20">
        <f t="shared" si="211"/>
        <v>42095.645694444451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20">
        <f t="shared" si="210"/>
        <v>42248.497754629629</v>
      </c>
      <c r="T3333" s="20">
        <f t="shared" si="211"/>
        <v>42283.497754629629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20">
        <f t="shared" si="210"/>
        <v>41809.660300925927</v>
      </c>
      <c r="T3334" s="20">
        <f t="shared" si="211"/>
        <v>41839.660300925927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20">
        <f t="shared" si="210"/>
        <v>42148.476851851854</v>
      </c>
      <c r="T3335" s="20">
        <f t="shared" si="211"/>
        <v>42170.476851851854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20">
        <f t="shared" si="210"/>
        <v>42185.321087962962</v>
      </c>
      <c r="T3336" s="20">
        <f t="shared" si="211"/>
        <v>42215.321087962962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20">
        <f t="shared" si="210"/>
        <v>41827.474143518521</v>
      </c>
      <c r="T3337" s="20">
        <f t="shared" si="211"/>
        <v>41854.758333333339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20">
        <f t="shared" si="210"/>
        <v>42437.198680555557</v>
      </c>
      <c r="T3338" s="20">
        <f t="shared" si="211"/>
        <v>42465.157013888893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20">
        <f t="shared" si="210"/>
        <v>41901.082025462965</v>
      </c>
      <c r="T3339" s="20">
        <f t="shared" si="211"/>
        <v>41922.675000000003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20">
        <f t="shared" si="210"/>
        <v>42769.375</v>
      </c>
      <c r="T3340" s="20">
        <f t="shared" si="211"/>
        <v>42790.375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20">
        <f t="shared" si="210"/>
        <v>42549.465717592597</v>
      </c>
      <c r="T3341" s="20">
        <f t="shared" si="211"/>
        <v>42579.465717592597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20">
        <f t="shared" si="210"/>
        <v>42685.774004629631</v>
      </c>
      <c r="T3342" s="20">
        <f t="shared" si="211"/>
        <v>42710.774004629631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20">
        <f t="shared" si="210"/>
        <v>42510.598854166674</v>
      </c>
      <c r="T3343" s="20">
        <f t="shared" si="211"/>
        <v>42533.508333333331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20">
        <f t="shared" si="210"/>
        <v>42062.096412037041</v>
      </c>
      <c r="T3344" s="20">
        <f t="shared" si="211"/>
        <v>42095.007638888892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20">
        <f t="shared" si="210"/>
        <v>42452.71648148149</v>
      </c>
      <c r="T3345" s="20">
        <f t="shared" si="211"/>
        <v>42473.354166666672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20">
        <f t="shared" si="210"/>
        <v>41851.000150462962</v>
      </c>
      <c r="T3346" s="20">
        <f t="shared" si="211"/>
        <v>41881.000150462962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20">
        <f t="shared" si="210"/>
        <v>42052.906111111115</v>
      </c>
      <c r="T3347" s="20">
        <f t="shared" si="211"/>
        <v>42111.825694444444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20">
        <f t="shared" si="210"/>
        <v>42053.824421296304</v>
      </c>
      <c r="T3348" s="20">
        <f t="shared" si="211"/>
        <v>42060.824421296304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20">
        <f t="shared" si="210"/>
        <v>42484.35155092593</v>
      </c>
      <c r="T3349" s="20">
        <f t="shared" si="211"/>
        <v>42498.675000000003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20">
        <f t="shared" si="210"/>
        <v>42466.358796296299</v>
      </c>
      <c r="T3350" s="20">
        <f t="shared" si="211"/>
        <v>42489.965972222228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20">
        <f t="shared" si="210"/>
        <v>42512.910787037035</v>
      </c>
      <c r="T3351" s="20">
        <f t="shared" si="211"/>
        <v>42534.508333333331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20">
        <f t="shared" si="210"/>
        <v>42302.501516203702</v>
      </c>
      <c r="T3352" s="20">
        <f t="shared" si="211"/>
        <v>42337.758333333331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20">
        <f t="shared" si="210"/>
        <v>41806.195428240746</v>
      </c>
      <c r="T3353" s="20">
        <f t="shared" si="211"/>
        <v>41843.258333333339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20">
        <f t="shared" si="210"/>
        <v>42495.792800925934</v>
      </c>
      <c r="T3354" s="20">
        <f t="shared" si="211"/>
        <v>42552.758333333331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20">
        <f t="shared" si="210"/>
        <v>42479.232291666674</v>
      </c>
      <c r="T3355" s="20">
        <f t="shared" si="211"/>
        <v>42492.758333333331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20">
        <f t="shared" si="210"/>
        <v>42270.526921296303</v>
      </c>
      <c r="T3356" s="20">
        <f t="shared" si="211"/>
        <v>42305.967361111114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20">
        <f t="shared" si="210"/>
        <v>42489.419525462967</v>
      </c>
      <c r="T3357" s="20">
        <f t="shared" si="211"/>
        <v>42500.270138888896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20">
        <f t="shared" si="210"/>
        <v>42536.615648148152</v>
      </c>
      <c r="T3358" s="20">
        <f t="shared" si="211"/>
        <v>42566.615648148152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20">
        <f t="shared" si="210"/>
        <v>41822.217939814815</v>
      </c>
      <c r="T3359" s="20">
        <f t="shared" si="211"/>
        <v>41852.217939814815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20">
        <f t="shared" si="210"/>
        <v>41932.11109953704</v>
      </c>
      <c r="T3360" s="20">
        <f t="shared" si="211"/>
        <v>41962.152766203712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20">
        <f t="shared" si="210"/>
        <v>42745.85710648149</v>
      </c>
      <c r="T3361" s="20">
        <f t="shared" si="211"/>
        <v>42790.85710648149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20">
        <f t="shared" si="210"/>
        <v>42696.882673611115</v>
      </c>
      <c r="T3362" s="20">
        <f t="shared" si="211"/>
        <v>42718.465972222228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20">
        <f t="shared" si="210"/>
        <v>41865.825347222228</v>
      </c>
      <c r="T3363" s="20">
        <f t="shared" si="211"/>
        <v>41883.465972222228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20">
        <f t="shared" si="210"/>
        <v>42055.891631944447</v>
      </c>
      <c r="T3364" s="20">
        <f t="shared" si="211"/>
        <v>42070.004861111112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20">
        <f t="shared" si="210"/>
        <v>41851.57135416667</v>
      </c>
      <c r="T3365" s="20">
        <f t="shared" si="211"/>
        <v>41870.466666666667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20">
        <f t="shared" si="210"/>
        <v>42422.777418981481</v>
      </c>
      <c r="T3366" s="20">
        <f t="shared" si="211"/>
        <v>42444.675000000003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20">
        <f t="shared" si="210"/>
        <v>42320.901759259257</v>
      </c>
      <c r="T3367" s="20">
        <f t="shared" si="211"/>
        <v>42350.901759259257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20">
        <f t="shared" si="210"/>
        <v>42106.86755787037</v>
      </c>
      <c r="T3368" s="20">
        <f t="shared" si="211"/>
        <v>42136.86755787037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20">
        <f t="shared" si="210"/>
        <v>42192.733958333338</v>
      </c>
      <c r="T3369" s="20">
        <f t="shared" si="211"/>
        <v>42217.733958333338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20">
        <f t="shared" si="210"/>
        <v>41968.999756944446</v>
      </c>
      <c r="T3370" s="20">
        <f t="shared" si="211"/>
        <v>42005.008333333331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20">
        <f t="shared" si="210"/>
        <v>42689.84143518519</v>
      </c>
      <c r="T3371" s="20">
        <f t="shared" si="211"/>
        <v>42749.84143518519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20">
        <f t="shared" si="210"/>
        <v>42690.134317129632</v>
      </c>
      <c r="T3372" s="20">
        <f t="shared" si="211"/>
        <v>42721.133333333331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20">
        <f t="shared" si="210"/>
        <v>42312.67459490741</v>
      </c>
      <c r="T3373" s="20">
        <f t="shared" si="211"/>
        <v>42340.67459490741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20">
        <f t="shared" si="210"/>
        <v>41855.348101851851</v>
      </c>
      <c r="T3374" s="20">
        <f t="shared" si="211"/>
        <v>41876.007638888892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20">
        <f t="shared" si="210"/>
        <v>42179.654629629629</v>
      </c>
      <c r="T3375" s="20">
        <f t="shared" si="211"/>
        <v>42203.466666666674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20">
        <f t="shared" si="210"/>
        <v>42275.531666666669</v>
      </c>
      <c r="T3376" s="20">
        <f t="shared" si="211"/>
        <v>42305.531666666669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20">
        <f t="shared" si="210"/>
        <v>41765.410798611112</v>
      </c>
      <c r="T3377" s="20">
        <f t="shared" si="211"/>
        <v>41777.410798611112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20">
        <f t="shared" si="210"/>
        <v>42059.501319444447</v>
      </c>
      <c r="T3378" s="20">
        <f t="shared" si="211"/>
        <v>42119.459652777776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20">
        <f t="shared" si="210"/>
        <v>42053.532627314817</v>
      </c>
      <c r="T3379" s="20">
        <f t="shared" si="211"/>
        <v>42083.505555555559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20">
        <f t="shared" si="210"/>
        <v>41858.155393518522</v>
      </c>
      <c r="T3380" s="20">
        <f t="shared" si="211"/>
        <v>41882.347222222226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20">
        <f t="shared" si="210"/>
        <v>42225.313888888893</v>
      </c>
      <c r="T3381" s="20">
        <f t="shared" si="211"/>
        <v>42242.758333333331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20">
        <f t="shared" si="210"/>
        <v>41937.75344907408</v>
      </c>
      <c r="T3382" s="20">
        <f t="shared" si="211"/>
        <v>41972.795115740744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20">
        <f t="shared" si="210"/>
        <v>42043.984988425931</v>
      </c>
      <c r="T3383" s="20">
        <f t="shared" si="211"/>
        <v>42073.94332175926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20">
        <f t="shared" si="210"/>
        <v>42559.231203703705</v>
      </c>
      <c r="T3384" s="20">
        <f t="shared" si="211"/>
        <v>42583.757638888892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20">
        <f t="shared" si="210"/>
        <v>42524.582638888896</v>
      </c>
      <c r="T3385" s="20">
        <f t="shared" si="211"/>
        <v>42544.582638888896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20">
        <f t="shared" si="210"/>
        <v>42291.887592592597</v>
      </c>
      <c r="T3386" s="20">
        <f t="shared" si="211"/>
        <v>42328.925000000003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20">
        <f t="shared" si="210"/>
        <v>41953.667500000003</v>
      </c>
      <c r="T3387" s="20">
        <f t="shared" si="211"/>
        <v>41983.667500000003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20">
        <f t="shared" si="210"/>
        <v>41946.444745370376</v>
      </c>
      <c r="T3388" s="20">
        <f t="shared" si="211"/>
        <v>41976.444745370376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20">
        <f t="shared" si="210"/>
        <v>41947.5625925926</v>
      </c>
      <c r="T3389" s="20">
        <f t="shared" si="211"/>
        <v>41987.5625925926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20">
        <f t="shared" si="210"/>
        <v>42143.261122685188</v>
      </c>
      <c r="T3390" s="20">
        <f t="shared" si="211"/>
        <v>42173.261122685188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20">
        <f t="shared" si="210"/>
        <v>42494.363449074081</v>
      </c>
      <c r="T3391" s="20">
        <f t="shared" si="211"/>
        <v>42524.363449074081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20">
        <f t="shared" si="210"/>
        <v>41815.574826388896</v>
      </c>
      <c r="T3392" s="20">
        <f t="shared" si="211"/>
        <v>41830.574826388896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20">
        <f t="shared" si="210"/>
        <v>41830.345694444448</v>
      </c>
      <c r="T3393" s="20">
        <f t="shared" si="211"/>
        <v>41859.736111111109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20">
        <f t="shared" si="210"/>
        <v>42446.645543981489</v>
      </c>
      <c r="T3394" s="20">
        <f t="shared" si="211"/>
        <v>42496.645543981489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 * 100</f>
        <v>105.80000000000001</v>
      </c>
      <c r="P3395" s="8">
        <f t="shared" ref="P3395:P3458" si="213">IF(L3395=0,0,E3395/L3395)</f>
        <v>36.06818181818182</v>
      </c>
      <c r="Q3395" t="s">
        <v>8317</v>
      </c>
      <c r="R3395" t="s">
        <v>8318</v>
      </c>
      <c r="S3395" s="20">
        <f t="shared" ref="S3395:S3458" si="214">(J3395/86400)+25569+(-5/25)</f>
        <v>41923.721643518526</v>
      </c>
      <c r="T3395" s="20">
        <f t="shared" ref="T3395:T3458" si="215">(I3395/86400)+25569+(-5/25)</f>
        <v>41948.83194444445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20">
        <f t="shared" si="214"/>
        <v>41817.395428240743</v>
      </c>
      <c r="T3396" s="20">
        <f t="shared" si="215"/>
        <v>41847.395428240743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20">
        <f t="shared" si="214"/>
        <v>42140.512314814812</v>
      </c>
      <c r="T3397" s="20">
        <f t="shared" si="215"/>
        <v>42154.556944444448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20">
        <f t="shared" si="214"/>
        <v>41764.24663194445</v>
      </c>
      <c r="T3398" s="20">
        <f t="shared" si="215"/>
        <v>41790.965972222228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20">
        <f t="shared" si="214"/>
        <v>42378.278344907405</v>
      </c>
      <c r="T3399" s="20">
        <f t="shared" si="215"/>
        <v>42418.716666666674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20">
        <f t="shared" si="214"/>
        <v>41941.552037037036</v>
      </c>
      <c r="T3400" s="20">
        <f t="shared" si="215"/>
        <v>41964.508333333331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20">
        <f t="shared" si="214"/>
        <v>42026.720428240747</v>
      </c>
      <c r="T3401" s="20">
        <f t="shared" si="215"/>
        <v>42056.720428240747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20">
        <f t="shared" si="214"/>
        <v>41834.753865740742</v>
      </c>
      <c r="T3402" s="20">
        <f t="shared" si="215"/>
        <v>41879.753865740742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20">
        <f t="shared" si="214"/>
        <v>42193.523912037039</v>
      </c>
      <c r="T3403" s="20">
        <f t="shared" si="215"/>
        <v>42223.523912037039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20">
        <f t="shared" si="214"/>
        <v>42290.418553240743</v>
      </c>
      <c r="T3404" s="20">
        <f t="shared" si="215"/>
        <v>42319.904861111114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20">
        <f t="shared" si="214"/>
        <v>42150.262083333335</v>
      </c>
      <c r="T3405" s="20">
        <f t="shared" si="215"/>
        <v>42180.262083333335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20">
        <f t="shared" si="214"/>
        <v>42152.303495370375</v>
      </c>
      <c r="T3406" s="20">
        <f t="shared" si="215"/>
        <v>42172.303495370375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20">
        <f t="shared" si="214"/>
        <v>42409.817199074081</v>
      </c>
      <c r="T3407" s="20">
        <f t="shared" si="215"/>
        <v>42430.799305555556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20">
        <f t="shared" si="214"/>
        <v>41791.29277777778</v>
      </c>
      <c r="T3408" s="20">
        <f t="shared" si="215"/>
        <v>41836.29277777778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20">
        <f t="shared" si="214"/>
        <v>41796.222326388888</v>
      </c>
      <c r="T3409" s="20">
        <f t="shared" si="215"/>
        <v>41826.222326388888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20">
        <f t="shared" si="214"/>
        <v>41808.791944444449</v>
      </c>
      <c r="T3410" s="20">
        <f t="shared" si="215"/>
        <v>41838.791944444449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20">
        <f t="shared" si="214"/>
        <v>42544.614328703705</v>
      </c>
      <c r="T3411" s="20">
        <f t="shared" si="215"/>
        <v>42582.673611111109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20">
        <f t="shared" si="214"/>
        <v>42499.841550925928</v>
      </c>
      <c r="T3412" s="20">
        <f t="shared" si="215"/>
        <v>42527.091666666674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20">
        <f t="shared" si="214"/>
        <v>42264.822824074072</v>
      </c>
      <c r="T3413" s="20">
        <f t="shared" si="215"/>
        <v>42284.822824074072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20">
        <f t="shared" si="214"/>
        <v>41879.759050925932</v>
      </c>
      <c r="T3414" s="20">
        <f t="shared" si="215"/>
        <v>41909.759050925932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20">
        <f t="shared" si="214"/>
        <v>42053.533078703709</v>
      </c>
      <c r="T3415" s="20">
        <f t="shared" si="215"/>
        <v>42063.007638888892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20">
        <f t="shared" si="214"/>
        <v>42675.632465277784</v>
      </c>
      <c r="T3416" s="20">
        <f t="shared" si="215"/>
        <v>42705.132638888892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20">
        <f t="shared" si="214"/>
        <v>42466.944166666668</v>
      </c>
      <c r="T3417" s="20">
        <f t="shared" si="215"/>
        <v>42477.779166666674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20">
        <f t="shared" si="214"/>
        <v>42089.212557870371</v>
      </c>
      <c r="T3418" s="20">
        <f t="shared" si="215"/>
        <v>42117.570833333331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20">
        <f t="shared" si="214"/>
        <v>41894.713750000003</v>
      </c>
      <c r="T3419" s="20">
        <f t="shared" si="215"/>
        <v>41937.829861111109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20">
        <f t="shared" si="214"/>
        <v>41752.634571759263</v>
      </c>
      <c r="T3420" s="20">
        <f t="shared" si="215"/>
        <v>41782.634571759263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20">
        <f t="shared" si="214"/>
        <v>42448.62158564815</v>
      </c>
      <c r="T3421" s="20">
        <f t="shared" si="215"/>
        <v>42466.695833333331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20">
        <f t="shared" si="214"/>
        <v>42404.89030092593</v>
      </c>
      <c r="T3422" s="20">
        <f t="shared" si="215"/>
        <v>42413.8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20">
        <f t="shared" si="214"/>
        <v>42037.591238425928</v>
      </c>
      <c r="T3423" s="20">
        <f t="shared" si="215"/>
        <v>42067.591238425928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20">
        <f t="shared" si="214"/>
        <v>42323.362222222226</v>
      </c>
      <c r="T3424" s="20">
        <f t="shared" si="215"/>
        <v>42351.8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20">
        <f t="shared" si="214"/>
        <v>42088.711354166669</v>
      </c>
      <c r="T3425" s="20">
        <f t="shared" si="215"/>
        <v>42118.711354166669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20">
        <f t="shared" si="214"/>
        <v>42018.476898148147</v>
      </c>
      <c r="T3426" s="20">
        <f t="shared" si="215"/>
        <v>42040.090972222228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20">
        <f t="shared" si="214"/>
        <v>41884.417314814818</v>
      </c>
      <c r="T3427" s="20">
        <f t="shared" si="215"/>
        <v>41916.417314814818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20">
        <f t="shared" si="214"/>
        <v>41883.856747685189</v>
      </c>
      <c r="T3428" s="20">
        <f t="shared" si="215"/>
        <v>41902.883333333339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20">
        <f t="shared" si="214"/>
        <v>41792.445277777777</v>
      </c>
      <c r="T3429" s="20">
        <f t="shared" si="215"/>
        <v>41822.445277777777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20">
        <f t="shared" si="214"/>
        <v>42038.520451388889</v>
      </c>
      <c r="T3430" s="20">
        <f t="shared" si="215"/>
        <v>42063.508333333331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20">
        <f t="shared" si="214"/>
        <v>42661.821539351855</v>
      </c>
      <c r="T3431" s="20">
        <f t="shared" si="215"/>
        <v>42675.821539351855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20">
        <f t="shared" si="214"/>
        <v>41820.745613425926</v>
      </c>
      <c r="T3432" s="20">
        <f t="shared" si="215"/>
        <v>41850.745613425926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20">
        <f t="shared" si="214"/>
        <v>41839.530937500007</v>
      </c>
      <c r="T3433" s="20">
        <f t="shared" si="215"/>
        <v>41869.530937500007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20">
        <f t="shared" si="214"/>
        <v>42380.38118055556</v>
      </c>
      <c r="T3434" s="20">
        <f t="shared" si="215"/>
        <v>42405.716666666674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20">
        <f t="shared" si="214"/>
        <v>41775.863136574073</v>
      </c>
      <c r="T3435" s="20">
        <f t="shared" si="215"/>
        <v>41806.925000000003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20">
        <f t="shared" si="214"/>
        <v>41800.180428240739</v>
      </c>
      <c r="T3436" s="20">
        <f t="shared" si="215"/>
        <v>41830.180428240739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20">
        <f t="shared" si="214"/>
        <v>42572.416817129633</v>
      </c>
      <c r="T3437" s="20">
        <f t="shared" si="215"/>
        <v>42588.925000000003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20">
        <f t="shared" si="214"/>
        <v>41851.341585648152</v>
      </c>
      <c r="T3438" s="20">
        <f t="shared" si="215"/>
        <v>41872.486111111109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20">
        <f t="shared" si="214"/>
        <v>42205.510879629634</v>
      </c>
      <c r="T3439" s="20">
        <f t="shared" si="215"/>
        <v>42235.510879629634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20">
        <f t="shared" si="214"/>
        <v>42100.727858796301</v>
      </c>
      <c r="T3440" s="20">
        <f t="shared" si="215"/>
        <v>42126.675000000003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20">
        <f t="shared" si="214"/>
        <v>42374.711226851854</v>
      </c>
      <c r="T3441" s="20">
        <f t="shared" si="215"/>
        <v>42388.007638888892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20">
        <f t="shared" si="214"/>
        <v>41808.923009259262</v>
      </c>
      <c r="T3442" s="20">
        <f t="shared" si="215"/>
        <v>41831.477083333339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20">
        <f t="shared" si="214"/>
        <v>42294.22964120371</v>
      </c>
      <c r="T3443" s="20">
        <f t="shared" si="215"/>
        <v>42321.645138888896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20">
        <f t="shared" si="214"/>
        <v>42124.641111111116</v>
      </c>
      <c r="T3444" s="20">
        <f t="shared" si="215"/>
        <v>42154.641111111116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20">
        <f t="shared" si="214"/>
        <v>41861.324837962966</v>
      </c>
      <c r="T3445" s="20">
        <f t="shared" si="215"/>
        <v>41891.324837962966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20">
        <f t="shared" si="214"/>
        <v>42521.091504629629</v>
      </c>
      <c r="T3446" s="20">
        <f t="shared" si="215"/>
        <v>42529.382638888892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20">
        <f t="shared" si="214"/>
        <v>42272.330509259264</v>
      </c>
      <c r="T3447" s="20">
        <f t="shared" si="215"/>
        <v>42300.330509259264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20">
        <f t="shared" si="214"/>
        <v>42016.632465277784</v>
      </c>
      <c r="T3448" s="20">
        <f t="shared" si="215"/>
        <v>42040.313888888893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20">
        <f t="shared" si="214"/>
        <v>42402.689027777786</v>
      </c>
      <c r="T3449" s="20">
        <f t="shared" si="215"/>
        <v>42447.647361111114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20">
        <f t="shared" si="214"/>
        <v>41959.919085648151</v>
      </c>
      <c r="T3450" s="20">
        <f t="shared" si="215"/>
        <v>41989.919085648151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20">
        <f t="shared" si="214"/>
        <v>42531.852523148147</v>
      </c>
      <c r="T3451" s="20">
        <f t="shared" si="215"/>
        <v>42559.966666666674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20">
        <f t="shared" si="214"/>
        <v>42036.504525462966</v>
      </c>
      <c r="T3452" s="20">
        <f t="shared" si="215"/>
        <v>42096.462858796294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20">
        <f t="shared" si="214"/>
        <v>42088.523692129631</v>
      </c>
      <c r="T3453" s="20">
        <f t="shared" si="215"/>
        <v>42115.523692129631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20">
        <f t="shared" si="214"/>
        <v>41820.439189814817</v>
      </c>
      <c r="T3454" s="20">
        <f t="shared" si="215"/>
        <v>41842.965972222228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20">
        <f t="shared" si="214"/>
        <v>42535.778657407413</v>
      </c>
      <c r="T3455" s="20">
        <f t="shared" si="215"/>
        <v>42595.778657407413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20">
        <f t="shared" si="214"/>
        <v>41821.498599537037</v>
      </c>
      <c r="T3456" s="20">
        <f t="shared" si="215"/>
        <v>41851.498599537037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20">
        <f t="shared" si="214"/>
        <v>42626.550312500003</v>
      </c>
      <c r="T3457" s="20">
        <f t="shared" si="215"/>
        <v>42656.550312500003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20">
        <f t="shared" si="214"/>
        <v>41821.005636574075</v>
      </c>
      <c r="T3458" s="20">
        <f t="shared" si="215"/>
        <v>41852.090972222228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 * 100</f>
        <v>140.19999999999999</v>
      </c>
      <c r="P3459" s="8">
        <f t="shared" ref="P3459:P3522" si="217">IF(L3459=0,0,E3459/L3459)</f>
        <v>50.981818181818184</v>
      </c>
      <c r="Q3459" t="s">
        <v>8317</v>
      </c>
      <c r="R3459" t="s">
        <v>8318</v>
      </c>
      <c r="S3459" s="20">
        <f t="shared" ref="S3459:S3522" si="218">(J3459/86400)+25569+(-5/25)</f>
        <v>42016.506678240745</v>
      </c>
      <c r="T3459" s="20">
        <f t="shared" ref="T3459:T3522" si="219">(I3459/86400)+25569+(-5/25)</f>
        <v>42047.049305555556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20">
        <f t="shared" si="218"/>
        <v>42011.002581018518</v>
      </c>
      <c r="T3460" s="20">
        <f t="shared" si="219"/>
        <v>42037.98541666667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20">
        <f t="shared" si="218"/>
        <v>42480.279861111114</v>
      </c>
      <c r="T3461" s="20">
        <f t="shared" si="219"/>
        <v>42510.279861111114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20">
        <f t="shared" si="218"/>
        <v>41852.327222222229</v>
      </c>
      <c r="T3462" s="20">
        <f t="shared" si="219"/>
        <v>41866.327222222229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20">
        <f t="shared" si="218"/>
        <v>42643.432858796295</v>
      </c>
      <c r="T3463" s="20">
        <f t="shared" si="219"/>
        <v>42671.925000000003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20">
        <f t="shared" si="218"/>
        <v>42179.698472222226</v>
      </c>
      <c r="T3464" s="20">
        <f t="shared" si="219"/>
        <v>42195.55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20">
        <f t="shared" si="218"/>
        <v>42612.718807870377</v>
      </c>
      <c r="T3465" s="20">
        <f t="shared" si="219"/>
        <v>42653.965972222228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20">
        <f t="shared" si="218"/>
        <v>42574.93005787037</v>
      </c>
      <c r="T3466" s="20">
        <f t="shared" si="219"/>
        <v>42604.93005787037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20">
        <f t="shared" si="218"/>
        <v>42200.425833333335</v>
      </c>
      <c r="T3467" s="20">
        <f t="shared" si="219"/>
        <v>42225.466666666674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20">
        <f t="shared" si="218"/>
        <v>42419.819097222222</v>
      </c>
      <c r="T3468" s="20">
        <f t="shared" si="219"/>
        <v>42479.777430555558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20">
        <f t="shared" si="218"/>
        <v>42053.471666666665</v>
      </c>
      <c r="T3469" s="20">
        <f t="shared" si="219"/>
        <v>42083.430000000008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20">
        <f t="shared" si="218"/>
        <v>42605.565381944449</v>
      </c>
      <c r="T3470" s="20">
        <f t="shared" si="219"/>
        <v>42633.925000000003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20">
        <f t="shared" si="218"/>
        <v>42458.441724537042</v>
      </c>
      <c r="T3471" s="20">
        <f t="shared" si="219"/>
        <v>42488.441724537042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20">
        <f t="shared" si="218"/>
        <v>42528.822013888886</v>
      </c>
      <c r="T3472" s="20">
        <f t="shared" si="219"/>
        <v>42566.701388888891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20">
        <f t="shared" si="218"/>
        <v>41841.620486111118</v>
      </c>
      <c r="T3473" s="20">
        <f t="shared" si="219"/>
        <v>41882.633333333339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20">
        <f t="shared" si="218"/>
        <v>41927.970497685186</v>
      </c>
      <c r="T3474" s="20">
        <f t="shared" si="219"/>
        <v>41949.049305555556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20">
        <f t="shared" si="218"/>
        <v>42062.634444444448</v>
      </c>
      <c r="T3475" s="20">
        <f t="shared" si="219"/>
        <v>42083.652083333334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20">
        <f t="shared" si="218"/>
        <v>42541.301516203705</v>
      </c>
      <c r="T3476" s="20">
        <f t="shared" si="219"/>
        <v>42571.301516203705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20">
        <f t="shared" si="218"/>
        <v>41918.680833333332</v>
      </c>
      <c r="T3477" s="20">
        <f t="shared" si="219"/>
        <v>41945.8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20">
        <f t="shared" si="218"/>
        <v>41921.079976851855</v>
      </c>
      <c r="T3478" s="20">
        <f t="shared" si="219"/>
        <v>41938.925000000003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20">
        <f t="shared" si="218"/>
        <v>42128.536608796298</v>
      </c>
      <c r="T3479" s="20">
        <f t="shared" si="219"/>
        <v>42140.925000000003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20">
        <f t="shared" si="218"/>
        <v>42053.716921296298</v>
      </c>
      <c r="T3480" s="20">
        <f t="shared" si="219"/>
        <v>42079.675000000003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20">
        <f t="shared" si="218"/>
        <v>41781.655092592599</v>
      </c>
      <c r="T3481" s="20">
        <f t="shared" si="219"/>
        <v>41811.655092592599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20">
        <f t="shared" si="218"/>
        <v>42171.117442129631</v>
      </c>
      <c r="T3482" s="20">
        <f t="shared" si="219"/>
        <v>42195.675000000003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20">
        <f t="shared" si="218"/>
        <v>41989.0475462963</v>
      </c>
      <c r="T3483" s="20">
        <f t="shared" si="219"/>
        <v>42006.0475462963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20">
        <f t="shared" si="218"/>
        <v>41796.571597222224</v>
      </c>
      <c r="T3484" s="20">
        <f t="shared" si="219"/>
        <v>41826.571597222224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20">
        <f t="shared" si="218"/>
        <v>41793.468761574077</v>
      </c>
      <c r="T3485" s="20">
        <f t="shared" si="219"/>
        <v>41823.468761574077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20">
        <f t="shared" si="218"/>
        <v>42506.56040509259</v>
      </c>
      <c r="T3486" s="20">
        <f t="shared" si="219"/>
        <v>42536.56040509259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20">
        <f t="shared" si="218"/>
        <v>42372.493055555562</v>
      </c>
      <c r="T3487" s="20">
        <f t="shared" si="219"/>
        <v>42402.493055555562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20">
        <f t="shared" si="218"/>
        <v>42126.675011574072</v>
      </c>
      <c r="T3488" s="20">
        <f t="shared" si="219"/>
        <v>42158.090972222228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20">
        <f t="shared" si="218"/>
        <v>42149.740416666667</v>
      </c>
      <c r="T3489" s="20">
        <f t="shared" si="219"/>
        <v>42179.740416666667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20">
        <f t="shared" si="218"/>
        <v>42087.568055555559</v>
      </c>
      <c r="T3490" s="20">
        <f t="shared" si="219"/>
        <v>42111.466666666674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20">
        <f t="shared" si="218"/>
        <v>41753.435775462967</v>
      </c>
      <c r="T3491" s="20">
        <f t="shared" si="219"/>
        <v>41783.675000000003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20">
        <f t="shared" si="218"/>
        <v>42443.602361111116</v>
      </c>
      <c r="T3492" s="20">
        <f t="shared" si="219"/>
        <v>42473.602361111116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20">
        <f t="shared" si="218"/>
        <v>42121.049814814818</v>
      </c>
      <c r="T3493" s="20">
        <f t="shared" si="219"/>
        <v>42142.049814814818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20">
        <f t="shared" si="218"/>
        <v>42267.809224537035</v>
      </c>
      <c r="T3494" s="20">
        <f t="shared" si="219"/>
        <v>42302.809224537035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20">
        <f t="shared" si="218"/>
        <v>41848.66615740741</v>
      </c>
      <c r="T3495" s="20">
        <f t="shared" si="219"/>
        <v>41868.015972222223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20">
        <f t="shared" si="218"/>
        <v>42689.01498842593</v>
      </c>
      <c r="T3496" s="20">
        <f t="shared" si="219"/>
        <v>42700.05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20">
        <f t="shared" si="218"/>
        <v>41915.562835648147</v>
      </c>
      <c r="T3497" s="20">
        <f t="shared" si="219"/>
        <v>41944.520833333336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20">
        <f t="shared" si="218"/>
        <v>42584.646828703706</v>
      </c>
      <c r="T3498" s="20">
        <f t="shared" si="219"/>
        <v>42624.646828703706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20">
        <f t="shared" si="218"/>
        <v>42511.541944444449</v>
      </c>
      <c r="T3499" s="20">
        <f t="shared" si="219"/>
        <v>42523.716666666674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20">
        <f t="shared" si="218"/>
        <v>42458.958611111113</v>
      </c>
      <c r="T3500" s="20">
        <f t="shared" si="219"/>
        <v>42518.705555555556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20">
        <f t="shared" si="218"/>
        <v>42131.836168981485</v>
      </c>
      <c r="T3501" s="20">
        <f t="shared" si="219"/>
        <v>42186.090972222228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20">
        <f t="shared" si="218"/>
        <v>42419.7194212963</v>
      </c>
      <c r="T3502" s="20">
        <f t="shared" si="219"/>
        <v>42436.007638888892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20">
        <f t="shared" si="218"/>
        <v>42233.563831018517</v>
      </c>
      <c r="T3503" s="20">
        <f t="shared" si="219"/>
        <v>42258.563831018517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20">
        <f t="shared" si="218"/>
        <v>42430.639398148152</v>
      </c>
      <c r="T3504" s="20">
        <f t="shared" si="219"/>
        <v>42444.965972222228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20">
        <f t="shared" si="218"/>
        <v>42545.278333333335</v>
      </c>
      <c r="T3505" s="20">
        <f t="shared" si="219"/>
        <v>42575.278333333335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20">
        <f t="shared" si="218"/>
        <v>42297.548738425932</v>
      </c>
      <c r="T3506" s="20">
        <f t="shared" si="219"/>
        <v>42327.590405092596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20">
        <f t="shared" si="218"/>
        <v>41760.735706018524</v>
      </c>
      <c r="T3507" s="20">
        <f t="shared" si="219"/>
        <v>41771.966666666667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20">
        <f t="shared" si="218"/>
        <v>41829.534259259264</v>
      </c>
      <c r="T3508" s="20">
        <f t="shared" si="219"/>
        <v>41874.534259259264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20">
        <f t="shared" si="218"/>
        <v>42491.722881944443</v>
      </c>
      <c r="T3509" s="20">
        <f t="shared" si="219"/>
        <v>42521.722881944443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20">
        <f t="shared" si="218"/>
        <v>42477.529780092591</v>
      </c>
      <c r="T3510" s="20">
        <f t="shared" si="219"/>
        <v>42500.675000000003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20">
        <f t="shared" si="218"/>
        <v>41950.659560185188</v>
      </c>
      <c r="T3511" s="20">
        <f t="shared" si="219"/>
        <v>41964.004861111112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20">
        <f t="shared" si="218"/>
        <v>41802.420902777783</v>
      </c>
      <c r="T3512" s="20">
        <f t="shared" si="219"/>
        <v>41822.420902777783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20">
        <f t="shared" si="218"/>
        <v>41927.673784722225</v>
      </c>
      <c r="T3513" s="20">
        <f t="shared" si="219"/>
        <v>41950.570833333339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20">
        <f t="shared" si="218"/>
        <v>42057.336944444447</v>
      </c>
      <c r="T3514" s="20">
        <f t="shared" si="219"/>
        <v>42117.295277777783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20">
        <f t="shared" si="218"/>
        <v>41780.896203703705</v>
      </c>
      <c r="T3515" s="20">
        <f t="shared" si="219"/>
        <v>41794.007638888892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20">
        <f t="shared" si="218"/>
        <v>42020.646666666667</v>
      </c>
      <c r="T3516" s="20">
        <f t="shared" si="219"/>
        <v>42037.007638888892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20">
        <f t="shared" si="218"/>
        <v>42125.572812500002</v>
      </c>
      <c r="T3517" s="20">
        <f t="shared" si="219"/>
        <v>42155.572812500002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20">
        <f t="shared" si="218"/>
        <v>41855.810069444444</v>
      </c>
      <c r="T3518" s="20">
        <f t="shared" si="219"/>
        <v>41889.925000000003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20">
        <f t="shared" si="218"/>
        <v>41794.617523148147</v>
      </c>
      <c r="T3519" s="20">
        <f t="shared" si="219"/>
        <v>41824.258333333339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20">
        <f t="shared" si="218"/>
        <v>41893.583553240744</v>
      </c>
      <c r="T3520" s="20">
        <f t="shared" si="219"/>
        <v>41914.397916666669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20">
        <f t="shared" si="218"/>
        <v>42037.398958333331</v>
      </c>
      <c r="T3521" s="20">
        <f t="shared" si="219"/>
        <v>42067.398958333331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20">
        <f t="shared" si="218"/>
        <v>42227.624212962968</v>
      </c>
      <c r="T3522" s="20">
        <f t="shared" si="219"/>
        <v>42253.374305555553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 * 100</f>
        <v>169.42857142857144</v>
      </c>
      <c r="P3523" s="8">
        <f t="shared" ref="P3523:P3586" si="221">IF(L3523=0,0,E3523/L3523)</f>
        <v>45.615384615384613</v>
      </c>
      <c r="Q3523" t="s">
        <v>8317</v>
      </c>
      <c r="R3523" t="s">
        <v>8318</v>
      </c>
      <c r="S3523" s="20">
        <f t="shared" ref="S3523:S3586" si="222">(J3523/86400)+25569+(-5/25)</f>
        <v>41881.161342592597</v>
      </c>
      <c r="T3523" s="20">
        <f t="shared" ref="T3523:T3586" si="223">(I3523/86400)+25569+(-5/25)</f>
        <v>41911.161342592597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20">
        <f t="shared" si="222"/>
        <v>42234.589884259258</v>
      </c>
      <c r="T3524" s="20">
        <f t="shared" si="223"/>
        <v>42262.22083333334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20">
        <f t="shared" si="222"/>
        <v>42581.197546296302</v>
      </c>
      <c r="T3525" s="20">
        <f t="shared" si="223"/>
        <v>42638.758333333331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20">
        <f t="shared" si="222"/>
        <v>41880.563576388893</v>
      </c>
      <c r="T3526" s="20">
        <f t="shared" si="223"/>
        <v>41894.966666666667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20">
        <f t="shared" si="222"/>
        <v>42214.495671296303</v>
      </c>
      <c r="T3527" s="20">
        <f t="shared" si="223"/>
        <v>42225.466666666674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20">
        <f t="shared" si="222"/>
        <v>42460.135312500002</v>
      </c>
      <c r="T3528" s="20">
        <f t="shared" si="223"/>
        <v>42488.049305555556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20">
        <f t="shared" si="222"/>
        <v>42166.823206018526</v>
      </c>
      <c r="T3529" s="20">
        <f t="shared" si="223"/>
        <v>42195.965972222228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20">
        <f t="shared" si="222"/>
        <v>42733.301365740743</v>
      </c>
      <c r="T3530" s="20">
        <f t="shared" si="223"/>
        <v>42753.301365740743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20">
        <f t="shared" si="222"/>
        <v>42177.561782407414</v>
      </c>
      <c r="T3531" s="20">
        <f t="shared" si="223"/>
        <v>42197.841666666674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20">
        <f t="shared" si="222"/>
        <v>42442.423344907409</v>
      </c>
      <c r="T3532" s="20">
        <f t="shared" si="223"/>
        <v>42470.633333333331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20">
        <f t="shared" si="222"/>
        <v>42521.454328703709</v>
      </c>
      <c r="T3533" s="20">
        <f t="shared" si="223"/>
        <v>42551.454328703709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20">
        <f t="shared" si="222"/>
        <v>41884.39984953704</v>
      </c>
      <c r="T3534" s="20">
        <f t="shared" si="223"/>
        <v>41899.965972222228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20">
        <f t="shared" si="222"/>
        <v>42289.561192129637</v>
      </c>
      <c r="T3535" s="20">
        <f t="shared" si="223"/>
        <v>42319.602858796301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20">
        <f t="shared" si="222"/>
        <v>42243.425266203703</v>
      </c>
      <c r="T3536" s="20">
        <f t="shared" si="223"/>
        <v>42278.425266203703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20">
        <f t="shared" si="222"/>
        <v>42248.440162037041</v>
      </c>
      <c r="T3537" s="20">
        <f t="shared" si="223"/>
        <v>42279.55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20">
        <f t="shared" si="222"/>
        <v>42328.527141203711</v>
      </c>
      <c r="T3538" s="20">
        <f t="shared" si="223"/>
        <v>42358.299305555556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20">
        <f t="shared" si="222"/>
        <v>41923.154351851859</v>
      </c>
      <c r="T3539" s="20">
        <f t="shared" si="223"/>
        <v>41960.132638888892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20">
        <f t="shared" si="222"/>
        <v>42571.220601851855</v>
      </c>
      <c r="T3540" s="20">
        <f t="shared" si="223"/>
        <v>42599.220601851855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20">
        <f t="shared" si="222"/>
        <v>42600.55604166667</v>
      </c>
      <c r="T3541" s="20">
        <f t="shared" si="223"/>
        <v>42621.55604166667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20">
        <f t="shared" si="222"/>
        <v>42516.80336805556</v>
      </c>
      <c r="T3542" s="20">
        <f t="shared" si="223"/>
        <v>42546.80336805556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20">
        <f t="shared" si="222"/>
        <v>42222.530034722222</v>
      </c>
      <c r="T3543" s="20">
        <f t="shared" si="223"/>
        <v>42247.530034722222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20">
        <f t="shared" si="222"/>
        <v>41829.39979166667</v>
      </c>
      <c r="T3544" s="20">
        <f t="shared" si="223"/>
        <v>41889.39979166667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20">
        <f t="shared" si="222"/>
        <v>42150.555312500001</v>
      </c>
      <c r="T3545" s="20">
        <f t="shared" si="223"/>
        <v>42180.555312500001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20">
        <f t="shared" si="222"/>
        <v>42040.631678240745</v>
      </c>
      <c r="T3546" s="20">
        <f t="shared" si="223"/>
        <v>42070.631678240745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20">
        <f t="shared" si="222"/>
        <v>42075.607395833336</v>
      </c>
      <c r="T3547" s="20">
        <f t="shared" si="223"/>
        <v>42105.607395833336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20">
        <f t="shared" si="222"/>
        <v>42073.460694444446</v>
      </c>
      <c r="T3548" s="20">
        <f t="shared" si="223"/>
        <v>42094.965972222228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20">
        <f t="shared" si="222"/>
        <v>42479.87871527778</v>
      </c>
      <c r="T3549" s="20">
        <f t="shared" si="223"/>
        <v>42503.965972222228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20">
        <f t="shared" si="222"/>
        <v>42411.742291666669</v>
      </c>
      <c r="T3550" s="20">
        <f t="shared" si="223"/>
        <v>42433.841666666674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20">
        <f t="shared" si="222"/>
        <v>42223.19436342593</v>
      </c>
      <c r="T3551" s="20">
        <f t="shared" si="223"/>
        <v>42251.19436342593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20">
        <f t="shared" si="222"/>
        <v>42462.693495370375</v>
      </c>
      <c r="T3552" s="20">
        <f t="shared" si="223"/>
        <v>42492.693495370375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20">
        <f t="shared" si="222"/>
        <v>41753.31585648148</v>
      </c>
      <c r="T3553" s="20">
        <f t="shared" si="223"/>
        <v>41781.72152777778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20">
        <f t="shared" si="222"/>
        <v>41788.387083333335</v>
      </c>
      <c r="T3554" s="20">
        <f t="shared" si="223"/>
        <v>41818.387083333335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20">
        <f t="shared" si="222"/>
        <v>42195.828703703708</v>
      </c>
      <c r="T3555" s="20">
        <f t="shared" si="223"/>
        <v>42227.8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20">
        <f t="shared" si="222"/>
        <v>42015.850451388891</v>
      </c>
      <c r="T3556" s="20">
        <f t="shared" si="223"/>
        <v>42046.508333333331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20">
        <f t="shared" si="222"/>
        <v>42661.242060185192</v>
      </c>
      <c r="T3557" s="20">
        <f t="shared" si="223"/>
        <v>42691.283726851856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20">
        <f t="shared" si="222"/>
        <v>41808.449583333335</v>
      </c>
      <c r="T3558" s="20">
        <f t="shared" si="223"/>
        <v>41868.449583333335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20">
        <f t="shared" si="222"/>
        <v>41730.076747685191</v>
      </c>
      <c r="T3559" s="20">
        <f t="shared" si="223"/>
        <v>41764.076747685191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20">
        <f t="shared" si="222"/>
        <v>42139.616840277784</v>
      </c>
      <c r="T3560" s="20">
        <f t="shared" si="223"/>
        <v>42181.675000000003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20">
        <f t="shared" si="222"/>
        <v>42193.896157407406</v>
      </c>
      <c r="T3561" s="20">
        <f t="shared" si="223"/>
        <v>42216.173611111109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20">
        <f t="shared" si="222"/>
        <v>42115.689652777779</v>
      </c>
      <c r="T3562" s="20">
        <f t="shared" si="223"/>
        <v>42150.914583333331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20">
        <f t="shared" si="222"/>
        <v>42203.480300925934</v>
      </c>
      <c r="T3563" s="20">
        <f t="shared" si="223"/>
        <v>42221.575000000004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20">
        <f t="shared" si="222"/>
        <v>42433.561886574076</v>
      </c>
      <c r="T3564" s="20">
        <f t="shared" si="223"/>
        <v>42442.716666666674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20">
        <f t="shared" si="222"/>
        <v>42555.471944444449</v>
      </c>
      <c r="T3565" s="20">
        <f t="shared" si="223"/>
        <v>42583.591666666674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20">
        <f t="shared" si="222"/>
        <v>42236.423252314817</v>
      </c>
      <c r="T3566" s="20">
        <f t="shared" si="223"/>
        <v>42282.466666666674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20">
        <f t="shared" si="222"/>
        <v>41974.54314814815</v>
      </c>
      <c r="T3567" s="20">
        <f t="shared" si="223"/>
        <v>42004.54314814815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20">
        <f t="shared" si="222"/>
        <v>41997.307905092595</v>
      </c>
      <c r="T3568" s="20">
        <f t="shared" si="223"/>
        <v>42027.307905092595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20">
        <f t="shared" si="222"/>
        <v>42135.610694444447</v>
      </c>
      <c r="T3569" s="20">
        <f t="shared" si="223"/>
        <v>42165.610694444447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20">
        <f t="shared" si="222"/>
        <v>41869.540671296301</v>
      </c>
      <c r="T3570" s="20">
        <f t="shared" si="223"/>
        <v>41899.540671296301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20">
        <f t="shared" si="222"/>
        <v>41982.488611111112</v>
      </c>
      <c r="T3571" s="20">
        <f t="shared" si="223"/>
        <v>42012.488611111112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20">
        <f t="shared" si="222"/>
        <v>41976.131979166668</v>
      </c>
      <c r="T3572" s="20">
        <f t="shared" si="223"/>
        <v>42004.091666666674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20">
        <f t="shared" si="222"/>
        <v>41912.658946759264</v>
      </c>
      <c r="T3573" s="20">
        <f t="shared" si="223"/>
        <v>41942.658946759264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20">
        <f t="shared" si="222"/>
        <v>42146.370393518519</v>
      </c>
      <c r="T3574" s="20">
        <f t="shared" si="223"/>
        <v>42176.370393518519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20">
        <f t="shared" si="222"/>
        <v>41921.175532407411</v>
      </c>
      <c r="T3575" s="20">
        <f t="shared" si="223"/>
        <v>41951.217199074075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20">
        <f t="shared" si="222"/>
        <v>41926.742685185192</v>
      </c>
      <c r="T3576" s="20">
        <f t="shared" si="223"/>
        <v>41956.784351851849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20">
        <f t="shared" si="222"/>
        <v>42561.583877314813</v>
      </c>
      <c r="T3577" s="20">
        <f t="shared" si="223"/>
        <v>42592.965972222228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20">
        <f t="shared" si="222"/>
        <v>42649.349236111113</v>
      </c>
      <c r="T3578" s="20">
        <f t="shared" si="223"/>
        <v>42709.390902777785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20">
        <f t="shared" si="222"/>
        <v>42093.586840277785</v>
      </c>
      <c r="T3579" s="20">
        <f t="shared" si="223"/>
        <v>42120.069444444453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20">
        <f t="shared" si="222"/>
        <v>42460.533530092594</v>
      </c>
      <c r="T3580" s="20">
        <f t="shared" si="223"/>
        <v>42490.533530092594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20">
        <f t="shared" si="222"/>
        <v>42430.56222222223</v>
      </c>
      <c r="T3581" s="20">
        <f t="shared" si="223"/>
        <v>42460.520555555559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20">
        <f t="shared" si="222"/>
        <v>42025.976180555561</v>
      </c>
      <c r="T3582" s="20">
        <f t="shared" si="223"/>
        <v>42064.007638888892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20">
        <f t="shared" si="222"/>
        <v>41836.271180555559</v>
      </c>
      <c r="T3583" s="20">
        <f t="shared" si="223"/>
        <v>41850.271180555559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20">
        <f t="shared" si="222"/>
        <v>42450.895856481482</v>
      </c>
      <c r="T3584" s="20">
        <f t="shared" si="223"/>
        <v>42464.895856481482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20">
        <f t="shared" si="222"/>
        <v>42418.225983796299</v>
      </c>
      <c r="T3585" s="20">
        <f t="shared" si="223"/>
        <v>42478.184317129635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20">
        <f t="shared" si="222"/>
        <v>42168.116481481484</v>
      </c>
      <c r="T3586" s="20">
        <f t="shared" si="223"/>
        <v>42198.116481481484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 * 100</f>
        <v>119.11764705882352</v>
      </c>
      <c r="P3587" s="8">
        <f t="shared" ref="P3587:P3650" si="225">IF(L3587=0,0,E3587/L3587)</f>
        <v>176.08695652173913</v>
      </c>
      <c r="Q3587" t="s">
        <v>8317</v>
      </c>
      <c r="R3587" t="s">
        <v>8318</v>
      </c>
      <c r="S3587" s="20">
        <f t="shared" ref="S3587:S3650" si="226">(J3587/86400)+25569+(-5/25)</f>
        <v>41964.516319444447</v>
      </c>
      <c r="T3587" s="20">
        <f t="shared" ref="T3587:T3650" si="227">(I3587/86400)+25569+(-5/25)</f>
        <v>41994.516319444447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20">
        <f t="shared" si="226"/>
        <v>42576.497569444444</v>
      </c>
      <c r="T3588" s="20">
        <f t="shared" si="227"/>
        <v>42636.497569444444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20">
        <f t="shared" si="226"/>
        <v>42503.339976851858</v>
      </c>
      <c r="T3589" s="20">
        <f t="shared" si="227"/>
        <v>42548.591666666674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20">
        <f t="shared" si="226"/>
        <v>42101.62881944445</v>
      </c>
      <c r="T3590" s="20">
        <f t="shared" si="227"/>
        <v>42123.758333333331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20">
        <f t="shared" si="226"/>
        <v>42125.447534722225</v>
      </c>
      <c r="T3591" s="20">
        <f t="shared" si="227"/>
        <v>42150.447534722225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20">
        <f t="shared" si="226"/>
        <v>41902.133726851855</v>
      </c>
      <c r="T3592" s="20">
        <f t="shared" si="227"/>
        <v>41932.133726851855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20">
        <f t="shared" si="226"/>
        <v>42003.748425925929</v>
      </c>
      <c r="T3593" s="20">
        <f t="shared" si="227"/>
        <v>42028.007638888892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20">
        <f t="shared" si="226"/>
        <v>41988.629942129628</v>
      </c>
      <c r="T3594" s="20">
        <f t="shared" si="227"/>
        <v>42046.007638888892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20">
        <f t="shared" si="226"/>
        <v>41974.698599537041</v>
      </c>
      <c r="T3595" s="20">
        <f t="shared" si="227"/>
        <v>42009.651388888888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20">
        <f t="shared" si="226"/>
        <v>42591.8669212963</v>
      </c>
      <c r="T3596" s="20">
        <f t="shared" si="227"/>
        <v>42616.8669212963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20">
        <f t="shared" si="226"/>
        <v>42049.808368055557</v>
      </c>
      <c r="T3597" s="20">
        <f t="shared" si="227"/>
        <v>42076.090972222228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20">
        <f t="shared" si="226"/>
        <v>41856.515069444446</v>
      </c>
      <c r="T3598" s="20">
        <f t="shared" si="227"/>
        <v>41877.515069444446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20">
        <f t="shared" si="226"/>
        <v>42417.38553240741</v>
      </c>
      <c r="T3599" s="20">
        <f t="shared" si="227"/>
        <v>42432.049305555556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20">
        <f t="shared" si="226"/>
        <v>41866.598865740743</v>
      </c>
      <c r="T3600" s="20">
        <f t="shared" si="227"/>
        <v>41885.007638888892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20">
        <f t="shared" si="226"/>
        <v>42220.594872685193</v>
      </c>
      <c r="T3601" s="20">
        <f t="shared" si="227"/>
        <v>42245.8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20">
        <f t="shared" si="226"/>
        <v>42628.649120370377</v>
      </c>
      <c r="T3602" s="20">
        <f t="shared" si="227"/>
        <v>42656.649120370377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20">
        <f t="shared" si="226"/>
        <v>41990.798634259263</v>
      </c>
      <c r="T3603" s="20">
        <f t="shared" si="227"/>
        <v>42020.798634259263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20">
        <f t="shared" si="226"/>
        <v>42447.694432870368</v>
      </c>
      <c r="T3604" s="20">
        <f t="shared" si="227"/>
        <v>42507.694432870368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20">
        <f t="shared" si="226"/>
        <v>42283.664351851854</v>
      </c>
      <c r="T3605" s="20">
        <f t="shared" si="227"/>
        <v>42313.706018518526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20">
        <f t="shared" si="226"/>
        <v>42482.815694444449</v>
      </c>
      <c r="T3606" s="20">
        <f t="shared" si="227"/>
        <v>42489.090972222228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20">
        <f t="shared" si="226"/>
        <v>42383.593124999999</v>
      </c>
      <c r="T3607" s="20">
        <f t="shared" si="227"/>
        <v>42413.593124999999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20">
        <f t="shared" si="226"/>
        <v>42566.404826388891</v>
      </c>
      <c r="T3608" s="20">
        <f t="shared" si="227"/>
        <v>42596.404826388891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20">
        <f t="shared" si="226"/>
        <v>42338.763912037044</v>
      </c>
      <c r="T3609" s="20">
        <f t="shared" si="227"/>
        <v>42352.800000000003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20">
        <f t="shared" si="226"/>
        <v>42506.509375000001</v>
      </c>
      <c r="T3610" s="20">
        <f t="shared" si="227"/>
        <v>42538.383333333331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20">
        <f t="shared" si="226"/>
        <v>42429.791724537041</v>
      </c>
      <c r="T3611" s="20">
        <f t="shared" si="227"/>
        <v>42459.750057870377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20">
        <f t="shared" si="226"/>
        <v>42203.232129629629</v>
      </c>
      <c r="T3612" s="20">
        <f t="shared" si="227"/>
        <v>42233.232129629629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20">
        <f t="shared" si="226"/>
        <v>42072.170381944452</v>
      </c>
      <c r="T3613" s="20">
        <f t="shared" si="227"/>
        <v>42102.170381944452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20">
        <f t="shared" si="226"/>
        <v>41789.526979166665</v>
      </c>
      <c r="T3614" s="20">
        <f t="shared" si="227"/>
        <v>41799.526979166665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20">
        <f t="shared" si="226"/>
        <v>41788.389976851853</v>
      </c>
      <c r="T3615" s="20">
        <f t="shared" si="227"/>
        <v>41818.389976851853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20">
        <f t="shared" si="226"/>
        <v>42143.841851851859</v>
      </c>
      <c r="T3616" s="20">
        <f t="shared" si="227"/>
        <v>42173.841851851859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20">
        <f t="shared" si="226"/>
        <v>42318.39370370371</v>
      </c>
      <c r="T3617" s="20">
        <f t="shared" si="227"/>
        <v>42348.39370370371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20">
        <f t="shared" si="226"/>
        <v>42052.749814814815</v>
      </c>
      <c r="T3618" s="20">
        <f t="shared" si="227"/>
        <v>42082.708148148151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20">
        <f t="shared" si="226"/>
        <v>42779.410289351858</v>
      </c>
      <c r="T3619" s="20">
        <f t="shared" si="227"/>
        <v>42793.8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20">
        <f t="shared" si="226"/>
        <v>42128.427893518521</v>
      </c>
      <c r="T3620" s="20">
        <f t="shared" si="227"/>
        <v>42158.427893518521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20">
        <f t="shared" si="226"/>
        <v>42660.932245370372</v>
      </c>
      <c r="T3621" s="20">
        <f t="shared" si="227"/>
        <v>42693.716666666674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20">
        <f t="shared" si="226"/>
        <v>42037.738206018519</v>
      </c>
      <c r="T3622" s="20">
        <f t="shared" si="227"/>
        <v>42067.966666666674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20">
        <f t="shared" si="226"/>
        <v>42619.735694444447</v>
      </c>
      <c r="T3623" s="20">
        <f t="shared" si="227"/>
        <v>42643.675000000003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20">
        <f t="shared" si="226"/>
        <v>41877.021886574075</v>
      </c>
      <c r="T3624" s="20">
        <f t="shared" si="227"/>
        <v>41909.940972222226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20">
        <f t="shared" si="226"/>
        <v>41828.536921296298</v>
      </c>
      <c r="T3625" s="20">
        <f t="shared" si="227"/>
        <v>41846.091666666667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20">
        <f t="shared" si="226"/>
        <v>42545.574189814819</v>
      </c>
      <c r="T3626" s="20">
        <f t="shared" si="227"/>
        <v>42605.574189814819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20">
        <f t="shared" si="226"/>
        <v>42157.452511574076</v>
      </c>
      <c r="T3627" s="20">
        <f t="shared" si="227"/>
        <v>42187.452511574076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20">
        <f t="shared" si="226"/>
        <v>41846.467326388891</v>
      </c>
      <c r="T3628" s="20">
        <f t="shared" si="227"/>
        <v>41867.467326388891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20">
        <f t="shared" si="226"/>
        <v>42460.541747685187</v>
      </c>
      <c r="T3629" s="20">
        <f t="shared" si="227"/>
        <v>42510.965972222228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20">
        <f t="shared" si="226"/>
        <v>42291.633287037039</v>
      </c>
      <c r="T3630" s="20">
        <f t="shared" si="227"/>
        <v>42351.67495370371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20">
        <f t="shared" si="226"/>
        <v>42436.894490740742</v>
      </c>
      <c r="T3631" s="20">
        <f t="shared" si="227"/>
        <v>42495.508333333331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20">
        <f t="shared" si="226"/>
        <v>41942.647106481483</v>
      </c>
      <c r="T3632" s="20">
        <f t="shared" si="227"/>
        <v>41972.688773148155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20">
        <f t="shared" si="226"/>
        <v>41880.553437499999</v>
      </c>
      <c r="T3633" s="20">
        <f t="shared" si="227"/>
        <v>41904.965972222228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20">
        <f t="shared" si="226"/>
        <v>41946.736909722225</v>
      </c>
      <c r="T3634" s="20">
        <f t="shared" si="227"/>
        <v>41966.736909722225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20">
        <f t="shared" si="226"/>
        <v>42649.423460648148</v>
      </c>
      <c r="T3635" s="20">
        <f t="shared" si="227"/>
        <v>42692.841666666674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20">
        <f t="shared" si="226"/>
        <v>42700.966365740744</v>
      </c>
      <c r="T3636" s="20">
        <f t="shared" si="227"/>
        <v>42748.965972222228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20">
        <f t="shared" si="226"/>
        <v>42450.682824074072</v>
      </c>
      <c r="T3637" s="20">
        <f t="shared" si="227"/>
        <v>42480.682824074072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20">
        <f t="shared" si="226"/>
        <v>42226.494780092595</v>
      </c>
      <c r="T3638" s="20">
        <f t="shared" si="227"/>
        <v>42261.494780092595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20">
        <f t="shared" si="226"/>
        <v>41975.500636574077</v>
      </c>
      <c r="T3639" s="20">
        <f t="shared" si="227"/>
        <v>42005.500636574077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20">
        <f t="shared" si="226"/>
        <v>42053.472824074081</v>
      </c>
      <c r="T3640" s="20">
        <f t="shared" si="227"/>
        <v>42113.431157407409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20">
        <f t="shared" si="226"/>
        <v>42590.477152777778</v>
      </c>
      <c r="T3641" s="20">
        <f t="shared" si="227"/>
        <v>42650.432638888888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20">
        <f t="shared" si="226"/>
        <v>42104.581597222226</v>
      </c>
      <c r="T3642" s="20">
        <f t="shared" si="227"/>
        <v>42134.581597222226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20">
        <f t="shared" si="226"/>
        <v>41899.427071759259</v>
      </c>
      <c r="T3643" s="20">
        <f t="shared" si="227"/>
        <v>41917.008333333339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20">
        <f t="shared" si="226"/>
        <v>42297.616284722229</v>
      </c>
      <c r="T3644" s="20">
        <f t="shared" si="227"/>
        <v>42338.508333333331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20">
        <f t="shared" si="226"/>
        <v>42284.943969907414</v>
      </c>
      <c r="T3645" s="20">
        <f t="shared" si="227"/>
        <v>42324.985636574078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20">
        <f t="shared" si="226"/>
        <v>42409.041747685187</v>
      </c>
      <c r="T3646" s="20">
        <f t="shared" si="227"/>
        <v>42437.007638888892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20">
        <f t="shared" si="226"/>
        <v>42665.77034722222</v>
      </c>
      <c r="T3647" s="20">
        <f t="shared" si="227"/>
        <v>42695.812013888892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20">
        <f t="shared" si="226"/>
        <v>42140.221319444448</v>
      </c>
      <c r="T3648" s="20">
        <f t="shared" si="227"/>
        <v>42171.779166666674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20">
        <f t="shared" si="226"/>
        <v>42598.549155092594</v>
      </c>
      <c r="T3649" s="20">
        <f t="shared" si="227"/>
        <v>42643.549155092594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20">
        <f t="shared" si="226"/>
        <v>41887.092187500006</v>
      </c>
      <c r="T3650" s="20">
        <f t="shared" si="227"/>
        <v>41917.092187500006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 * 100</f>
        <v>104</v>
      </c>
      <c r="P3651" s="8">
        <f t="shared" ref="P3651:P3714" si="229">IF(L3651=0,0,E3651/L3651)</f>
        <v>97.5</v>
      </c>
      <c r="Q3651" t="s">
        <v>8317</v>
      </c>
      <c r="R3651" t="s">
        <v>8318</v>
      </c>
      <c r="S3651" s="20">
        <f t="shared" ref="S3651:S3714" si="230">(J3651/86400)+25569+(-5/25)</f>
        <v>41780.51289351852</v>
      </c>
      <c r="T3651" s="20">
        <f t="shared" ref="T3651:T3714" si="231">(I3651/86400)+25569+(-5/25)</f>
        <v>41806.51289351852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20">
        <f t="shared" si="230"/>
        <v>42381.27898148149</v>
      </c>
      <c r="T3652" s="20">
        <f t="shared" si="231"/>
        <v>42402.27898148149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20">
        <f t="shared" si="230"/>
        <v>41828.446319444447</v>
      </c>
      <c r="T3653" s="20">
        <f t="shared" si="231"/>
        <v>41861.465972222228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20">
        <f t="shared" si="230"/>
        <v>42596.444699074076</v>
      </c>
      <c r="T3654" s="20">
        <f t="shared" si="231"/>
        <v>42606.965972222228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20">
        <f t="shared" si="230"/>
        <v>42191.163506944446</v>
      </c>
      <c r="T3655" s="20">
        <f t="shared" si="231"/>
        <v>42221.163506944446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20">
        <f t="shared" si="230"/>
        <v>42440.216504629629</v>
      </c>
      <c r="T3656" s="20">
        <f t="shared" si="231"/>
        <v>42463.508333333331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20">
        <f t="shared" si="230"/>
        <v>42173.603217592594</v>
      </c>
      <c r="T3657" s="20">
        <f t="shared" si="231"/>
        <v>42203.090972222228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20">
        <f t="shared" si="230"/>
        <v>42737.710138888891</v>
      </c>
      <c r="T3658" s="20">
        <f t="shared" si="231"/>
        <v>42767.757638888892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20">
        <f t="shared" si="230"/>
        <v>42499.429849537039</v>
      </c>
      <c r="T3659" s="20">
        <f t="shared" si="231"/>
        <v>42522.70416666667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20">
        <f t="shared" si="230"/>
        <v>41775.658564814818</v>
      </c>
      <c r="T3660" s="20">
        <f t="shared" si="231"/>
        <v>41821.965972222228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20">
        <f t="shared" si="230"/>
        <v>42055.077199074076</v>
      </c>
      <c r="T3661" s="20">
        <f t="shared" si="231"/>
        <v>42082.410416666666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20">
        <f t="shared" si="230"/>
        <v>41971.681076388893</v>
      </c>
      <c r="T3662" s="20">
        <f t="shared" si="231"/>
        <v>41996.681076388893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20">
        <f t="shared" si="230"/>
        <v>42447.69666666667</v>
      </c>
      <c r="T3663" s="20">
        <f t="shared" si="231"/>
        <v>42469.966666666674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20">
        <f t="shared" si="230"/>
        <v>42064.02006944445</v>
      </c>
      <c r="T3664" s="20">
        <f t="shared" si="231"/>
        <v>42093.978402777779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20">
        <f t="shared" si="230"/>
        <v>42665.251736111109</v>
      </c>
      <c r="T3665" s="20">
        <f t="shared" si="231"/>
        <v>42725.293402777781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20">
        <f t="shared" si="230"/>
        <v>42523.048715277779</v>
      </c>
      <c r="T3666" s="20">
        <f t="shared" si="231"/>
        <v>42537.048715277779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20">
        <f t="shared" si="230"/>
        <v>42294.608124999999</v>
      </c>
      <c r="T3667" s="20">
        <f t="shared" si="231"/>
        <v>42305.629166666666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20">
        <f t="shared" si="230"/>
        <v>41822.704884259263</v>
      </c>
      <c r="T3668" s="20">
        <f t="shared" si="231"/>
        <v>41844.091666666667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20">
        <f t="shared" si="230"/>
        <v>42173.770127314812</v>
      </c>
      <c r="T3669" s="20">
        <f t="shared" si="231"/>
        <v>42203.770127314812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20">
        <f t="shared" si="230"/>
        <v>42185.356157407412</v>
      </c>
      <c r="T3670" s="20">
        <f t="shared" si="231"/>
        <v>42208.572916666672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20">
        <f t="shared" si="230"/>
        <v>42136.47519675926</v>
      </c>
      <c r="T3671" s="20">
        <f t="shared" si="231"/>
        <v>42166.47519675926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20">
        <f t="shared" si="230"/>
        <v>42142.314016203702</v>
      </c>
      <c r="T3672" s="20">
        <f t="shared" si="231"/>
        <v>42155.758333333331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20">
        <f t="shared" si="230"/>
        <v>41820.428090277783</v>
      </c>
      <c r="T3673" s="20">
        <f t="shared" si="231"/>
        <v>41840.965972222228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20">
        <f t="shared" si="230"/>
        <v>41878.746574074074</v>
      </c>
      <c r="T3674" s="20">
        <f t="shared" si="231"/>
        <v>41908.746574074074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20">
        <f t="shared" si="230"/>
        <v>41914.09510416667</v>
      </c>
      <c r="T3675" s="20">
        <f t="shared" si="231"/>
        <v>41948.336111111115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20">
        <f t="shared" si="230"/>
        <v>42556.673020833332</v>
      </c>
      <c r="T3676" s="20">
        <f t="shared" si="231"/>
        <v>42616.673020833332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20">
        <f t="shared" si="230"/>
        <v>42493.397013888891</v>
      </c>
      <c r="T3677" s="20">
        <f t="shared" si="231"/>
        <v>42505.758333333331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20">
        <f t="shared" si="230"/>
        <v>41876.615787037037</v>
      </c>
      <c r="T3678" s="20">
        <f t="shared" si="231"/>
        <v>41894.615787037037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20">
        <f t="shared" si="230"/>
        <v>41802.374282407414</v>
      </c>
      <c r="T3679" s="20">
        <f t="shared" si="231"/>
        <v>41822.965972222228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20">
        <f t="shared" si="230"/>
        <v>42120.331226851849</v>
      </c>
      <c r="T3680" s="20">
        <f t="shared" si="231"/>
        <v>42155.331226851849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20">
        <f t="shared" si="230"/>
        <v>41786.561354166668</v>
      </c>
      <c r="T3681" s="20">
        <f t="shared" si="231"/>
        <v>41821.007638888892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20">
        <f t="shared" si="230"/>
        <v>42627.254097222227</v>
      </c>
      <c r="T3682" s="20">
        <f t="shared" si="231"/>
        <v>42648.254097222227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20">
        <f t="shared" si="230"/>
        <v>42374.451504629629</v>
      </c>
      <c r="T3683" s="20">
        <f t="shared" si="231"/>
        <v>42384.451504629629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20">
        <f t="shared" si="230"/>
        <v>41772.485393518524</v>
      </c>
      <c r="T3684" s="20">
        <f t="shared" si="231"/>
        <v>41806.090972222228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20">
        <f t="shared" si="230"/>
        <v>42632.916851851856</v>
      </c>
      <c r="T3685" s="20">
        <f t="shared" si="231"/>
        <v>42662.916851851856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20">
        <f t="shared" si="230"/>
        <v>42218.980393518519</v>
      </c>
      <c r="T3686" s="20">
        <f t="shared" si="231"/>
        <v>42248.980393518519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20">
        <f t="shared" si="230"/>
        <v>41753.393275462964</v>
      </c>
      <c r="T3687" s="20">
        <f t="shared" si="231"/>
        <v>41778.675000000003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20">
        <f t="shared" si="230"/>
        <v>42230.462731481486</v>
      </c>
      <c r="T3688" s="20">
        <f t="shared" si="231"/>
        <v>42244.965972222228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20">
        <f t="shared" si="230"/>
        <v>41787.018229166672</v>
      </c>
      <c r="T3689" s="20">
        <f t="shared" si="231"/>
        <v>41817.018229166672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20">
        <f t="shared" si="230"/>
        <v>41829.587083333332</v>
      </c>
      <c r="T3690" s="20">
        <f t="shared" si="231"/>
        <v>41859.587083333332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20">
        <f t="shared" si="230"/>
        <v>42147.626840277779</v>
      </c>
      <c r="T3691" s="20">
        <f t="shared" si="231"/>
        <v>42176.734027777784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20">
        <f t="shared" si="230"/>
        <v>41940.398182870369</v>
      </c>
      <c r="T3692" s="20">
        <f t="shared" si="231"/>
        <v>41970.439849537041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20">
        <f t="shared" si="230"/>
        <v>42020.500567129631</v>
      </c>
      <c r="T3693" s="20">
        <f t="shared" si="231"/>
        <v>42065.007638888892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20">
        <f t="shared" si="230"/>
        <v>41891.765034722222</v>
      </c>
      <c r="T3694" s="20">
        <f t="shared" si="231"/>
        <v>41900.800000000003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20">
        <f t="shared" si="230"/>
        <v>42308.991307870368</v>
      </c>
      <c r="T3695" s="20">
        <f t="shared" si="231"/>
        <v>42338.737500000003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20">
        <f t="shared" si="230"/>
        <v>42489.933877314819</v>
      </c>
      <c r="T3696" s="20">
        <f t="shared" si="231"/>
        <v>42526.883333333331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20">
        <f t="shared" si="230"/>
        <v>41995.670486111114</v>
      </c>
      <c r="T3697" s="20">
        <f t="shared" si="231"/>
        <v>42015.670486111114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20">
        <f t="shared" si="230"/>
        <v>41988.417083333334</v>
      </c>
      <c r="T3698" s="20">
        <f t="shared" si="231"/>
        <v>42048.417083333334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20">
        <f t="shared" si="230"/>
        <v>42479.265833333338</v>
      </c>
      <c r="T3699" s="20">
        <f t="shared" si="231"/>
        <v>42500.265833333338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20">
        <f t="shared" si="230"/>
        <v>42401.606562500005</v>
      </c>
      <c r="T3700" s="20">
        <f t="shared" si="231"/>
        <v>42431.606562500005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20">
        <f t="shared" si="230"/>
        <v>41897.402037037042</v>
      </c>
      <c r="T3701" s="20">
        <f t="shared" si="231"/>
        <v>41927.402037037042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20">
        <f t="shared" si="230"/>
        <v>41882.385648148149</v>
      </c>
      <c r="T3702" s="20">
        <f t="shared" si="231"/>
        <v>41912.466666666667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20">
        <f t="shared" si="230"/>
        <v>42129.341585648152</v>
      </c>
      <c r="T3703" s="20">
        <f t="shared" si="231"/>
        <v>42159.341585648152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20">
        <f t="shared" si="230"/>
        <v>42524.338009259263</v>
      </c>
      <c r="T3704" s="20">
        <f t="shared" si="231"/>
        <v>42561.757638888892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20">
        <f t="shared" si="230"/>
        <v>42556.304490740746</v>
      </c>
      <c r="T3705" s="20">
        <f t="shared" si="231"/>
        <v>42595.090972222228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20">
        <f t="shared" si="230"/>
        <v>42461.489745370374</v>
      </c>
      <c r="T3706" s="20">
        <f t="shared" si="231"/>
        <v>42521.489745370374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20">
        <f t="shared" si="230"/>
        <v>41792.342986111114</v>
      </c>
      <c r="T3707" s="20">
        <f t="shared" si="231"/>
        <v>41813.550000000003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20">
        <f t="shared" si="230"/>
        <v>41879.713761574079</v>
      </c>
      <c r="T3708" s="20">
        <f t="shared" si="231"/>
        <v>41894.713761574079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20">
        <f t="shared" si="230"/>
        <v>42551.848356481481</v>
      </c>
      <c r="T3709" s="20">
        <f t="shared" si="231"/>
        <v>42573.026388888888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20">
        <f t="shared" si="230"/>
        <v>41809.942199074081</v>
      </c>
      <c r="T3710" s="20">
        <f t="shared" si="231"/>
        <v>41823.942199074081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20">
        <f t="shared" si="230"/>
        <v>41785.507708333338</v>
      </c>
      <c r="T3711" s="20">
        <f t="shared" si="231"/>
        <v>41815.507708333338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20">
        <f t="shared" si="230"/>
        <v>42072.376250000001</v>
      </c>
      <c r="T3712" s="20">
        <f t="shared" si="231"/>
        <v>42097.376250000001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20">
        <f t="shared" si="230"/>
        <v>41779.524224537039</v>
      </c>
      <c r="T3713" s="20">
        <f t="shared" si="231"/>
        <v>41805.466666666667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20">
        <f t="shared" si="230"/>
        <v>42133.972071759257</v>
      </c>
      <c r="T3714" s="20">
        <f t="shared" si="231"/>
        <v>42155.090972222228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 * 100</f>
        <v>101.49999999999999</v>
      </c>
      <c r="P3715" s="8">
        <f t="shared" ref="P3715:P3778" si="233">IF(L3715=0,0,E3715/L3715)</f>
        <v>106.84210526315789</v>
      </c>
      <c r="Q3715" t="s">
        <v>8317</v>
      </c>
      <c r="R3715" t="s">
        <v>8318</v>
      </c>
      <c r="S3715" s="20">
        <f t="shared" ref="S3715:S3778" si="234">(J3715/86400)+25569+(-5/25)</f>
        <v>42505.538032407407</v>
      </c>
      <c r="T3715" s="20">
        <f t="shared" ref="T3715:T3778" si="235">(I3715/86400)+25569+(-5/25)</f>
        <v>42525.538032407407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20">
        <f t="shared" si="234"/>
        <v>42118.35633101852</v>
      </c>
      <c r="T3716" s="20">
        <f t="shared" si="235"/>
        <v>42149.965972222228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20">
        <f t="shared" si="234"/>
        <v>42036.795590277776</v>
      </c>
      <c r="T3717" s="20">
        <f t="shared" si="235"/>
        <v>42094.336111111115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20">
        <f t="shared" si="234"/>
        <v>42360.687835648147</v>
      </c>
      <c r="T3718" s="20">
        <f t="shared" si="235"/>
        <v>42390.687835648147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20">
        <f t="shared" si="234"/>
        <v>42102.666307870371</v>
      </c>
      <c r="T3719" s="20">
        <f t="shared" si="235"/>
        <v>42133.666307870371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20">
        <f t="shared" si="234"/>
        <v>42032.516145833331</v>
      </c>
      <c r="T3720" s="20">
        <f t="shared" si="235"/>
        <v>42062.516145833331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20">
        <f t="shared" si="234"/>
        <v>42147.52993055556</v>
      </c>
      <c r="T3721" s="20">
        <f t="shared" si="235"/>
        <v>42177.52993055556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20">
        <f t="shared" si="234"/>
        <v>42165.793125000004</v>
      </c>
      <c r="T3722" s="20">
        <f t="shared" si="235"/>
        <v>42187.793125000004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20">
        <f t="shared" si="234"/>
        <v>41927.736157407409</v>
      </c>
      <c r="T3723" s="20">
        <f t="shared" si="235"/>
        <v>41948.777824074074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20">
        <f t="shared" si="234"/>
        <v>42381.47184027778</v>
      </c>
      <c r="T3724" s="20">
        <f t="shared" si="235"/>
        <v>42411.757638888892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20">
        <f t="shared" si="234"/>
        <v>41943.553032407406</v>
      </c>
      <c r="T3725" s="20">
        <f t="shared" si="235"/>
        <v>41973.594699074078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20">
        <f t="shared" si="234"/>
        <v>42465.291435185187</v>
      </c>
      <c r="T3726" s="20">
        <f t="shared" si="235"/>
        <v>42494.758333333331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20">
        <f t="shared" si="234"/>
        <v>42401.745219907411</v>
      </c>
      <c r="T3727" s="20">
        <f t="shared" si="235"/>
        <v>42418.695833333331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20">
        <f t="shared" si="234"/>
        <v>42461.940868055557</v>
      </c>
      <c r="T3728" s="20">
        <f t="shared" si="235"/>
        <v>42489.675000000003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20">
        <f t="shared" si="234"/>
        <v>42632.148310185192</v>
      </c>
      <c r="T3729" s="20">
        <f t="shared" si="235"/>
        <v>42663.004861111112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20">
        <f t="shared" si="234"/>
        <v>42204.971018518525</v>
      </c>
      <c r="T3730" s="20">
        <f t="shared" si="235"/>
        <v>42234.971018518525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20">
        <f t="shared" si="234"/>
        <v>42041.005000000005</v>
      </c>
      <c r="T3731" s="20">
        <f t="shared" si="235"/>
        <v>42085.963333333333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20">
        <f t="shared" si="234"/>
        <v>42203.477766203709</v>
      </c>
      <c r="T3732" s="20">
        <f t="shared" si="235"/>
        <v>42233.477766203709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20">
        <f t="shared" si="234"/>
        <v>41983.552847222221</v>
      </c>
      <c r="T3733" s="20">
        <f t="shared" si="235"/>
        <v>42013.940972222226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20">
        <f t="shared" si="234"/>
        <v>41968.477465277785</v>
      </c>
      <c r="T3734" s="20">
        <f t="shared" si="235"/>
        <v>42028.3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20">
        <f t="shared" si="234"/>
        <v>42102.82439814815</v>
      </c>
      <c r="T3735" s="20">
        <f t="shared" si="235"/>
        <v>42112.737500000003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20">
        <f t="shared" si="234"/>
        <v>42089.701574074075</v>
      </c>
      <c r="T3736" s="20">
        <f t="shared" si="235"/>
        <v>42149.701574074075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20">
        <f t="shared" si="234"/>
        <v>42122.493159722224</v>
      </c>
      <c r="T3737" s="20">
        <f t="shared" si="235"/>
        <v>42152.493159722224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20">
        <f t="shared" si="234"/>
        <v>42048.511724537035</v>
      </c>
      <c r="T3738" s="20">
        <f t="shared" si="235"/>
        <v>42086.55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20">
        <f t="shared" si="234"/>
        <v>42297.491006944445</v>
      </c>
      <c r="T3739" s="20">
        <f t="shared" si="235"/>
        <v>42320.090972222228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20">
        <f t="shared" si="234"/>
        <v>41813.738715277781</v>
      </c>
      <c r="T3740" s="20">
        <f t="shared" si="235"/>
        <v>41835.716666666667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20">
        <f t="shared" si="234"/>
        <v>42548.249861111115</v>
      </c>
      <c r="T3741" s="20">
        <f t="shared" si="235"/>
        <v>42568.249861111115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20">
        <f t="shared" si="234"/>
        <v>41832.889756944445</v>
      </c>
      <c r="T3742" s="20">
        <f t="shared" si="235"/>
        <v>41862.879143518519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20">
        <f t="shared" si="234"/>
        <v>42325.720717592594</v>
      </c>
      <c r="T3743" s="20">
        <f t="shared" si="235"/>
        <v>42355.720717592594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20">
        <f t="shared" si="234"/>
        <v>41858.01462962963</v>
      </c>
      <c r="T3744" s="20">
        <f t="shared" si="235"/>
        <v>41888.01462962963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20">
        <f t="shared" si="234"/>
        <v>41793.510231481487</v>
      </c>
      <c r="T3745" s="20">
        <f t="shared" si="235"/>
        <v>41823.510231481487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20">
        <f t="shared" si="234"/>
        <v>41793.614259259266</v>
      </c>
      <c r="T3746" s="20">
        <f t="shared" si="235"/>
        <v>41824.965972222228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20">
        <f t="shared" si="234"/>
        <v>41831.497939814813</v>
      </c>
      <c r="T3747" s="20">
        <f t="shared" si="235"/>
        <v>41861.497939814813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20">
        <f t="shared" si="234"/>
        <v>42621.189340277779</v>
      </c>
      <c r="T3748" s="20">
        <f t="shared" si="235"/>
        <v>42651.189340277779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20">
        <f t="shared" si="234"/>
        <v>42164.099722222221</v>
      </c>
      <c r="T3749" s="20">
        <f t="shared" si="235"/>
        <v>42190.757638888892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20">
        <f t="shared" si="234"/>
        <v>42395.506435185191</v>
      </c>
      <c r="T3750" s="20">
        <f t="shared" si="235"/>
        <v>42416.049305555556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20">
        <f t="shared" si="234"/>
        <v>42457.927175925928</v>
      </c>
      <c r="T3751" s="20">
        <f t="shared" si="235"/>
        <v>42488.965972222228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20">
        <f t="shared" si="234"/>
        <v>42016.781574074077</v>
      </c>
      <c r="T3752" s="20">
        <f t="shared" si="235"/>
        <v>42045.132638888892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20">
        <f t="shared" si="234"/>
        <v>42402.83556712963</v>
      </c>
      <c r="T3753" s="20">
        <f t="shared" si="235"/>
        <v>42462.793900462966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20">
        <f t="shared" si="234"/>
        <v>42619.602488425924</v>
      </c>
      <c r="T3754" s="20">
        <f t="shared" si="235"/>
        <v>42659.675000000003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20">
        <f t="shared" si="234"/>
        <v>42128.624074074076</v>
      </c>
      <c r="T3755" s="20">
        <f t="shared" si="235"/>
        <v>42157.8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20">
        <f t="shared" si="234"/>
        <v>41808.681215277778</v>
      </c>
      <c r="T3756" s="20">
        <f t="shared" si="235"/>
        <v>41846.007638888892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20">
        <f t="shared" si="234"/>
        <v>42445.666979166665</v>
      </c>
      <c r="T3757" s="20">
        <f t="shared" si="235"/>
        <v>42475.666979166665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20">
        <f t="shared" si="234"/>
        <v>41771.614791666667</v>
      </c>
      <c r="T3758" s="20">
        <f t="shared" si="235"/>
        <v>41801.614791666667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20">
        <f t="shared" si="234"/>
        <v>41954.650868055556</v>
      </c>
      <c r="T3759" s="20">
        <f t="shared" si="235"/>
        <v>41974.650868055556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20">
        <f t="shared" si="234"/>
        <v>41747.271504629636</v>
      </c>
      <c r="T3760" s="20">
        <f t="shared" si="235"/>
        <v>41778.008333333339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20">
        <f t="shared" si="234"/>
        <v>42181.908252314817</v>
      </c>
      <c r="T3761" s="20">
        <f t="shared" si="235"/>
        <v>42241.908252314817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20">
        <f t="shared" si="234"/>
        <v>41739.325300925928</v>
      </c>
      <c r="T3762" s="20">
        <f t="shared" si="235"/>
        <v>41764.325300925928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20">
        <f t="shared" si="234"/>
        <v>42173.266863425932</v>
      </c>
      <c r="T3763" s="20">
        <f t="shared" si="235"/>
        <v>42226.758333333331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20">
        <f t="shared" si="234"/>
        <v>42193.613530092596</v>
      </c>
      <c r="T3764" s="20">
        <f t="shared" si="235"/>
        <v>42218.613530092596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20">
        <f t="shared" si="234"/>
        <v>42065.550300925926</v>
      </c>
      <c r="T3765" s="20">
        <f t="shared" si="235"/>
        <v>42095.508634259262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20">
        <f t="shared" si="234"/>
        <v>42499.642962962971</v>
      </c>
      <c r="T3766" s="20">
        <f t="shared" si="235"/>
        <v>42518.825000000004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20">
        <f t="shared" si="234"/>
        <v>41820.576412037044</v>
      </c>
      <c r="T3767" s="20">
        <f t="shared" si="235"/>
        <v>41850.576412037044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20">
        <f t="shared" si="234"/>
        <v>41787.967187500006</v>
      </c>
      <c r="T3768" s="20">
        <f t="shared" si="235"/>
        <v>41822.967187500006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20">
        <f t="shared" si="234"/>
        <v>42049.819641203707</v>
      </c>
      <c r="T3769" s="20">
        <f t="shared" si="235"/>
        <v>42064.007638888892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20">
        <f t="shared" si="234"/>
        <v>41772.52789351852</v>
      </c>
      <c r="T3770" s="20">
        <f t="shared" si="235"/>
        <v>41802.52789351852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20">
        <f t="shared" si="234"/>
        <v>42445.398136574076</v>
      </c>
      <c r="T3771" s="20">
        <f t="shared" si="235"/>
        <v>42475.398136574076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20">
        <f t="shared" si="234"/>
        <v>42138.730671296304</v>
      </c>
      <c r="T3772" s="20">
        <f t="shared" si="235"/>
        <v>42168.730671296304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20">
        <f t="shared" si="234"/>
        <v>42493.657083333339</v>
      </c>
      <c r="T3773" s="20">
        <f t="shared" si="235"/>
        <v>42507.8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20">
        <f t="shared" si="234"/>
        <v>42682.416967592595</v>
      </c>
      <c r="T3774" s="20">
        <f t="shared" si="235"/>
        <v>42703.05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20">
        <f t="shared" si="234"/>
        <v>42655.805173611116</v>
      </c>
      <c r="T3775" s="20">
        <f t="shared" si="235"/>
        <v>42688.888888888891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20">
        <f t="shared" si="234"/>
        <v>42087.592303240745</v>
      </c>
      <c r="T3776" s="20">
        <f t="shared" si="235"/>
        <v>42103.592303240745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20">
        <f t="shared" si="234"/>
        <v>42075.742627314816</v>
      </c>
      <c r="T3777" s="20">
        <f t="shared" si="235"/>
        <v>42102.966666666674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20">
        <f t="shared" si="234"/>
        <v>41814.167800925927</v>
      </c>
      <c r="T3778" s="20">
        <f t="shared" si="235"/>
        <v>41851.841666666667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 * 100</f>
        <v>143.19999999999999</v>
      </c>
      <c r="P3779" s="8">
        <f t="shared" ref="P3779:P3842" si="237">IF(L3779=0,0,E3779/L3779)</f>
        <v>48.542372881355931</v>
      </c>
      <c r="Q3779" t="s">
        <v>8317</v>
      </c>
      <c r="R3779" t="s">
        <v>8359</v>
      </c>
      <c r="S3779" s="20">
        <f t="shared" ref="S3779:S3842" si="238">(J3779/86400)+25569+(-5/25)</f>
        <v>41886.911354166674</v>
      </c>
      <c r="T3779" s="20">
        <f t="shared" ref="T3779:T3842" si="239">(I3779/86400)+25569+(-5/25)</f>
        <v>41908.966666666667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20">
        <f t="shared" si="238"/>
        <v>41989.619212962964</v>
      </c>
      <c r="T3780" s="20">
        <f t="shared" si="239"/>
        <v>42049.619212962964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20">
        <f t="shared" si="238"/>
        <v>42425.535416666666</v>
      </c>
      <c r="T3781" s="20">
        <f t="shared" si="239"/>
        <v>42455.493750000001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20">
        <f t="shared" si="238"/>
        <v>42166.019733796304</v>
      </c>
      <c r="T3782" s="20">
        <f t="shared" si="239"/>
        <v>42198.637500000004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20">
        <f t="shared" si="238"/>
        <v>41865.682928240742</v>
      </c>
      <c r="T3783" s="20">
        <f t="shared" si="239"/>
        <v>41890.682928240742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20">
        <f t="shared" si="238"/>
        <v>42546.662233796298</v>
      </c>
      <c r="T3784" s="20">
        <f t="shared" si="239"/>
        <v>42575.758333333331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20">
        <f t="shared" si="238"/>
        <v>42419.94027777778</v>
      </c>
      <c r="T3785" s="20">
        <f t="shared" si="239"/>
        <v>42444.466666666674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20">
        <f t="shared" si="238"/>
        <v>42531.780694444446</v>
      </c>
      <c r="T3786" s="20">
        <f t="shared" si="239"/>
        <v>42561.780694444446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20">
        <f t="shared" si="238"/>
        <v>42548.438530092593</v>
      </c>
      <c r="T3787" s="20">
        <f t="shared" si="239"/>
        <v>42584.21875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20">
        <f t="shared" si="238"/>
        <v>42486.837905092594</v>
      </c>
      <c r="T3788" s="20">
        <f t="shared" si="239"/>
        <v>42516.837905092594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20">
        <f t="shared" si="238"/>
        <v>42167.334791666668</v>
      </c>
      <c r="T3789" s="20">
        <f t="shared" si="239"/>
        <v>42195.965972222228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20">
        <f t="shared" si="238"/>
        <v>42333.495821759265</v>
      </c>
      <c r="T3790" s="20">
        <f t="shared" si="239"/>
        <v>42361.479166666672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20">
        <f t="shared" si="238"/>
        <v>42138.598819444451</v>
      </c>
      <c r="T3791" s="20">
        <f t="shared" si="239"/>
        <v>42170.598819444451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20">
        <f t="shared" si="238"/>
        <v>42666.466932870375</v>
      </c>
      <c r="T3792" s="20">
        <f t="shared" si="239"/>
        <v>42696.508599537039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20">
        <f t="shared" si="238"/>
        <v>41766.492037037038</v>
      </c>
      <c r="T3793" s="20">
        <f t="shared" si="239"/>
        <v>41826.492037037038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20">
        <f t="shared" si="238"/>
        <v>42170.247013888889</v>
      </c>
      <c r="T3794" s="20">
        <f t="shared" si="239"/>
        <v>42200.247013888889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20">
        <f t="shared" si="238"/>
        <v>41968.738993055558</v>
      </c>
      <c r="T3795" s="20">
        <f t="shared" si="239"/>
        <v>41989.738993055558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20">
        <f t="shared" si="238"/>
        <v>42132.380486111113</v>
      </c>
      <c r="T3796" s="20">
        <f t="shared" si="239"/>
        <v>42162.380486111113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20">
        <f t="shared" si="238"/>
        <v>42201.236226851855</v>
      </c>
      <c r="T3797" s="20">
        <f t="shared" si="239"/>
        <v>42244.737500000003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20">
        <f t="shared" si="238"/>
        <v>42688.82958333334</v>
      </c>
      <c r="T3798" s="20">
        <f t="shared" si="239"/>
        <v>42748.82958333334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20">
        <f t="shared" si="238"/>
        <v>42084.681539351855</v>
      </c>
      <c r="T3799" s="20">
        <f t="shared" si="239"/>
        <v>42114.681539351855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20">
        <f t="shared" si="238"/>
        <v>41831.522777777776</v>
      </c>
      <c r="T3800" s="20">
        <f t="shared" si="239"/>
        <v>41861.522777777776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20">
        <f t="shared" si="238"/>
        <v>42410.731053240743</v>
      </c>
      <c r="T3801" s="20">
        <f t="shared" si="239"/>
        <v>42440.731053240743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20">
        <f t="shared" si="238"/>
        <v>41982.53707175926</v>
      </c>
      <c r="T3802" s="20">
        <f t="shared" si="239"/>
        <v>42015.007638888892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20">
        <f t="shared" si="238"/>
        <v>41975.476111111115</v>
      </c>
      <c r="T3803" s="20">
        <f t="shared" si="239"/>
        <v>42006.476111111115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20">
        <f t="shared" si="238"/>
        <v>42268.926226851851</v>
      </c>
      <c r="T3804" s="20">
        <f t="shared" si="239"/>
        <v>42298.926226851851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20">
        <f t="shared" si="238"/>
        <v>42403.771851851852</v>
      </c>
      <c r="T3805" s="20">
        <f t="shared" si="239"/>
        <v>42433.771851851852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20">
        <f t="shared" si="238"/>
        <v>42526.809537037043</v>
      </c>
      <c r="T3806" s="20">
        <f t="shared" si="239"/>
        <v>42582.091666666674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20">
        <f t="shared" si="238"/>
        <v>41849.687037037038</v>
      </c>
      <c r="T3807" s="20">
        <f t="shared" si="239"/>
        <v>41909.687037037038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20">
        <f t="shared" si="238"/>
        <v>41799.059039351851</v>
      </c>
      <c r="T3808" s="20">
        <f t="shared" si="239"/>
        <v>41819.059039351851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20">
        <f t="shared" si="238"/>
        <v>42090.709016203706</v>
      </c>
      <c r="T3809" s="20">
        <f t="shared" si="239"/>
        <v>42097.709016203706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20">
        <f t="shared" si="238"/>
        <v>42059.253923611119</v>
      </c>
      <c r="T3810" s="20">
        <f t="shared" si="239"/>
        <v>42119.212256944447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20">
        <f t="shared" si="238"/>
        <v>41800.326701388891</v>
      </c>
      <c r="T3811" s="20">
        <f t="shared" si="239"/>
        <v>41850.758333333339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20">
        <f t="shared" si="238"/>
        <v>42054.649050925931</v>
      </c>
      <c r="T3812" s="20">
        <f t="shared" si="239"/>
        <v>42084.60738425926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20">
        <f t="shared" si="238"/>
        <v>42487.427002314813</v>
      </c>
      <c r="T3813" s="20">
        <f t="shared" si="239"/>
        <v>42521.258333333331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20">
        <f t="shared" si="238"/>
        <v>42109.551250000004</v>
      </c>
      <c r="T3814" s="20">
        <f t="shared" si="239"/>
        <v>42155.965972222228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20">
        <f t="shared" si="238"/>
        <v>42497.075706018521</v>
      </c>
      <c r="T3815" s="20">
        <f t="shared" si="239"/>
        <v>42535.704861111109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20">
        <f t="shared" si="238"/>
        <v>42058.704074074078</v>
      </c>
      <c r="T3816" s="20">
        <f t="shared" si="239"/>
        <v>42094.965972222228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20">
        <f t="shared" si="238"/>
        <v>42207.059918981482</v>
      </c>
      <c r="T3817" s="20">
        <f t="shared" si="239"/>
        <v>42236.758333333331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20">
        <f t="shared" si="238"/>
        <v>41807.490081018521</v>
      </c>
      <c r="T3818" s="20">
        <f t="shared" si="239"/>
        <v>41837.490081018521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20">
        <f t="shared" si="238"/>
        <v>42284.496944444443</v>
      </c>
      <c r="T3819" s="20">
        <f t="shared" si="239"/>
        <v>42300.965972222228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20">
        <f t="shared" si="238"/>
        <v>42045.642384259263</v>
      </c>
      <c r="T3820" s="20">
        <f t="shared" si="239"/>
        <v>42075.600717592592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20">
        <f t="shared" si="238"/>
        <v>42184.00953703704</v>
      </c>
      <c r="T3821" s="20">
        <f t="shared" si="239"/>
        <v>42202.676388888896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20">
        <f t="shared" si="238"/>
        <v>42160.451817129637</v>
      </c>
      <c r="T3822" s="20">
        <f t="shared" si="239"/>
        <v>42190.451817129637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20">
        <f t="shared" si="238"/>
        <v>42340.980636574081</v>
      </c>
      <c r="T3823" s="20">
        <f t="shared" si="239"/>
        <v>42372.980636574081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20">
        <f t="shared" si="238"/>
        <v>42329.638159722221</v>
      </c>
      <c r="T3824" s="20">
        <f t="shared" si="239"/>
        <v>42388.757638888892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20">
        <f t="shared" si="238"/>
        <v>42170.710231481484</v>
      </c>
      <c r="T3825" s="20">
        <f t="shared" si="239"/>
        <v>42204.965972222228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20">
        <f t="shared" si="238"/>
        <v>42571.426192129627</v>
      </c>
      <c r="T3826" s="20">
        <f t="shared" si="239"/>
        <v>42583.370138888888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20">
        <f t="shared" si="238"/>
        <v>42150.869606481487</v>
      </c>
      <c r="T3827" s="20">
        <f t="shared" si="239"/>
        <v>42171.869606481487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20">
        <f t="shared" si="238"/>
        <v>42101.223541666666</v>
      </c>
      <c r="T3828" s="20">
        <f t="shared" si="239"/>
        <v>42131.223541666666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20">
        <f t="shared" si="238"/>
        <v>42034.728252314817</v>
      </c>
      <c r="T3829" s="20">
        <f t="shared" si="239"/>
        <v>42089.8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20">
        <f t="shared" si="238"/>
        <v>41944.327627314822</v>
      </c>
      <c r="T3830" s="20">
        <f t="shared" si="239"/>
        <v>42004.369293981479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20">
        <f t="shared" si="238"/>
        <v>42593.665405092601</v>
      </c>
      <c r="T3831" s="20">
        <f t="shared" si="239"/>
        <v>42613.665405092601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20">
        <f t="shared" si="238"/>
        <v>42503.540868055556</v>
      </c>
      <c r="T3832" s="20">
        <f t="shared" si="239"/>
        <v>42517.540868055556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20">
        <f t="shared" si="238"/>
        <v>41927.648900462969</v>
      </c>
      <c r="T3833" s="20">
        <f t="shared" si="239"/>
        <v>41948.690567129634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20">
        <f t="shared" si="238"/>
        <v>42374.914988425924</v>
      </c>
      <c r="T3834" s="20">
        <f t="shared" si="239"/>
        <v>42419.914988425924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20">
        <f t="shared" si="238"/>
        <v>41963.672361111116</v>
      </c>
      <c r="T3835" s="20">
        <f t="shared" si="239"/>
        <v>41974.597916666666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20">
        <f t="shared" si="238"/>
        <v>42143.245219907411</v>
      </c>
      <c r="T3836" s="20">
        <f t="shared" si="239"/>
        <v>42173.245219907411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20">
        <f t="shared" si="238"/>
        <v>42460.742222222223</v>
      </c>
      <c r="T3837" s="20">
        <f t="shared" si="239"/>
        <v>42481.742222222223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20">
        <f t="shared" si="238"/>
        <v>42553.726527777777</v>
      </c>
      <c r="T3838" s="20">
        <f t="shared" si="239"/>
        <v>42584.972916666666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20">
        <f t="shared" si="238"/>
        <v>42152.565717592595</v>
      </c>
      <c r="T3839" s="20">
        <f t="shared" si="239"/>
        <v>42188.565717592595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20">
        <f t="shared" si="238"/>
        <v>42116.510752314818</v>
      </c>
      <c r="T3840" s="20">
        <f t="shared" si="239"/>
        <v>42146.510752314818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20">
        <f t="shared" si="238"/>
        <v>42154.942638888897</v>
      </c>
      <c r="T3841" s="20">
        <f t="shared" si="239"/>
        <v>42214.942638888897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20">
        <f t="shared" si="238"/>
        <v>42432.50172453704</v>
      </c>
      <c r="T3842" s="20">
        <f t="shared" si="239"/>
        <v>42457.460057870368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 * 100</f>
        <v>8.7200000000000006</v>
      </c>
      <c r="P3843" s="8">
        <f t="shared" ref="P3843:P3906" si="241">IF(L3843=0,0,E3843/L3843)</f>
        <v>25.647058823529413</v>
      </c>
      <c r="Q3843" t="s">
        <v>8317</v>
      </c>
      <c r="R3843" t="s">
        <v>8318</v>
      </c>
      <c r="S3843" s="20">
        <f t="shared" ref="S3843:S3906" si="242">(J3843/86400)+25569+(-5/25)</f>
        <v>41780.585729166669</v>
      </c>
      <c r="T3843" s="20">
        <f t="shared" ref="T3843:T3906" si="243">(I3843/86400)+25569+(-5/25)</f>
        <v>41840.585729166669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20">
        <f t="shared" si="242"/>
        <v>41740.293657407412</v>
      </c>
      <c r="T3844" s="20">
        <f t="shared" si="243"/>
        <v>41770.293657407412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20">
        <f t="shared" si="242"/>
        <v>41765.872500000005</v>
      </c>
      <c r="T3845" s="20">
        <f t="shared" si="243"/>
        <v>41790.872500000005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20">
        <f t="shared" si="242"/>
        <v>41766.417291666672</v>
      </c>
      <c r="T3846" s="20">
        <f t="shared" si="243"/>
        <v>41793.090972222228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20">
        <f t="shared" si="242"/>
        <v>42248.427013888897</v>
      </c>
      <c r="T3847" s="20">
        <f t="shared" si="243"/>
        <v>42278.427013888897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20">
        <f t="shared" si="242"/>
        <v>41885.021550925929</v>
      </c>
      <c r="T3848" s="20">
        <f t="shared" si="243"/>
        <v>41916.090972222228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20">
        <f t="shared" si="242"/>
        <v>42159.02443287037</v>
      </c>
      <c r="T3849" s="20">
        <f t="shared" si="243"/>
        <v>42204.02443287037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20">
        <f t="shared" si="242"/>
        <v>42265.617002314815</v>
      </c>
      <c r="T3850" s="20">
        <f t="shared" si="243"/>
        <v>42295.617002314815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20">
        <f t="shared" si="242"/>
        <v>42136.567175925928</v>
      </c>
      <c r="T3851" s="20">
        <f t="shared" si="243"/>
        <v>42166.567175925928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20">
        <f t="shared" si="242"/>
        <v>41974.924340277779</v>
      </c>
      <c r="T3852" s="20">
        <f t="shared" si="243"/>
        <v>42004.924340277779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20">
        <f t="shared" si="242"/>
        <v>42172.239571759259</v>
      </c>
      <c r="T3853" s="20">
        <f t="shared" si="243"/>
        <v>42202.239571759259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20">
        <f t="shared" si="242"/>
        <v>42064.990694444452</v>
      </c>
      <c r="T3854" s="20">
        <f t="shared" si="243"/>
        <v>42089.94902777778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20">
        <f t="shared" si="242"/>
        <v>41848.640023148153</v>
      </c>
      <c r="T3855" s="20">
        <f t="shared" si="243"/>
        <v>41883.640023148153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20">
        <f t="shared" si="242"/>
        <v>42103.684930555559</v>
      </c>
      <c r="T3856" s="20">
        <f t="shared" si="243"/>
        <v>42133.684930555559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20">
        <f t="shared" si="242"/>
        <v>42059.770729166674</v>
      </c>
      <c r="T3857" s="20">
        <f t="shared" si="243"/>
        <v>42089.729062500002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20">
        <f t="shared" si="242"/>
        <v>42041.543090277781</v>
      </c>
      <c r="T3858" s="20">
        <f t="shared" si="243"/>
        <v>42071.501423611116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20">
        <f t="shared" si="242"/>
        <v>41829.537152777782</v>
      </c>
      <c r="T3859" s="20">
        <f t="shared" si="243"/>
        <v>41852.51666666667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20">
        <f t="shared" si="242"/>
        <v>42128.231064814812</v>
      </c>
      <c r="T3860" s="20">
        <f t="shared" si="243"/>
        <v>42146.675000000003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20">
        <f t="shared" si="242"/>
        <v>41789.693599537044</v>
      </c>
      <c r="T3861" s="20">
        <f t="shared" si="243"/>
        <v>41815.675000000003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20">
        <f t="shared" si="242"/>
        <v>41833.460995370377</v>
      </c>
      <c r="T3862" s="20">
        <f t="shared" si="243"/>
        <v>41863.460995370377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20">
        <f t="shared" si="242"/>
        <v>41914.390011574076</v>
      </c>
      <c r="T3863" s="20">
        <f t="shared" si="243"/>
        <v>41955.707638888896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20">
        <f t="shared" si="242"/>
        <v>42611.061064814814</v>
      </c>
      <c r="T3864" s="20">
        <f t="shared" si="243"/>
        <v>42625.507638888892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20">
        <f t="shared" si="242"/>
        <v>42253.433159722226</v>
      </c>
      <c r="T3865" s="20">
        <f t="shared" si="243"/>
        <v>42313.474826388891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20">
        <f t="shared" si="242"/>
        <v>42295.691828703712</v>
      </c>
      <c r="T3866" s="20">
        <f t="shared" si="243"/>
        <v>42325.733495370368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20">
        <f t="shared" si="242"/>
        <v>41841.451597222229</v>
      </c>
      <c r="T3867" s="20">
        <f t="shared" si="243"/>
        <v>41881.029166666667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20">
        <f t="shared" si="242"/>
        <v>42402.74700231482</v>
      </c>
      <c r="T3868" s="20">
        <f t="shared" si="243"/>
        <v>42451.945138888892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20">
        <f t="shared" si="242"/>
        <v>42509.614108796304</v>
      </c>
      <c r="T3869" s="20">
        <f t="shared" si="243"/>
        <v>42539.614108796304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20">
        <f t="shared" si="242"/>
        <v>41865.459780092599</v>
      </c>
      <c r="T3870" s="20">
        <f t="shared" si="243"/>
        <v>41890.459780092599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20">
        <f t="shared" si="242"/>
        <v>42047.524444444447</v>
      </c>
      <c r="T3871" s="20">
        <f t="shared" si="243"/>
        <v>42076.932638888888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20">
        <f t="shared" si="242"/>
        <v>41792.97219907408</v>
      </c>
      <c r="T3872" s="20">
        <f t="shared" si="243"/>
        <v>41822.97219907408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20">
        <f t="shared" si="242"/>
        <v>42763.580671296295</v>
      </c>
      <c r="T3873" s="20">
        <f t="shared" si="243"/>
        <v>42823.539004629638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20">
        <f t="shared" si="242"/>
        <v>42179.945787037039</v>
      </c>
      <c r="T3874" s="20">
        <f t="shared" si="243"/>
        <v>42229.945787037039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20">
        <f t="shared" si="242"/>
        <v>42255.49600694445</v>
      </c>
      <c r="T3875" s="20">
        <f t="shared" si="243"/>
        <v>42285.49600694445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20">
        <f t="shared" si="242"/>
        <v>42006.816458333335</v>
      </c>
      <c r="T3876" s="20">
        <f t="shared" si="243"/>
        <v>42027.841666666674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20">
        <f t="shared" si="242"/>
        <v>42615.146817129629</v>
      </c>
      <c r="T3877" s="20">
        <f t="shared" si="243"/>
        <v>42616.216666666674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20">
        <f t="shared" si="242"/>
        <v>42372.424166666671</v>
      </c>
      <c r="T3878" s="20">
        <f t="shared" si="243"/>
        <v>42402.424166666671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20">
        <f t="shared" si="242"/>
        <v>42682.477685185193</v>
      </c>
      <c r="T3879" s="20">
        <f t="shared" si="243"/>
        <v>42712.477685185193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20">
        <f t="shared" si="242"/>
        <v>42154.618819444448</v>
      </c>
      <c r="T3880" s="20">
        <f t="shared" si="243"/>
        <v>42184.965972222228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20">
        <f t="shared" si="242"/>
        <v>41999.66106481482</v>
      </c>
      <c r="T3881" s="20">
        <f t="shared" si="243"/>
        <v>42029.66106481482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20">
        <f t="shared" si="242"/>
        <v>41815.615046296298</v>
      </c>
      <c r="T3882" s="20">
        <f t="shared" si="243"/>
        <v>41850.758333333339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20">
        <f t="shared" si="242"/>
        <v>42755.818506944444</v>
      </c>
      <c r="T3883" s="20">
        <f t="shared" si="243"/>
        <v>42785.818506944444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20">
        <f t="shared" si="242"/>
        <v>42373.783449074079</v>
      </c>
      <c r="T3884" s="20">
        <f t="shared" si="243"/>
        <v>42400.760416666672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20">
        <f t="shared" si="242"/>
        <v>41854.402650462966</v>
      </c>
      <c r="T3885" s="20">
        <f t="shared" si="243"/>
        <v>41884.402650462966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20">
        <f t="shared" si="242"/>
        <v>42065.591574074075</v>
      </c>
      <c r="T3886" s="20">
        <f t="shared" si="243"/>
        <v>42090.549907407411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20">
        <f t="shared" si="242"/>
        <v>42469.751284722224</v>
      </c>
      <c r="T3887" s="20">
        <f t="shared" si="243"/>
        <v>42499.751284722224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20">
        <f t="shared" si="242"/>
        <v>41954.028032407412</v>
      </c>
      <c r="T3888" s="20">
        <f t="shared" si="243"/>
        <v>41984.028032407412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20">
        <f t="shared" si="242"/>
        <v>42079.65797453704</v>
      </c>
      <c r="T3889" s="20">
        <f t="shared" si="243"/>
        <v>42125.716666666674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20">
        <f t="shared" si="242"/>
        <v>42762.345810185187</v>
      </c>
      <c r="T3890" s="20">
        <f t="shared" si="243"/>
        <v>42792.345810185187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20">
        <f t="shared" si="242"/>
        <v>41976.804976851854</v>
      </c>
      <c r="T3891" s="20">
        <f t="shared" si="243"/>
        <v>42008.776388888888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20">
        <f t="shared" si="242"/>
        <v>42171.558611111119</v>
      </c>
      <c r="T3892" s="20">
        <f t="shared" si="243"/>
        <v>42231.558611111119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20">
        <f t="shared" si="242"/>
        <v>42055.932453703703</v>
      </c>
      <c r="T3893" s="20">
        <f t="shared" si="243"/>
        <v>42086.007638888892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20">
        <f t="shared" si="242"/>
        <v>41867.452280092592</v>
      </c>
      <c r="T3894" s="20">
        <f t="shared" si="243"/>
        <v>41875.091666666667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20">
        <f t="shared" si="242"/>
        <v>41779.457870370374</v>
      </c>
      <c r="T3895" s="20">
        <f t="shared" si="243"/>
        <v>41821.050000000003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20">
        <f t="shared" si="242"/>
        <v>42679.758472222224</v>
      </c>
      <c r="T3896" s="20">
        <f t="shared" si="243"/>
        <v>42710.007638888892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20">
        <f t="shared" si="242"/>
        <v>42032.050208333341</v>
      </c>
      <c r="T3897" s="20">
        <f t="shared" si="243"/>
        <v>42063.050208333341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20">
        <f t="shared" si="242"/>
        <v>41792.991875000007</v>
      </c>
      <c r="T3898" s="20">
        <f t="shared" si="243"/>
        <v>41806.991875000007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20">
        <f t="shared" si="242"/>
        <v>41982.673645833333</v>
      </c>
      <c r="T3899" s="20">
        <f t="shared" si="243"/>
        <v>42012.673645833333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20">
        <f t="shared" si="242"/>
        <v>42193.28229166667</v>
      </c>
      <c r="T3900" s="20">
        <f t="shared" si="243"/>
        <v>42233.466666666674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20">
        <f t="shared" si="242"/>
        <v>41843.575011574081</v>
      </c>
      <c r="T3901" s="20">
        <f t="shared" si="243"/>
        <v>41863.575011574081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20">
        <f t="shared" si="242"/>
        <v>42135.892488425932</v>
      </c>
      <c r="T3902" s="20">
        <f t="shared" si="243"/>
        <v>42165.892488425932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20">
        <f t="shared" si="242"/>
        <v>42317.626377314817</v>
      </c>
      <c r="T3903" s="20">
        <f t="shared" si="243"/>
        <v>42357.626377314817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20">
        <f t="shared" si="242"/>
        <v>42663.26807870371</v>
      </c>
      <c r="T3904" s="20">
        <f t="shared" si="243"/>
        <v>42688.309745370374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20">
        <f t="shared" si="242"/>
        <v>42185.811168981483</v>
      </c>
      <c r="T3905" s="20">
        <f t="shared" si="243"/>
        <v>42230.618055555562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20">
        <f t="shared" si="242"/>
        <v>42095.029166666674</v>
      </c>
      <c r="T3906" s="20">
        <f t="shared" si="243"/>
        <v>42109.011111111118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 * 100</f>
        <v>11.533333333333333</v>
      </c>
      <c r="P3907" s="8">
        <f t="shared" ref="P3907:P3970" si="245">IF(L3907=0,0,E3907/L3907)</f>
        <v>24.714285714285715</v>
      </c>
      <c r="Q3907" t="s">
        <v>8317</v>
      </c>
      <c r="R3907" t="s">
        <v>8318</v>
      </c>
      <c r="S3907" s="20">
        <f t="shared" ref="S3907:S3970" si="246">(J3907/86400)+25569+(-5/25)</f>
        <v>42124.423877314817</v>
      </c>
      <c r="T3907" s="20">
        <f t="shared" ref="T3907:T3970" si="247">(I3907/86400)+25569+(-5/25)</f>
        <v>42166.758333333331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20">
        <f t="shared" si="246"/>
        <v>42143.71774305556</v>
      </c>
      <c r="T3908" s="20">
        <f t="shared" si="247"/>
        <v>42181.359027777784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20">
        <f t="shared" si="246"/>
        <v>41906.619513888894</v>
      </c>
      <c r="T3909" s="20">
        <f t="shared" si="247"/>
        <v>41938.638888888891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20">
        <f t="shared" si="246"/>
        <v>41833.935370370375</v>
      </c>
      <c r="T3910" s="20">
        <f t="shared" si="247"/>
        <v>41848.935370370375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20">
        <f t="shared" si="246"/>
        <v>41863.159282407411</v>
      </c>
      <c r="T3911" s="20">
        <f t="shared" si="247"/>
        <v>41893.159282407411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20">
        <f t="shared" si="246"/>
        <v>42224.556909722225</v>
      </c>
      <c r="T3912" s="20">
        <f t="shared" si="247"/>
        <v>42254.556909722225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20">
        <f t="shared" si="246"/>
        <v>41939.612233796302</v>
      </c>
      <c r="T3913" s="20">
        <f t="shared" si="247"/>
        <v>41969.653900462967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20">
        <f t="shared" si="246"/>
        <v>42059.070023148146</v>
      </c>
      <c r="T3914" s="20">
        <f t="shared" si="247"/>
        <v>42118.990972222222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20">
        <f t="shared" si="246"/>
        <v>42308.01121527778</v>
      </c>
      <c r="T3915" s="20">
        <f t="shared" si="247"/>
        <v>42338.052881944444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20">
        <f t="shared" si="246"/>
        <v>42114.618935185194</v>
      </c>
      <c r="T3916" s="20">
        <f t="shared" si="247"/>
        <v>42134.757638888892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20">
        <f t="shared" si="246"/>
        <v>42492.785057870373</v>
      </c>
      <c r="T3917" s="20">
        <f t="shared" si="247"/>
        <v>42522.785057870373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20">
        <f t="shared" si="246"/>
        <v>42494.271666666667</v>
      </c>
      <c r="T3918" s="20">
        <f t="shared" si="247"/>
        <v>42524.271666666667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20">
        <f t="shared" si="246"/>
        <v>41863.327326388891</v>
      </c>
      <c r="T3919" s="20">
        <f t="shared" si="247"/>
        <v>41893.327326388891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20">
        <f t="shared" si="246"/>
        <v>41843.464618055557</v>
      </c>
      <c r="T3920" s="20">
        <f t="shared" si="247"/>
        <v>41855.466666666667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20">
        <f t="shared" si="246"/>
        <v>42358.484872685192</v>
      </c>
      <c r="T3921" s="20">
        <f t="shared" si="247"/>
        <v>42386.8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20">
        <f t="shared" si="246"/>
        <v>42657.187268518523</v>
      </c>
      <c r="T3922" s="20">
        <f t="shared" si="247"/>
        <v>42687.228935185187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20">
        <f t="shared" si="246"/>
        <v>41926.342303240745</v>
      </c>
      <c r="T3923" s="20">
        <f t="shared" si="247"/>
        <v>41938.550000000003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20">
        <f t="shared" si="246"/>
        <v>42020.568634259267</v>
      </c>
      <c r="T3924" s="20">
        <f t="shared" si="247"/>
        <v>42065.758333333331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20">
        <f t="shared" si="246"/>
        <v>42075.779988425929</v>
      </c>
      <c r="T3925" s="20">
        <f t="shared" si="247"/>
        <v>42103.779988425929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20">
        <f t="shared" si="246"/>
        <v>41786.759745370371</v>
      </c>
      <c r="T3926" s="20">
        <f t="shared" si="247"/>
        <v>41816.759745370371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20">
        <f t="shared" si="246"/>
        <v>41820.67082175926</v>
      </c>
      <c r="T3927" s="20">
        <f t="shared" si="247"/>
        <v>41850.67082175926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20">
        <f t="shared" si="246"/>
        <v>41969.885046296302</v>
      </c>
      <c r="T3928" s="20">
        <f t="shared" si="247"/>
        <v>41999.885046296302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20">
        <f t="shared" si="246"/>
        <v>41830.067407407412</v>
      </c>
      <c r="T3929" s="20">
        <f t="shared" si="247"/>
        <v>41860.067407407412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20">
        <f t="shared" si="246"/>
        <v>42265.483182870375</v>
      </c>
      <c r="T3930" s="20">
        <f t="shared" si="247"/>
        <v>42293.007638888892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20">
        <f t="shared" si="246"/>
        <v>42601.627141203702</v>
      </c>
      <c r="T3931" s="20">
        <f t="shared" si="247"/>
        <v>42631.627141203702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20">
        <f t="shared" si="246"/>
        <v>42433.138749999998</v>
      </c>
      <c r="T3932" s="20">
        <f t="shared" si="247"/>
        <v>42461.05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20">
        <f t="shared" si="246"/>
        <v>42227.951701388891</v>
      </c>
      <c r="T3933" s="20">
        <f t="shared" si="247"/>
        <v>42252.951701388891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20">
        <f t="shared" si="246"/>
        <v>42414.968564814815</v>
      </c>
      <c r="T3934" s="20">
        <f t="shared" si="247"/>
        <v>42444.926898148151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20">
        <f t="shared" si="246"/>
        <v>42538.768310185187</v>
      </c>
      <c r="T3935" s="20">
        <f t="shared" si="247"/>
        <v>42567.829861111109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20">
        <f t="shared" si="246"/>
        <v>42233.471747685187</v>
      </c>
      <c r="T3936" s="20">
        <f t="shared" si="247"/>
        <v>42278.341666666674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20">
        <f t="shared" si="246"/>
        <v>42221.456782407411</v>
      </c>
      <c r="T3937" s="20">
        <f t="shared" si="247"/>
        <v>42281.456782407411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20">
        <f t="shared" si="246"/>
        <v>42675.062962962969</v>
      </c>
      <c r="T3938" s="20">
        <f t="shared" si="247"/>
        <v>42705.104629629634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20">
        <f t="shared" si="246"/>
        <v>42534.431481481486</v>
      </c>
      <c r="T3939" s="20">
        <f t="shared" si="247"/>
        <v>42562.431481481486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20">
        <f t="shared" si="246"/>
        <v>42151.705717592595</v>
      </c>
      <c r="T3940" s="20">
        <f t="shared" si="247"/>
        <v>42182.705717592595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20">
        <f t="shared" si="246"/>
        <v>41915.200219907412</v>
      </c>
      <c r="T3941" s="20">
        <f t="shared" si="247"/>
        <v>41918.987500000003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20">
        <f t="shared" si="246"/>
        <v>41961.292488425926</v>
      </c>
      <c r="T3942" s="20">
        <f t="shared" si="247"/>
        <v>42006.292488425926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20">
        <f t="shared" si="246"/>
        <v>41940.387233796297</v>
      </c>
      <c r="T3943" s="20">
        <f t="shared" si="247"/>
        <v>41967.841666666674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20">
        <f t="shared" si="246"/>
        <v>42111.704097222224</v>
      </c>
      <c r="T3944" s="20">
        <f t="shared" si="247"/>
        <v>42171.704097222224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20">
        <f t="shared" si="246"/>
        <v>42279.578564814816</v>
      </c>
      <c r="T3945" s="20">
        <f t="shared" si="247"/>
        <v>42310.501388888893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20">
        <f t="shared" si="246"/>
        <v>42213.462905092594</v>
      </c>
      <c r="T3946" s="20">
        <f t="shared" si="247"/>
        <v>42243.462905092594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20">
        <f t="shared" si="246"/>
        <v>42109.601712962962</v>
      </c>
      <c r="T3947" s="20">
        <f t="shared" si="247"/>
        <v>42139.601712962962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20">
        <f t="shared" si="246"/>
        <v>42031.633587962962</v>
      </c>
      <c r="T3948" s="20">
        <f t="shared" si="247"/>
        <v>42063.133333333331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20">
        <f t="shared" si="246"/>
        <v>42614.942870370374</v>
      </c>
      <c r="T3949" s="20">
        <f t="shared" si="247"/>
        <v>42644.942870370374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20">
        <f t="shared" si="246"/>
        <v>41829.125497685192</v>
      </c>
      <c r="T3950" s="20">
        <f t="shared" si="247"/>
        <v>41889.125497685192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20">
        <f t="shared" si="246"/>
        <v>42015.920613425929</v>
      </c>
      <c r="T3951" s="20">
        <f t="shared" si="247"/>
        <v>42045.920613425929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20">
        <f t="shared" si="246"/>
        <v>42439.502314814818</v>
      </c>
      <c r="T3952" s="20">
        <f t="shared" si="247"/>
        <v>42468.574305555558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20">
        <f t="shared" si="246"/>
        <v>42433.6257175926</v>
      </c>
      <c r="T3953" s="20">
        <f t="shared" si="247"/>
        <v>42493.584050925929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20">
        <f t="shared" si="246"/>
        <v>42243.59039351852</v>
      </c>
      <c r="T3954" s="20">
        <f t="shared" si="247"/>
        <v>42303.59039351852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20">
        <f t="shared" si="246"/>
        <v>42549.848449074081</v>
      </c>
      <c r="T3955" s="20">
        <f t="shared" si="247"/>
        <v>42580.778472222228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20">
        <f t="shared" si="246"/>
        <v>41774.451203703706</v>
      </c>
      <c r="T3956" s="20">
        <f t="shared" si="247"/>
        <v>41834.451203703706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20">
        <f t="shared" si="246"/>
        <v>42306.648854166669</v>
      </c>
      <c r="T3957" s="20">
        <f t="shared" si="247"/>
        <v>42336.690520833334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20">
        <f t="shared" si="246"/>
        <v>42457.732025462967</v>
      </c>
      <c r="T3958" s="20">
        <f t="shared" si="247"/>
        <v>42484.813888888893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20">
        <f t="shared" si="246"/>
        <v>42513.776319444449</v>
      </c>
      <c r="T3959" s="20">
        <f t="shared" si="247"/>
        <v>42559.776319444449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20">
        <f t="shared" si="246"/>
        <v>41816.75037037037</v>
      </c>
      <c r="T3960" s="20">
        <f t="shared" si="247"/>
        <v>41853.383333333339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20">
        <f t="shared" si="246"/>
        <v>41880.588842592595</v>
      </c>
      <c r="T3961" s="20">
        <f t="shared" si="247"/>
        <v>41910.588842592595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20">
        <f t="shared" si="246"/>
        <v>42342.645555555559</v>
      </c>
      <c r="T3962" s="20">
        <f t="shared" si="247"/>
        <v>42372.645555555559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20">
        <f t="shared" si="246"/>
        <v>41745.69131944445</v>
      </c>
      <c r="T3963" s="20">
        <f t="shared" si="247"/>
        <v>41767.69131944445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20">
        <f t="shared" si="246"/>
        <v>42311.421458333338</v>
      </c>
      <c r="T3964" s="20">
        <f t="shared" si="247"/>
        <v>42336.421458333338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20">
        <f t="shared" si="246"/>
        <v>42295.954131944447</v>
      </c>
      <c r="T3965" s="20">
        <f t="shared" si="247"/>
        <v>42325.995798611111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20">
        <f t="shared" si="246"/>
        <v>42053.522060185191</v>
      </c>
      <c r="T3966" s="20">
        <f t="shared" si="247"/>
        <v>42113.480393518519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20">
        <f t="shared" si="246"/>
        <v>42414.035879629635</v>
      </c>
      <c r="T3967" s="20">
        <f t="shared" si="247"/>
        <v>42473.994212962964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20">
        <f t="shared" si="246"/>
        <v>41801.511550925927</v>
      </c>
      <c r="T3968" s="20">
        <f t="shared" si="247"/>
        <v>41843.924305555556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20">
        <f t="shared" si="246"/>
        <v>42770.090590277781</v>
      </c>
      <c r="T3969" s="20">
        <f t="shared" si="247"/>
        <v>42800.090590277781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20">
        <f t="shared" si="246"/>
        <v>42452.615659722229</v>
      </c>
      <c r="T3970" s="20">
        <f t="shared" si="247"/>
        <v>42512.615659722229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 * 100</f>
        <v>7.4690265486725664</v>
      </c>
      <c r="P3971" s="8">
        <f t="shared" ref="P3971:P4034" si="249">IF(L3971=0,0,E3971/L3971)</f>
        <v>35.166666666666664</v>
      </c>
      <c r="Q3971" t="s">
        <v>8317</v>
      </c>
      <c r="R3971" t="s">
        <v>8318</v>
      </c>
      <c r="S3971" s="20">
        <f t="shared" ref="S3971:S4034" si="250">(J3971/86400)+25569+(-5/25)</f>
        <v>42601.654699074075</v>
      </c>
      <c r="T3971" s="20">
        <f t="shared" ref="T3971:T4034" si="251">(I3971/86400)+25569+(-5/25)</f>
        <v>42610.963194444448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20">
        <f t="shared" si="250"/>
        <v>42447.663553240745</v>
      </c>
      <c r="T3972" s="20">
        <f t="shared" si="251"/>
        <v>42477.663553240745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20">
        <f t="shared" si="250"/>
        <v>41811.336180555561</v>
      </c>
      <c r="T3973" s="20">
        <f t="shared" si="251"/>
        <v>41841.336180555561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20">
        <f t="shared" si="250"/>
        <v>41980.867523148147</v>
      </c>
      <c r="T3974" s="20">
        <f t="shared" si="251"/>
        <v>42040.867523148147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20">
        <f t="shared" si="250"/>
        <v>42469.484143518523</v>
      </c>
      <c r="T3975" s="20">
        <f t="shared" si="251"/>
        <v>42498.966666666674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20">
        <f t="shared" si="250"/>
        <v>42493.346851851849</v>
      </c>
      <c r="T3976" s="20">
        <f t="shared" si="251"/>
        <v>42523.346851851849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20">
        <f t="shared" si="250"/>
        <v>42534.666875000003</v>
      </c>
      <c r="T3977" s="20">
        <f t="shared" si="251"/>
        <v>42564.666875000003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20">
        <f t="shared" si="250"/>
        <v>41830.65834490741</v>
      </c>
      <c r="T3978" s="20">
        <f t="shared" si="251"/>
        <v>41852.091666666667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20">
        <f t="shared" si="250"/>
        <v>42543.588564814818</v>
      </c>
      <c r="T3979" s="20">
        <f t="shared" si="251"/>
        <v>42573.588564814818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20">
        <f t="shared" si="250"/>
        <v>41975.442974537043</v>
      </c>
      <c r="T3980" s="20">
        <f t="shared" si="251"/>
        <v>42035.442974537043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20">
        <f t="shared" si="250"/>
        <v>42069.703437500008</v>
      </c>
      <c r="T3981" s="20">
        <f t="shared" si="251"/>
        <v>42092.633333333331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20">
        <f t="shared" si="250"/>
        <v>41795.398923611116</v>
      </c>
      <c r="T3982" s="20">
        <f t="shared" si="251"/>
        <v>41825.398923611116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20">
        <f t="shared" si="250"/>
        <v>42507.97996527778</v>
      </c>
      <c r="T3983" s="20">
        <f t="shared" si="251"/>
        <v>42567.97996527778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20">
        <f t="shared" si="250"/>
        <v>42132.609953703708</v>
      </c>
      <c r="T3984" s="20">
        <f t="shared" si="251"/>
        <v>42192.609953703708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20">
        <f t="shared" si="250"/>
        <v>41747.669861111113</v>
      </c>
      <c r="T3985" s="20">
        <f t="shared" si="251"/>
        <v>41779.090972222228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20">
        <f t="shared" si="250"/>
        <v>41920.763472222228</v>
      </c>
      <c r="T3986" s="20">
        <f t="shared" si="251"/>
        <v>41950.8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20">
        <f t="shared" si="250"/>
        <v>42399.507407407407</v>
      </c>
      <c r="T3987" s="20">
        <f t="shared" si="251"/>
        <v>42420.678472222222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20">
        <f t="shared" si="250"/>
        <v>42467.348541666666</v>
      </c>
      <c r="T3988" s="20">
        <f t="shared" si="251"/>
        <v>42496.344444444447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20">
        <f t="shared" si="250"/>
        <v>41765.724652777782</v>
      </c>
      <c r="T3989" s="20">
        <f t="shared" si="251"/>
        <v>41775.724652777782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20">
        <f t="shared" si="250"/>
        <v>42229.881168981483</v>
      </c>
      <c r="T3990" s="20">
        <f t="shared" si="251"/>
        <v>42244.881168981483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20">
        <f t="shared" si="250"/>
        <v>42286.549780092595</v>
      </c>
      <c r="T3991" s="20">
        <f t="shared" si="251"/>
        <v>42316.591446759267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20">
        <f t="shared" si="250"/>
        <v>42401.472372685188</v>
      </c>
      <c r="T3992" s="20">
        <f t="shared" si="251"/>
        <v>42431.472372685188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20">
        <f t="shared" si="250"/>
        <v>42125.444467592592</v>
      </c>
      <c r="T3993" s="20">
        <f t="shared" si="251"/>
        <v>42155.444467592592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20">
        <f t="shared" si="250"/>
        <v>42289.740497685183</v>
      </c>
      <c r="T3994" s="20">
        <f t="shared" si="251"/>
        <v>42349.782164351855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20">
        <f t="shared" si="250"/>
        <v>42107.664722222224</v>
      </c>
      <c r="T3995" s="20">
        <f t="shared" si="251"/>
        <v>42137.664722222224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20">
        <f t="shared" si="250"/>
        <v>41809.189930555556</v>
      </c>
      <c r="T3996" s="20">
        <f t="shared" si="251"/>
        <v>41839.189930555556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20">
        <f t="shared" si="250"/>
        <v>42019.483761574076</v>
      </c>
      <c r="T3997" s="20">
        <f t="shared" si="251"/>
        <v>42049.277083333334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20">
        <f t="shared" si="250"/>
        <v>41950.06694444445</v>
      </c>
      <c r="T3998" s="20">
        <f t="shared" si="251"/>
        <v>41963.469444444447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20">
        <f t="shared" si="250"/>
        <v>42069.191446759258</v>
      </c>
      <c r="T3999" s="20">
        <f t="shared" si="251"/>
        <v>42099.149780092601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20">
        <f t="shared" si="250"/>
        <v>42061.76326388889</v>
      </c>
      <c r="T4000" s="20">
        <f t="shared" si="251"/>
        <v>42091.721597222226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20">
        <f t="shared" si="250"/>
        <v>41842.628680555557</v>
      </c>
      <c r="T4001" s="20">
        <f t="shared" si="251"/>
        <v>41882.627650462964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20">
        <f t="shared" si="250"/>
        <v>42437.445347222223</v>
      </c>
      <c r="T4002" s="20">
        <f t="shared" si="251"/>
        <v>42497.403680555559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20">
        <f t="shared" si="250"/>
        <v>42775.764212962968</v>
      </c>
      <c r="T4003" s="20">
        <f t="shared" si="251"/>
        <v>42795.591666666674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20">
        <f t="shared" si="250"/>
        <v>41878.843530092592</v>
      </c>
      <c r="T4004" s="20">
        <f t="shared" si="251"/>
        <v>41908.843530092592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20">
        <f t="shared" si="250"/>
        <v>42020.387349537035</v>
      </c>
      <c r="T4005" s="20">
        <f t="shared" si="251"/>
        <v>42050.387349537035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20">
        <f t="shared" si="250"/>
        <v>41889.962696759263</v>
      </c>
      <c r="T4006" s="20">
        <f t="shared" si="251"/>
        <v>41919.962696759263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20">
        <f t="shared" si="250"/>
        <v>41872.60769675926</v>
      </c>
      <c r="T4007" s="20">
        <f t="shared" si="251"/>
        <v>41932.60769675926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20">
        <f t="shared" si="250"/>
        <v>42391.572997685187</v>
      </c>
      <c r="T4008" s="20">
        <f t="shared" si="251"/>
        <v>42416.572997685187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20">
        <f t="shared" si="250"/>
        <v>41848.572928240741</v>
      </c>
      <c r="T4009" s="20">
        <f t="shared" si="251"/>
        <v>41877.486111111109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20">
        <f t="shared" si="250"/>
        <v>42177.764201388891</v>
      </c>
      <c r="T4010" s="20">
        <f t="shared" si="251"/>
        <v>42207.764201388891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20">
        <f t="shared" si="250"/>
        <v>41851.500925925931</v>
      </c>
      <c r="T4011" s="20">
        <f t="shared" si="251"/>
        <v>41891.500925925931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20">
        <f t="shared" si="250"/>
        <v>41921.570439814815</v>
      </c>
      <c r="T4012" s="20">
        <f t="shared" si="251"/>
        <v>41938.570439814815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20">
        <f t="shared" si="250"/>
        <v>42002.344884259262</v>
      </c>
      <c r="T4013" s="20">
        <f t="shared" si="251"/>
        <v>42032.344884259262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20">
        <f t="shared" si="250"/>
        <v>42096.344548611116</v>
      </c>
      <c r="T4014" s="20">
        <f t="shared" si="251"/>
        <v>42126.344548611116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20">
        <f t="shared" si="250"/>
        <v>42021.10119212963</v>
      </c>
      <c r="T4015" s="20">
        <f t="shared" si="251"/>
        <v>42051.10119212963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20">
        <f t="shared" si="250"/>
        <v>42419.046168981484</v>
      </c>
      <c r="T4016" s="20">
        <f t="shared" si="251"/>
        <v>42434.046168981484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20">
        <f t="shared" si="250"/>
        <v>42174.580821759264</v>
      </c>
      <c r="T4017" s="20">
        <f t="shared" si="251"/>
        <v>42204.580821759264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20">
        <f t="shared" si="250"/>
        <v>41869.672685185185</v>
      </c>
      <c r="T4018" s="20">
        <f t="shared" si="251"/>
        <v>41899.672685185185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20">
        <f t="shared" si="250"/>
        <v>41856.47215277778</v>
      </c>
      <c r="T4019" s="20">
        <f t="shared" si="251"/>
        <v>41886.47215277778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20">
        <f t="shared" si="250"/>
        <v>42620.710972222223</v>
      </c>
      <c r="T4020" s="20">
        <f t="shared" si="251"/>
        <v>42650.710972222223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20">
        <f t="shared" si="250"/>
        <v>42417.475879629637</v>
      </c>
      <c r="T4021" s="20">
        <f t="shared" si="251"/>
        <v>42475.486111111109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20">
        <f t="shared" si="250"/>
        <v>42056.990960648152</v>
      </c>
      <c r="T4022" s="20">
        <f t="shared" si="251"/>
        <v>42086.949293981481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20">
        <f t="shared" si="250"/>
        <v>41878.711550925931</v>
      </c>
      <c r="T4023" s="20">
        <f t="shared" si="251"/>
        <v>41938.711550925931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20">
        <f t="shared" si="250"/>
        <v>41990.384108796301</v>
      </c>
      <c r="T4024" s="20">
        <f t="shared" si="251"/>
        <v>42035.920833333337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20">
        <f t="shared" si="250"/>
        <v>42408.799571759264</v>
      </c>
      <c r="T4025" s="20">
        <f t="shared" si="251"/>
        <v>42453.7579050926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20">
        <f t="shared" si="250"/>
        <v>42217.47010416667</v>
      </c>
      <c r="T4026" s="20">
        <f t="shared" si="251"/>
        <v>42247.47010416667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20">
        <f t="shared" si="250"/>
        <v>42151.037685185191</v>
      </c>
      <c r="T4027" s="20">
        <f t="shared" si="251"/>
        <v>42211.037685185191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20">
        <f t="shared" si="250"/>
        <v>42282.455543981487</v>
      </c>
      <c r="T4028" s="20">
        <f t="shared" si="251"/>
        <v>42342.497210648151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20">
        <f t="shared" si="250"/>
        <v>42768.770844907413</v>
      </c>
      <c r="T4029" s="20">
        <f t="shared" si="251"/>
        <v>42788.841666666674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20">
        <f t="shared" si="250"/>
        <v>41765.738657407412</v>
      </c>
      <c r="T4030" s="20">
        <f t="shared" si="251"/>
        <v>41795.738657407412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20">
        <f t="shared" si="250"/>
        <v>42321.825115740743</v>
      </c>
      <c r="T4031" s="20">
        <f t="shared" si="251"/>
        <v>42351.825115740743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20">
        <f t="shared" si="250"/>
        <v>42374.455081018517</v>
      </c>
      <c r="T4032" s="20">
        <f t="shared" si="251"/>
        <v>42403.584027777782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20">
        <f t="shared" si="250"/>
        <v>41941.385231481487</v>
      </c>
      <c r="T4033" s="20">
        <f t="shared" si="251"/>
        <v>41991.426898148151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20">
        <f t="shared" si="250"/>
        <v>42293.609212962969</v>
      </c>
      <c r="T4034" s="20">
        <f t="shared" si="251"/>
        <v>42353.650879629633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 * 100</f>
        <v>25.698702928870294</v>
      </c>
      <c r="P4035" s="8">
        <f t="shared" ref="P4035:P4098" si="253">IF(L4035=0,0,E4035/L4035)</f>
        <v>65.340319148936175</v>
      </c>
      <c r="Q4035" t="s">
        <v>8317</v>
      </c>
      <c r="R4035" t="s">
        <v>8318</v>
      </c>
      <c r="S4035" s="20">
        <f t="shared" ref="S4035:S4098" si="254">(J4035/86400)+25569+(-5/25)</f>
        <v>42614.068796296298</v>
      </c>
      <c r="T4035" s="20">
        <f t="shared" ref="T4035:T4098" si="255">(I4035/86400)+25569+(-5/25)</f>
        <v>42645.175000000003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20">
        <f t="shared" si="254"/>
        <v>42067.747337962966</v>
      </c>
      <c r="T4036" s="20">
        <f t="shared" si="255"/>
        <v>42097.705671296295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20">
        <f t="shared" si="254"/>
        <v>41903.682951388895</v>
      </c>
      <c r="T4037" s="20">
        <f t="shared" si="255"/>
        <v>41933.682951388895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20">
        <f t="shared" si="254"/>
        <v>41804.737083333341</v>
      </c>
      <c r="T4038" s="20">
        <f t="shared" si="255"/>
        <v>41821.737500000003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20">
        <f t="shared" si="254"/>
        <v>42496.870775462965</v>
      </c>
      <c r="T4039" s="20">
        <f t="shared" si="255"/>
        <v>42514.400694444448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20">
        <f t="shared" si="254"/>
        <v>41869.598726851851</v>
      </c>
      <c r="T4040" s="20">
        <f t="shared" si="255"/>
        <v>41929.598726851851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20">
        <f t="shared" si="254"/>
        <v>42305.470914351856</v>
      </c>
      <c r="T4041" s="20">
        <f t="shared" si="255"/>
        <v>42339.049305555556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20">
        <f t="shared" si="254"/>
        <v>42144.031527777785</v>
      </c>
      <c r="T4042" s="20">
        <f t="shared" si="255"/>
        <v>42202.925000000003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20">
        <f t="shared" si="254"/>
        <v>42559.274004629631</v>
      </c>
      <c r="T4043" s="20">
        <f t="shared" si="255"/>
        <v>42619.274004629631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20">
        <f t="shared" si="254"/>
        <v>41994.884074074078</v>
      </c>
      <c r="T4044" s="20">
        <f t="shared" si="255"/>
        <v>42024.602777777778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20">
        <f t="shared" si="254"/>
        <v>41948.757465277784</v>
      </c>
      <c r="T4045" s="20">
        <f t="shared" si="255"/>
        <v>41963.757465277784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20">
        <f t="shared" si="254"/>
        <v>42074.019699074081</v>
      </c>
      <c r="T4046" s="20">
        <f t="shared" si="255"/>
        <v>42104.008333333331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20">
        <f t="shared" si="254"/>
        <v>41842.001261574078</v>
      </c>
      <c r="T4047" s="20">
        <f t="shared" si="255"/>
        <v>41872.001261574078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20">
        <f t="shared" si="254"/>
        <v>41904.450578703705</v>
      </c>
      <c r="T4048" s="20">
        <f t="shared" si="255"/>
        <v>41934.450578703705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20">
        <f t="shared" si="254"/>
        <v>41990.822488425925</v>
      </c>
      <c r="T4049" s="20">
        <f t="shared" si="255"/>
        <v>42014.841666666674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20">
        <f t="shared" si="254"/>
        <v>42436.309108796297</v>
      </c>
      <c r="T4050" s="20">
        <f t="shared" si="255"/>
        <v>42471.267442129632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20">
        <f t="shared" si="254"/>
        <v>42169.758506944447</v>
      </c>
      <c r="T4051" s="20">
        <f t="shared" si="255"/>
        <v>42199.758506944447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20">
        <f t="shared" si="254"/>
        <v>41905.436469907407</v>
      </c>
      <c r="T4052" s="20">
        <f t="shared" si="255"/>
        <v>41935.436469907407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20">
        <f t="shared" si="254"/>
        <v>41761.610150462962</v>
      </c>
      <c r="T4053" s="20">
        <f t="shared" si="255"/>
        <v>41768.086805555562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20">
        <f t="shared" si="254"/>
        <v>41865.678657407407</v>
      </c>
      <c r="T4054" s="20">
        <f t="shared" si="255"/>
        <v>41925.678657407407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20">
        <f t="shared" si="254"/>
        <v>41928.49013888889</v>
      </c>
      <c r="T4055" s="20">
        <f t="shared" si="255"/>
        <v>41958.633333333331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20">
        <f t="shared" si="254"/>
        <v>42613.641261574077</v>
      </c>
      <c r="T4056" s="20">
        <f t="shared" si="255"/>
        <v>42643.966666666674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20">
        <f t="shared" si="254"/>
        <v>41779.448506944449</v>
      </c>
      <c r="T4057" s="20">
        <f t="shared" si="255"/>
        <v>41809.448506944449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20">
        <f t="shared" si="254"/>
        <v>42534.73332175926</v>
      </c>
      <c r="T4058" s="20">
        <f t="shared" si="255"/>
        <v>42554.632638888892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20">
        <f t="shared" si="254"/>
        <v>42310.768518518526</v>
      </c>
      <c r="T4059" s="20">
        <f t="shared" si="255"/>
        <v>42333.758333333331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20">
        <f t="shared" si="254"/>
        <v>42445.860694444447</v>
      </c>
      <c r="T4060" s="20">
        <f t="shared" si="255"/>
        <v>42460.965972222228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20">
        <f t="shared" si="254"/>
        <v>41866.440648148149</v>
      </c>
      <c r="T4061" s="20">
        <f t="shared" si="255"/>
        <v>41897.925000000003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20">
        <f t="shared" si="254"/>
        <v>41779.495092592595</v>
      </c>
      <c r="T4062" s="20">
        <f t="shared" si="255"/>
        <v>41813.466666666667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20">
        <f t="shared" si="254"/>
        <v>42420.941469907411</v>
      </c>
      <c r="T4063" s="20">
        <f t="shared" si="255"/>
        <v>42480.89980324074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20">
        <f t="shared" si="254"/>
        <v>42523.539212962962</v>
      </c>
      <c r="T4064" s="20">
        <f t="shared" si="255"/>
        <v>42553.539212962962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20">
        <f t="shared" si="254"/>
        <v>41787.481527777782</v>
      </c>
      <c r="T4065" s="20">
        <f t="shared" si="255"/>
        <v>41817.481527777782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20">
        <f t="shared" si="254"/>
        <v>42093.38826388889</v>
      </c>
      <c r="T4066" s="20">
        <f t="shared" si="255"/>
        <v>42123.38826388889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20">
        <f t="shared" si="254"/>
        <v>41833.751516203709</v>
      </c>
      <c r="T4067" s="20">
        <f t="shared" si="255"/>
        <v>41863.751516203709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20">
        <f t="shared" si="254"/>
        <v>42478.839212962965</v>
      </c>
      <c r="T4068" s="20">
        <f t="shared" si="255"/>
        <v>42508.839212962965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20">
        <f t="shared" si="254"/>
        <v>42234.917476851857</v>
      </c>
      <c r="T4069" s="20">
        <f t="shared" si="255"/>
        <v>42274.917476851857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20">
        <f t="shared" si="254"/>
        <v>42718.763599537036</v>
      </c>
      <c r="T4070" s="20">
        <f t="shared" si="255"/>
        <v>42748.761805555558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20">
        <f t="shared" si="254"/>
        <v>42022.461527777778</v>
      </c>
      <c r="T4071" s="20">
        <f t="shared" si="255"/>
        <v>42063.3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20">
        <f t="shared" si="254"/>
        <v>42031.466898148152</v>
      </c>
      <c r="T4072" s="20">
        <f t="shared" si="255"/>
        <v>42063.925000000003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20">
        <f t="shared" si="254"/>
        <v>42700.604756944449</v>
      </c>
      <c r="T4073" s="20">
        <f t="shared" si="255"/>
        <v>42730.604756944449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20">
        <f t="shared" si="254"/>
        <v>41812.574432870373</v>
      </c>
      <c r="T4074" s="20">
        <f t="shared" si="255"/>
        <v>41872.574432870373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20">
        <f t="shared" si="254"/>
        <v>42078.145208333335</v>
      </c>
      <c r="T4075" s="20">
        <f t="shared" si="255"/>
        <v>42132.966666666674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20">
        <f t="shared" si="254"/>
        <v>42283.352951388893</v>
      </c>
      <c r="T4076" s="20">
        <f t="shared" si="255"/>
        <v>42313.394618055558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20">
        <f t="shared" si="254"/>
        <v>41778.845937500002</v>
      </c>
      <c r="T4077" s="20">
        <f t="shared" si="255"/>
        <v>41820.527777777781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20">
        <f t="shared" si="254"/>
        <v>41905.595706018517</v>
      </c>
      <c r="T4078" s="20">
        <f t="shared" si="255"/>
        <v>41933.62708333334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20">
        <f t="shared" si="254"/>
        <v>42695.510578703703</v>
      </c>
      <c r="T4079" s="20">
        <f t="shared" si="255"/>
        <v>42725.510578703703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20">
        <f t="shared" si="254"/>
        <v>42732.587523148148</v>
      </c>
      <c r="T4080" s="20">
        <f t="shared" si="255"/>
        <v>42762.587523148148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20">
        <f t="shared" si="254"/>
        <v>42510.738900462966</v>
      </c>
      <c r="T4081" s="20">
        <f t="shared" si="255"/>
        <v>42540.738900462966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20">
        <f t="shared" si="254"/>
        <v>42511.498101851859</v>
      </c>
      <c r="T4082" s="20">
        <f t="shared" si="255"/>
        <v>42535.587500000001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20">
        <f t="shared" si="254"/>
        <v>42041.381307870368</v>
      </c>
      <c r="T4083" s="20">
        <f t="shared" si="255"/>
        <v>42071.339641203711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20">
        <f t="shared" si="254"/>
        <v>42306.989270833335</v>
      </c>
      <c r="T4084" s="20">
        <f t="shared" si="255"/>
        <v>42322.758333333331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20">
        <f t="shared" si="254"/>
        <v>42353.561759259261</v>
      </c>
      <c r="T4085" s="20">
        <f t="shared" si="255"/>
        <v>42383.561759259261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20">
        <f t="shared" si="254"/>
        <v>42622.23641203704</v>
      </c>
      <c r="T4086" s="20">
        <f t="shared" si="255"/>
        <v>42652.23641203704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20">
        <f t="shared" si="254"/>
        <v>42058.40387731482</v>
      </c>
      <c r="T4087" s="20">
        <f t="shared" si="255"/>
        <v>42086.965972222228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20">
        <f t="shared" si="254"/>
        <v>42304.740960648152</v>
      </c>
      <c r="T4088" s="20">
        <f t="shared" si="255"/>
        <v>42328.966666666674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20">
        <f t="shared" si="254"/>
        <v>42538.542893518519</v>
      </c>
      <c r="T4089" s="20">
        <f t="shared" si="255"/>
        <v>42568.542893518519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20">
        <f t="shared" si="254"/>
        <v>41990.412546296298</v>
      </c>
      <c r="T4090" s="20">
        <f t="shared" si="255"/>
        <v>42020.234722222223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20">
        <f t="shared" si="254"/>
        <v>42122.532500000001</v>
      </c>
      <c r="T4091" s="20">
        <f t="shared" si="255"/>
        <v>42155.532638888893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20">
        <f t="shared" si="254"/>
        <v>42209.472881944443</v>
      </c>
      <c r="T4092" s="20">
        <f t="shared" si="255"/>
        <v>42223.425000000003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20">
        <f t="shared" si="254"/>
        <v>41990.306377314817</v>
      </c>
      <c r="T4093" s="20">
        <f t="shared" si="255"/>
        <v>42020.306377314817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20">
        <f t="shared" si="254"/>
        <v>42038.994988425926</v>
      </c>
      <c r="T4094" s="20">
        <f t="shared" si="255"/>
        <v>42098.953321759262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20">
        <f t="shared" si="254"/>
        <v>42178.615891203706</v>
      </c>
      <c r="T4095" s="20">
        <f t="shared" si="255"/>
        <v>42238.615891203706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20">
        <f t="shared" si="254"/>
        <v>41889.886805555558</v>
      </c>
      <c r="T4096" s="20">
        <f t="shared" si="255"/>
        <v>41934.007638888892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20">
        <f t="shared" si="254"/>
        <v>42692.831828703711</v>
      </c>
      <c r="T4097" s="20">
        <f t="shared" si="255"/>
        <v>42722.831828703711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20">
        <f t="shared" si="254"/>
        <v>42750.330312500002</v>
      </c>
      <c r="T4098" s="20">
        <f t="shared" si="255"/>
        <v>42794.168750000004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 * 100</f>
        <v>0</v>
      </c>
      <c r="P4099" s="8">
        <f t="shared" ref="P4099:P4115" si="257">IF(L4099=0,0,E4099/L4099)</f>
        <v>0</v>
      </c>
      <c r="Q4099" t="s">
        <v>8317</v>
      </c>
      <c r="R4099" t="s">
        <v>8318</v>
      </c>
      <c r="S4099" s="20">
        <f t="shared" ref="S4099:S4115" si="258">(J4099/86400)+25569+(-5/25)</f>
        <v>42344.624502314822</v>
      </c>
      <c r="T4099" s="20">
        <f t="shared" ref="T4099:T4115" si="259">(I4099/86400)+25569+(-5/25)</f>
        <v>42400.796527777784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20">
        <f t="shared" si="258"/>
        <v>42495.522187499999</v>
      </c>
      <c r="T4100" s="20">
        <f t="shared" si="259"/>
        <v>42525.522187499999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20">
        <f t="shared" si="258"/>
        <v>42570.650381944448</v>
      </c>
      <c r="T4101" s="20">
        <f t="shared" si="259"/>
        <v>42615.650381944448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20">
        <f t="shared" si="258"/>
        <v>41926.924884259264</v>
      </c>
      <c r="T4102" s="20">
        <f t="shared" si="259"/>
        <v>41936.924884259264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20">
        <f t="shared" si="258"/>
        <v>42730.703726851854</v>
      </c>
      <c r="T4103" s="20">
        <f t="shared" si="259"/>
        <v>42760.703726851854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20">
        <f t="shared" si="258"/>
        <v>42475.64806712963</v>
      </c>
      <c r="T4104" s="20">
        <f t="shared" si="259"/>
        <v>42505.64806712963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20">
        <f t="shared" si="258"/>
        <v>42188.632939814823</v>
      </c>
      <c r="T4105" s="20">
        <f t="shared" si="259"/>
        <v>42242.572222222225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20">
        <f t="shared" si="258"/>
        <v>42640.0781712963</v>
      </c>
      <c r="T4106" s="20">
        <f t="shared" si="259"/>
        <v>42670.0781712963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20">
        <f t="shared" si="258"/>
        <v>42696.810520833336</v>
      </c>
      <c r="T4107" s="20">
        <f t="shared" si="259"/>
        <v>42729.810520833336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20">
        <f t="shared" si="258"/>
        <v>42052.849375000005</v>
      </c>
      <c r="T4108" s="20">
        <f t="shared" si="259"/>
        <v>42095.841666666674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20">
        <f t="shared" si="258"/>
        <v>41883.716678240744</v>
      </c>
      <c r="T4109" s="20">
        <f t="shared" si="259"/>
        <v>41906.716678240744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20">
        <f t="shared" si="258"/>
        <v>42766.831678240742</v>
      </c>
      <c r="T4110" s="20">
        <f t="shared" si="259"/>
        <v>42797.008333333331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20">
        <f t="shared" si="258"/>
        <v>42307.339398148149</v>
      </c>
      <c r="T4111" s="20">
        <f t="shared" si="259"/>
        <v>42337.381064814821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20">
        <f t="shared" si="258"/>
        <v>42512.426747685189</v>
      </c>
      <c r="T4112" s="20">
        <f t="shared" si="259"/>
        <v>42572.426747685189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20">
        <f t="shared" si="258"/>
        <v>42028.935879629629</v>
      </c>
      <c r="T4113" s="20">
        <f t="shared" si="259"/>
        <v>42058.935879629629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20">
        <f t="shared" si="258"/>
        <v>42400.746597222227</v>
      </c>
      <c r="T4114" s="20">
        <f t="shared" si="259"/>
        <v>42427.8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20">
        <f t="shared" si="258"/>
        <v>42358.373182870375</v>
      </c>
      <c r="T4115" s="20">
        <f t="shared" si="259"/>
        <v>42377.073611111118</v>
      </c>
    </row>
  </sheetData>
  <conditionalFormatting sqref="F1:F1048576">
    <cfRule type="cellIs" dxfId="26" priority="6" operator="equal">
      <formula>"successful"</formula>
    </cfRule>
    <cfRule type="cellIs" dxfId="25" priority="5" operator="equal">
      <formula>"failed"</formula>
    </cfRule>
    <cfRule type="cellIs" dxfId="24" priority="4" operator="equal">
      <formula>"canceled"</formula>
    </cfRule>
    <cfRule type="cellIs" dxfId="23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72D2-908B-457A-B5E2-B520EE66B6ED}">
  <dimension ref="A1:H13"/>
  <sheetViews>
    <sheetView tabSelected="1" workbookViewId="0">
      <pane ySplit="1" topLeftCell="A2" activePane="bottomLeft" state="frozen"/>
      <selection pane="bottomLeft" activeCell="H20" sqref="H20"/>
    </sheetView>
  </sheetViews>
  <sheetFormatPr defaultRowHeight="15" x14ac:dyDescent="0.25"/>
  <cols>
    <col min="1" max="5" width="17.42578125" customWidth="1"/>
    <col min="6" max="6" width="22.7109375" customWidth="1"/>
    <col min="7" max="7" width="18.85546875" customWidth="1"/>
    <col min="8" max="8" width="20.85546875" customWidth="1"/>
  </cols>
  <sheetData>
    <row r="1" spans="1:8" s="27" customFormat="1" ht="15.75" thickBot="1" x14ac:dyDescent="0.3">
      <c r="A1" s="26" t="s">
        <v>8380</v>
      </c>
      <c r="B1" s="27" t="s">
        <v>8381</v>
      </c>
      <c r="C1" s="27" t="s">
        <v>8382</v>
      </c>
      <c r="D1" s="27" t="s">
        <v>8383</v>
      </c>
      <c r="E1" s="27" t="s">
        <v>8384</v>
      </c>
      <c r="F1" s="27" t="s">
        <v>8385</v>
      </c>
      <c r="G1" s="27" t="s">
        <v>8386</v>
      </c>
      <c r="H1" s="27" t="s">
        <v>8387</v>
      </c>
    </row>
    <row r="2" spans="1:8" x14ac:dyDescent="0.25">
      <c r="A2" s="25" t="s">
        <v>8388</v>
      </c>
      <c r="B2">
        <f>COUNTIFS(Main!$F:$F, "*successful*", Main!$D:$D, "&lt;1000")</f>
        <v>322</v>
      </c>
      <c r="C2">
        <f>COUNTIFS(Main!$F:$F, "*failed*", Main!$D:$D, "&lt;1000")</f>
        <v>113</v>
      </c>
      <c r="D2">
        <f>COUNTIFS(Main!$F:$F, "*canceled*", Main!$D:$D, "&lt;1000")</f>
        <v>18</v>
      </c>
      <c r="E2">
        <f>SUM(B2,C2,D2)</f>
        <v>453</v>
      </c>
      <c r="F2" s="29">
        <f>B2/E2</f>
        <v>0.71081677704194257</v>
      </c>
      <c r="G2" s="29">
        <f>C2/E2</f>
        <v>0.24944812362030905</v>
      </c>
      <c r="H2" s="29">
        <f>D2/E2</f>
        <v>3.9735099337748346E-2</v>
      </c>
    </row>
    <row r="3" spans="1:8" x14ac:dyDescent="0.25">
      <c r="A3" s="25" t="s">
        <v>8389</v>
      </c>
      <c r="B3">
        <f>COUNTIFS(Main!$F:$F, "*successful*", Main!$D:$D, "&gt;=1000", Main!$D:$D, "&lt;=4999")</f>
        <v>932</v>
      </c>
      <c r="C3">
        <f>COUNTIFS(Main!$F:$F, "*failed*", Main!$D:$D, "&gt;=1000", Main!$D:$D, "&lt;=4999")</f>
        <v>420</v>
      </c>
      <c r="D3">
        <f>COUNTIFS(Main!$F:$F, "*canceled*", Main!$D:$D, "&gt;=1000", Main!$D:$D, "&lt;=4999")</f>
        <v>60</v>
      </c>
      <c r="E3">
        <f t="shared" ref="E3:E13" si="0">SUM(B3,C3,D3)</f>
        <v>1412</v>
      </c>
      <c r="F3" s="29">
        <f t="shared" ref="F3:F13" si="1">B3/E3</f>
        <v>0.66005665722379603</v>
      </c>
      <c r="G3" s="29">
        <f t="shared" ref="G3:G13" si="2">C3/E3</f>
        <v>0.29745042492917845</v>
      </c>
      <c r="H3" s="29">
        <f t="shared" ref="H3:H13" si="3">D3/E3</f>
        <v>4.2492917847025496E-2</v>
      </c>
    </row>
    <row r="4" spans="1:8" x14ac:dyDescent="0.25">
      <c r="A4" s="25" t="s">
        <v>8390</v>
      </c>
      <c r="B4">
        <f>COUNTIFS(Main!$F:$F, "*successful*", Main!$D:$D, "&gt;=5000", Main!$D:$D, "&lt;=9999")</f>
        <v>381</v>
      </c>
      <c r="C4">
        <f>COUNTIFS(Main!$F:$F, "*failed*", Main!$D:$D, "&gt;=5000", Main!$D:$D, "&lt;=9999")</f>
        <v>283</v>
      </c>
      <c r="D4">
        <f>COUNTIFS(Main!$F:$F, "*canceled*", Main!$D:$D, "&gt;=5000", Main!$D:$D, "&lt;=9999")</f>
        <v>52</v>
      </c>
      <c r="E4">
        <f t="shared" si="0"/>
        <v>716</v>
      </c>
      <c r="F4" s="29">
        <f t="shared" si="1"/>
        <v>0.53212290502793291</v>
      </c>
      <c r="G4" s="29">
        <f t="shared" si="2"/>
        <v>0.39525139664804471</v>
      </c>
      <c r="H4" s="29">
        <f t="shared" si="3"/>
        <v>7.2625698324022353E-2</v>
      </c>
    </row>
    <row r="5" spans="1:8" x14ac:dyDescent="0.25">
      <c r="A5" s="25" t="s">
        <v>8391</v>
      </c>
      <c r="B5">
        <f>COUNTIFS(Main!$F:$F, "*successful*", Main!$D:$D, "&gt;=10000", Main!$D:$D, "&lt;=14999")</f>
        <v>168</v>
      </c>
      <c r="C5">
        <f>COUNTIFS(Main!$F:$F, "*failed*", Main!$D:$D, "&gt;=10000", Main!$D:$D, "&lt;=14999")</f>
        <v>144</v>
      </c>
      <c r="D5">
        <f>COUNTIFS(Main!$F:$F, "*canceled*", Main!$D:$D, "&gt;=10000", Main!$D:$D, "&lt;=14999")</f>
        <v>40</v>
      </c>
      <c r="E5">
        <f t="shared" si="0"/>
        <v>352</v>
      </c>
      <c r="F5" s="29">
        <f t="shared" si="1"/>
        <v>0.47727272727272729</v>
      </c>
      <c r="G5" s="29">
        <f t="shared" si="2"/>
        <v>0.40909090909090912</v>
      </c>
      <c r="H5" s="29">
        <f t="shared" si="3"/>
        <v>0.11363636363636363</v>
      </c>
    </row>
    <row r="6" spans="1:8" x14ac:dyDescent="0.25">
      <c r="A6" s="25" t="s">
        <v>8392</v>
      </c>
      <c r="B6">
        <f>COUNTIFS(Main!$F:$F, "*successful*", Main!$D:$D, "&gt;=15000", Main!$D:$D, "&lt;=19999")</f>
        <v>94</v>
      </c>
      <c r="C6">
        <f>COUNTIFS(Main!$F:$F, "*failed*", Main!$D:$D, "&gt;=15000", Main!$D:$D, "&lt;=19999")</f>
        <v>90</v>
      </c>
      <c r="D6">
        <f>COUNTIFS(Main!$F:$F, "*canceled*", Main!$D:$D, "&gt;=15000", Main!$D:$D, "&lt;=19999")</f>
        <v>17</v>
      </c>
      <c r="E6">
        <f t="shared" si="0"/>
        <v>201</v>
      </c>
      <c r="F6" s="29">
        <f t="shared" si="1"/>
        <v>0.46766169154228854</v>
      </c>
      <c r="G6" s="29">
        <f t="shared" si="2"/>
        <v>0.44776119402985076</v>
      </c>
      <c r="H6" s="29">
        <f t="shared" si="3"/>
        <v>8.45771144278607E-2</v>
      </c>
    </row>
    <row r="7" spans="1:8" x14ac:dyDescent="0.25">
      <c r="A7" s="25" t="s">
        <v>8393</v>
      </c>
      <c r="B7">
        <f>COUNTIFS(Main!$F:$F, "*successful*", Main!$D:$D, "&gt;=20000", Main!$D:$D, "&lt;24999")</f>
        <v>62</v>
      </c>
      <c r="C7">
        <f>COUNTIFS(Main!$F:$F, "*failed*", Main!$D:$D, "&gt;=20000", Main!$D:$D, "&lt;24999")</f>
        <v>72</v>
      </c>
      <c r="D7">
        <f>COUNTIFS(Main!$F:$F, "*canceled*", Main!$D:$D, "&gt;=20000", Main!$D:$D, "&lt;24999")</f>
        <v>14</v>
      </c>
      <c r="E7">
        <f t="shared" si="0"/>
        <v>148</v>
      </c>
      <c r="F7" s="29">
        <f t="shared" si="1"/>
        <v>0.41891891891891891</v>
      </c>
      <c r="G7" s="29">
        <f t="shared" si="2"/>
        <v>0.48648648648648651</v>
      </c>
      <c r="H7" s="29">
        <f t="shared" si="3"/>
        <v>9.45945945945946E-2</v>
      </c>
    </row>
    <row r="8" spans="1:8" x14ac:dyDescent="0.25">
      <c r="A8" s="25" t="s">
        <v>8394</v>
      </c>
      <c r="B8">
        <f>COUNTIFS(Main!$F:$F, "*successful*", Main!$D:$D, "&gt;=25000", Main!$D:$D, "&lt;=29999")</f>
        <v>55</v>
      </c>
      <c r="C8">
        <f>COUNTIFS(Main!$F:$F, "*failed*", Main!$D:$D, "&gt;=25000", Main!$D:$D, "&lt;=29999")</f>
        <v>64</v>
      </c>
      <c r="D8">
        <f>COUNTIFS(Main!$F:$F, "*canceled*", Main!$D:$D, "&gt;=25000", Main!$D:$D, "&lt;=29999")</f>
        <v>18</v>
      </c>
      <c r="E8">
        <f t="shared" si="0"/>
        <v>137</v>
      </c>
      <c r="F8" s="29">
        <f t="shared" si="1"/>
        <v>0.40145985401459855</v>
      </c>
      <c r="G8" s="29">
        <f t="shared" si="2"/>
        <v>0.46715328467153283</v>
      </c>
      <c r="H8" s="29">
        <f t="shared" si="3"/>
        <v>0.13138686131386862</v>
      </c>
    </row>
    <row r="9" spans="1:8" x14ac:dyDescent="0.25">
      <c r="A9" s="25" t="s">
        <v>8395</v>
      </c>
      <c r="B9">
        <f>COUNTIFS(Main!$F:$F, "*successful*", Main!$D:$D, "&gt;=30000", Main!$D:$D, "&lt;34999")</f>
        <v>32</v>
      </c>
      <c r="C9">
        <f>COUNTIFS(Main!$F:$F, "*failed*", Main!$D:$D, "&gt;=30000", Main!$D:$D, "&lt;34999")</f>
        <v>37</v>
      </c>
      <c r="D9">
        <f>COUNTIFS(Main!$F:$F, "*canceled*", Main!$D:$D, "&gt;=30000", Main!$D:$D, "&lt;34999")</f>
        <v>13</v>
      </c>
      <c r="E9">
        <f t="shared" si="0"/>
        <v>82</v>
      </c>
      <c r="F9" s="29">
        <f t="shared" si="1"/>
        <v>0.3902439024390244</v>
      </c>
      <c r="G9" s="29">
        <f t="shared" si="2"/>
        <v>0.45121951219512196</v>
      </c>
      <c r="H9" s="29">
        <f t="shared" si="3"/>
        <v>0.15853658536585366</v>
      </c>
    </row>
    <row r="10" spans="1:8" x14ac:dyDescent="0.25">
      <c r="A10" s="25" t="s">
        <v>8396</v>
      </c>
      <c r="B10">
        <f>COUNTIFS(Main!$F:$F, "*successful*", Main!$D:$D, "&gt;=35000", Main!$D:$D, "&lt;=39999")</f>
        <v>26</v>
      </c>
      <c r="C10">
        <f>COUNTIFS(Main!$F:$F, "*failed*", Main!$D:$D, "&gt;=35000", Main!$D:$D, "&lt;=39999")</f>
        <v>22</v>
      </c>
      <c r="D10">
        <f>COUNTIFS(Main!$F:$F, "*canceled*", Main!$D:$D, "&gt;=35000", Main!$D:$D, "&lt;=39999")</f>
        <v>7</v>
      </c>
      <c r="E10">
        <f t="shared" si="0"/>
        <v>55</v>
      </c>
      <c r="F10" s="29">
        <f t="shared" si="1"/>
        <v>0.47272727272727272</v>
      </c>
      <c r="G10" s="29">
        <f t="shared" si="2"/>
        <v>0.4</v>
      </c>
      <c r="H10" s="29">
        <f t="shared" si="3"/>
        <v>0.12727272727272726</v>
      </c>
    </row>
    <row r="11" spans="1:8" x14ac:dyDescent="0.25">
      <c r="A11" s="25" t="s">
        <v>8397</v>
      </c>
      <c r="B11">
        <f>COUNTIFS(Main!$F:$F, "*successful*", Main!$D:$D, "&gt;=40000", Main!$D:$D, "&lt;44999")</f>
        <v>21</v>
      </c>
      <c r="C11">
        <f>COUNTIFS(Main!$F:$F, "*failed*", Main!$D:$D, "&gt;=40000", Main!$D:$D, "&lt;44999")</f>
        <v>16</v>
      </c>
      <c r="D11">
        <f>COUNTIFS(Main!$F:$F, "*canceled*", Main!$D:$D, "&gt;=40000", Main!$D:$D, "&lt;44999")</f>
        <v>6</v>
      </c>
      <c r="E11">
        <f t="shared" si="0"/>
        <v>43</v>
      </c>
      <c r="F11" s="29">
        <f t="shared" si="1"/>
        <v>0.48837209302325579</v>
      </c>
      <c r="G11" s="29">
        <f t="shared" si="2"/>
        <v>0.37209302325581395</v>
      </c>
      <c r="H11" s="29">
        <f t="shared" si="3"/>
        <v>0.13953488372093023</v>
      </c>
    </row>
    <row r="12" spans="1:8" x14ac:dyDescent="0.25">
      <c r="A12" s="25" t="s">
        <v>8398</v>
      </c>
      <c r="B12">
        <f>COUNTIFS(Main!$F:$F, "*successful*", Main!$D:$D, "&gt;=45000", Main!$D:$D, "&lt;=49999")</f>
        <v>6</v>
      </c>
      <c r="C12">
        <f>COUNTIFS(Main!$F:$F, "*failed*", Main!$D:$D, "&gt;=45000", Main!$D:$D, "&lt;=49999")</f>
        <v>11</v>
      </c>
      <c r="D12">
        <f>COUNTIFS(Main!$F:$F, "*canceled*", Main!$D:$D, "&gt;=45000", Main!$D:$D, "&lt;=49999")</f>
        <v>4</v>
      </c>
      <c r="E12">
        <f t="shared" si="0"/>
        <v>21</v>
      </c>
      <c r="F12" s="29">
        <f t="shared" si="1"/>
        <v>0.2857142857142857</v>
      </c>
      <c r="G12" s="29">
        <f t="shared" si="2"/>
        <v>0.52380952380952384</v>
      </c>
      <c r="H12" s="29">
        <f t="shared" si="3"/>
        <v>0.19047619047619047</v>
      </c>
    </row>
    <row r="13" spans="1:8" ht="30" x14ac:dyDescent="0.25">
      <c r="A13" s="28" t="s">
        <v>8399</v>
      </c>
      <c r="B13">
        <f>COUNTIFS(Main!$F:$F, "*successful*", Main!$D:$D, "&gt;=50000")</f>
        <v>86</v>
      </c>
      <c r="C13">
        <f>COUNTIFS(Main!$F:$F, "*failed*", Main!$D:$D, "&gt;=50000")</f>
        <v>258</v>
      </c>
      <c r="D13">
        <f>COUNTIFS(Main!$F:$F, "*canceled*", Main!$D:$D, "&gt;=50000")</f>
        <v>100</v>
      </c>
      <c r="E13">
        <f t="shared" si="0"/>
        <v>444</v>
      </c>
      <c r="F13" s="29">
        <f t="shared" si="1"/>
        <v>0.19369369369369369</v>
      </c>
      <c r="G13" s="29">
        <f t="shared" si="2"/>
        <v>0.58108108108108103</v>
      </c>
      <c r="H13" s="2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E51B-C941-479B-BCB4-B9A2C3FDDC84}">
  <dimension ref="A2:F18"/>
  <sheetViews>
    <sheetView workbookViewId="0">
      <selection activeCell="B20" sqref="B20"/>
    </sheetView>
  </sheetViews>
  <sheetFormatPr defaultRowHeight="15" x14ac:dyDescent="0.25"/>
  <cols>
    <col min="1" max="1" width="31.7109375" style="21" bestFit="1" customWidth="1"/>
    <col min="2" max="2" width="18.5703125" style="21" bestFit="1" customWidth="1"/>
    <col min="3" max="3" width="6.140625" style="21" bestFit="1" customWidth="1"/>
    <col min="4" max="4" width="4.28515625" style="21" bestFit="1" customWidth="1"/>
    <col min="5" max="5" width="10" style="21" bestFit="1" customWidth="1"/>
    <col min="6" max="6" width="11.28515625" style="21" bestFit="1" customWidth="1"/>
    <col min="7" max="8" width="31.7109375" bestFit="1" customWidth="1"/>
    <col min="9" max="9" width="22" bestFit="1" customWidth="1"/>
    <col min="10" max="10" width="36.7109375" bestFit="1" customWidth="1"/>
  </cols>
  <sheetData>
    <row r="2" spans="1:6" x14ac:dyDescent="0.25">
      <c r="A2" s="22" t="s">
        <v>8308</v>
      </c>
      <c r="B2" s="21" t="s">
        <v>8364</v>
      </c>
    </row>
    <row r="4" spans="1:6" x14ac:dyDescent="0.25">
      <c r="A4" s="22" t="s">
        <v>8379</v>
      </c>
      <c r="B4" s="22" t="s">
        <v>8362</v>
      </c>
    </row>
    <row r="5" spans="1:6" x14ac:dyDescent="0.25">
      <c r="A5" s="22" t="s">
        <v>8360</v>
      </c>
      <c r="B5" s="21" t="s">
        <v>8220</v>
      </c>
      <c r="C5" s="21" t="s">
        <v>8221</v>
      </c>
      <c r="D5" s="21" t="s">
        <v>8222</v>
      </c>
      <c r="E5" s="21" t="s">
        <v>8219</v>
      </c>
      <c r="F5" s="21" t="s">
        <v>8361</v>
      </c>
    </row>
    <row r="6" spans="1:6" x14ac:dyDescent="0.25">
      <c r="A6" s="24" t="s">
        <v>8373</v>
      </c>
      <c r="B6" s="23">
        <v>34</v>
      </c>
      <c r="C6" s="23">
        <v>149</v>
      </c>
      <c r="D6" s="23">
        <v>2</v>
      </c>
      <c r="E6" s="23">
        <v>183</v>
      </c>
      <c r="F6" s="23">
        <v>368</v>
      </c>
    </row>
    <row r="7" spans="1:6" x14ac:dyDescent="0.25">
      <c r="A7" s="24" t="s">
        <v>8374</v>
      </c>
      <c r="B7" s="23">
        <v>27</v>
      </c>
      <c r="C7" s="23">
        <v>105</v>
      </c>
      <c r="D7" s="23">
        <v>18</v>
      </c>
      <c r="E7" s="23">
        <v>202</v>
      </c>
      <c r="F7" s="23">
        <v>352</v>
      </c>
    </row>
    <row r="8" spans="1:6" x14ac:dyDescent="0.25">
      <c r="A8" s="24" t="s">
        <v>8375</v>
      </c>
      <c r="B8" s="23">
        <v>28</v>
      </c>
      <c r="C8" s="23">
        <v>108</v>
      </c>
      <c r="D8" s="23">
        <v>30</v>
      </c>
      <c r="E8" s="23">
        <v>179</v>
      </c>
      <c r="F8" s="23">
        <v>345</v>
      </c>
    </row>
    <row r="9" spans="1:6" x14ac:dyDescent="0.25">
      <c r="A9" s="24" t="s">
        <v>8376</v>
      </c>
      <c r="B9" s="23">
        <v>27</v>
      </c>
      <c r="C9" s="23">
        <v>103</v>
      </c>
      <c r="D9" s="23"/>
      <c r="E9" s="23">
        <v>193</v>
      </c>
      <c r="F9" s="23">
        <v>323</v>
      </c>
    </row>
    <row r="10" spans="1:6" x14ac:dyDescent="0.25">
      <c r="A10" s="24" t="s">
        <v>8367</v>
      </c>
      <c r="B10" s="23">
        <v>26</v>
      </c>
      <c r="C10" s="23">
        <v>126</v>
      </c>
      <c r="D10" s="23"/>
      <c r="E10" s="23">
        <v>233</v>
      </c>
      <c r="F10" s="23">
        <v>385</v>
      </c>
    </row>
    <row r="11" spans="1:6" x14ac:dyDescent="0.25">
      <c r="A11" s="24" t="s">
        <v>8377</v>
      </c>
      <c r="B11" s="23">
        <v>27</v>
      </c>
      <c r="C11" s="23">
        <v>148</v>
      </c>
      <c r="D11" s="23"/>
      <c r="E11" s="23">
        <v>212</v>
      </c>
      <c r="F11" s="23">
        <v>387</v>
      </c>
    </row>
    <row r="12" spans="1:6" x14ac:dyDescent="0.25">
      <c r="A12" s="24" t="s">
        <v>8368</v>
      </c>
      <c r="B12" s="23">
        <v>44</v>
      </c>
      <c r="C12" s="23">
        <v>148</v>
      </c>
      <c r="D12" s="23"/>
      <c r="E12" s="23">
        <v>193</v>
      </c>
      <c r="F12" s="23">
        <v>385</v>
      </c>
    </row>
    <row r="13" spans="1:6" x14ac:dyDescent="0.25">
      <c r="A13" s="24" t="s">
        <v>8369</v>
      </c>
      <c r="B13" s="23">
        <v>32</v>
      </c>
      <c r="C13" s="23">
        <v>134</v>
      </c>
      <c r="D13" s="23"/>
      <c r="E13" s="23">
        <v>167</v>
      </c>
      <c r="F13" s="23">
        <v>333</v>
      </c>
    </row>
    <row r="14" spans="1:6" x14ac:dyDescent="0.25">
      <c r="A14" s="24" t="s">
        <v>8370</v>
      </c>
      <c r="B14" s="23">
        <v>24</v>
      </c>
      <c r="C14" s="23">
        <v>127</v>
      </c>
      <c r="D14" s="23"/>
      <c r="E14" s="23">
        <v>148</v>
      </c>
      <c r="F14" s="23">
        <v>299</v>
      </c>
    </row>
    <row r="15" spans="1:6" x14ac:dyDescent="0.25">
      <c r="A15" s="24" t="s">
        <v>8371</v>
      </c>
      <c r="B15" s="23">
        <v>20</v>
      </c>
      <c r="C15" s="23">
        <v>150</v>
      </c>
      <c r="D15" s="23"/>
      <c r="E15" s="23">
        <v>184</v>
      </c>
      <c r="F15" s="23">
        <v>354</v>
      </c>
    </row>
    <row r="16" spans="1:6" x14ac:dyDescent="0.25">
      <c r="A16" s="24" t="s">
        <v>8372</v>
      </c>
      <c r="B16" s="23">
        <v>37</v>
      </c>
      <c r="C16" s="23">
        <v>113</v>
      </c>
      <c r="D16" s="23"/>
      <c r="E16" s="23">
        <v>180</v>
      </c>
      <c r="F16" s="23">
        <v>330</v>
      </c>
    </row>
    <row r="17" spans="1:6" x14ac:dyDescent="0.25">
      <c r="A17" s="24" t="s">
        <v>8378</v>
      </c>
      <c r="B17" s="23">
        <v>23</v>
      </c>
      <c r="C17" s="23">
        <v>119</v>
      </c>
      <c r="D17" s="23"/>
      <c r="E17" s="23">
        <v>111</v>
      </c>
      <c r="F17" s="23">
        <v>253</v>
      </c>
    </row>
    <row r="18" spans="1:6" x14ac:dyDescent="0.25">
      <c r="A18" s="24" t="s">
        <v>8361</v>
      </c>
      <c r="B18" s="23">
        <v>349</v>
      </c>
      <c r="C18" s="23">
        <v>1530</v>
      </c>
      <c r="D18" s="23">
        <v>50</v>
      </c>
      <c r="E18" s="23">
        <v>2185</v>
      </c>
      <c r="F18" s="2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3B3F-87E7-4194-9EA8-CE9BE9A8046F}">
  <dimension ref="A1:F47"/>
  <sheetViews>
    <sheetView workbookViewId="0">
      <selection activeCell="E2" sqref="E2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17" t="s">
        <v>8308</v>
      </c>
      <c r="B2" t="s">
        <v>8364</v>
      </c>
    </row>
    <row r="4" spans="1:6" x14ac:dyDescent="0.25">
      <c r="A4" s="15" t="s">
        <v>8363</v>
      </c>
      <c r="B4" s="15" t="s">
        <v>8362</v>
      </c>
      <c r="C4" s="16"/>
      <c r="D4" s="16"/>
      <c r="E4" s="16"/>
      <c r="F4" s="16"/>
    </row>
    <row r="5" spans="1:6" x14ac:dyDescent="0.25">
      <c r="A5" s="9" t="s">
        <v>8360</v>
      </c>
      <c r="B5" s="18" t="s">
        <v>8220</v>
      </c>
      <c r="C5" s="18" t="s">
        <v>8221</v>
      </c>
      <c r="D5" s="18" t="s">
        <v>8222</v>
      </c>
      <c r="E5" s="18" t="s">
        <v>8219</v>
      </c>
      <c r="F5" s="18" t="s">
        <v>8361</v>
      </c>
    </row>
    <row r="6" spans="1:6" x14ac:dyDescent="0.25">
      <c r="A6" s="10" t="s">
        <v>8316</v>
      </c>
      <c r="B6" s="11"/>
      <c r="C6" s="12">
        <v>100</v>
      </c>
      <c r="D6" s="12"/>
      <c r="E6" s="12"/>
      <c r="F6" s="11">
        <v>100</v>
      </c>
    </row>
    <row r="7" spans="1:6" x14ac:dyDescent="0.25">
      <c r="A7" s="10" t="s">
        <v>8315</v>
      </c>
      <c r="B7" s="11"/>
      <c r="C7" s="12"/>
      <c r="D7" s="12"/>
      <c r="E7" s="12">
        <v>180</v>
      </c>
      <c r="F7" s="11">
        <v>180</v>
      </c>
    </row>
    <row r="8" spans="1:6" x14ac:dyDescent="0.25">
      <c r="A8" s="10" t="s">
        <v>8314</v>
      </c>
      <c r="B8" s="11"/>
      <c r="C8" s="12">
        <v>80</v>
      </c>
      <c r="D8" s="12"/>
      <c r="E8" s="12"/>
      <c r="F8" s="11">
        <v>80</v>
      </c>
    </row>
    <row r="9" spans="1:6" x14ac:dyDescent="0.25">
      <c r="A9" s="10" t="s">
        <v>8313</v>
      </c>
      <c r="B9" s="11">
        <v>40</v>
      </c>
      <c r="C9" s="12"/>
      <c r="D9" s="12"/>
      <c r="E9" s="12"/>
      <c r="F9" s="11">
        <v>40</v>
      </c>
    </row>
    <row r="10" spans="1:6" x14ac:dyDescent="0.25">
      <c r="A10" s="10" t="s">
        <v>8312</v>
      </c>
      <c r="B10" s="11"/>
      <c r="C10" s="12"/>
      <c r="D10" s="12"/>
      <c r="E10" s="12">
        <v>60</v>
      </c>
      <c r="F10" s="11">
        <v>60</v>
      </c>
    </row>
    <row r="11" spans="1:6" x14ac:dyDescent="0.25">
      <c r="A11" s="10" t="s">
        <v>8311</v>
      </c>
      <c r="B11" s="11"/>
      <c r="C11" s="12"/>
      <c r="D11" s="12"/>
      <c r="E11" s="12">
        <v>60</v>
      </c>
      <c r="F11" s="11">
        <v>60</v>
      </c>
    </row>
    <row r="12" spans="1:6" x14ac:dyDescent="0.25">
      <c r="A12" s="10" t="s">
        <v>8344</v>
      </c>
      <c r="B12" s="11">
        <v>20</v>
      </c>
      <c r="C12" s="12"/>
      <c r="D12" s="12"/>
      <c r="E12" s="12"/>
      <c r="F12" s="11">
        <v>20</v>
      </c>
    </row>
    <row r="13" spans="1:6" x14ac:dyDescent="0.25">
      <c r="A13" s="10" t="s">
        <v>8332</v>
      </c>
      <c r="B13" s="11">
        <v>24</v>
      </c>
      <c r="C13" s="12"/>
      <c r="D13" s="12"/>
      <c r="E13" s="12"/>
      <c r="F13" s="11">
        <v>24</v>
      </c>
    </row>
    <row r="14" spans="1:6" x14ac:dyDescent="0.25">
      <c r="A14" s="10" t="s">
        <v>8358</v>
      </c>
      <c r="B14" s="11"/>
      <c r="C14" s="12">
        <v>40</v>
      </c>
      <c r="D14" s="12"/>
      <c r="E14" s="12"/>
      <c r="F14" s="11">
        <v>40</v>
      </c>
    </row>
    <row r="15" spans="1:6" x14ac:dyDescent="0.25">
      <c r="A15" s="10" t="s">
        <v>8354</v>
      </c>
      <c r="B15" s="11"/>
      <c r="C15" s="12"/>
      <c r="D15" s="12"/>
      <c r="E15" s="12">
        <v>40</v>
      </c>
      <c r="F15" s="11">
        <v>40</v>
      </c>
    </row>
    <row r="16" spans="1:6" x14ac:dyDescent="0.25">
      <c r="A16" s="10" t="s">
        <v>8330</v>
      </c>
      <c r="B16" s="11"/>
      <c r="C16" s="12"/>
      <c r="D16" s="12"/>
      <c r="E16" s="12">
        <v>40</v>
      </c>
      <c r="F16" s="11">
        <v>40</v>
      </c>
    </row>
    <row r="17" spans="1:6" x14ac:dyDescent="0.25">
      <c r="A17" s="10" t="s">
        <v>8347</v>
      </c>
      <c r="B17" s="11"/>
      <c r="C17" s="12">
        <v>40</v>
      </c>
      <c r="D17" s="12">
        <v>20</v>
      </c>
      <c r="E17" s="12"/>
      <c r="F17" s="11">
        <v>60</v>
      </c>
    </row>
    <row r="18" spans="1:6" x14ac:dyDescent="0.25">
      <c r="A18" s="10" t="s">
        <v>8324</v>
      </c>
      <c r="B18" s="11"/>
      <c r="C18" s="12">
        <v>40</v>
      </c>
      <c r="D18" s="12"/>
      <c r="E18" s="12"/>
      <c r="F18" s="11">
        <v>40</v>
      </c>
    </row>
    <row r="19" spans="1:6" x14ac:dyDescent="0.25">
      <c r="A19" s="10" t="s">
        <v>8337</v>
      </c>
      <c r="B19" s="11">
        <v>20</v>
      </c>
      <c r="C19" s="12">
        <v>120</v>
      </c>
      <c r="D19" s="12"/>
      <c r="E19" s="12"/>
      <c r="F19" s="11">
        <v>140</v>
      </c>
    </row>
    <row r="20" spans="1:6" x14ac:dyDescent="0.25">
      <c r="A20" s="10" t="s">
        <v>8348</v>
      </c>
      <c r="B20" s="11"/>
      <c r="C20" s="12">
        <v>20</v>
      </c>
      <c r="D20" s="12"/>
      <c r="E20" s="12"/>
      <c r="F20" s="11">
        <v>20</v>
      </c>
    </row>
    <row r="21" spans="1:6" x14ac:dyDescent="0.25">
      <c r="A21" s="10" t="s">
        <v>8349</v>
      </c>
      <c r="B21" s="11"/>
      <c r="C21" s="12"/>
      <c r="D21" s="12"/>
      <c r="E21" s="12">
        <v>140</v>
      </c>
      <c r="F21" s="11">
        <v>140</v>
      </c>
    </row>
    <row r="22" spans="1:6" x14ac:dyDescent="0.25">
      <c r="A22" s="10" t="s">
        <v>8329</v>
      </c>
      <c r="B22" s="11"/>
      <c r="C22" s="12">
        <v>20</v>
      </c>
      <c r="D22" s="12"/>
      <c r="E22" s="12">
        <v>140</v>
      </c>
      <c r="F22" s="11">
        <v>160</v>
      </c>
    </row>
    <row r="23" spans="1:6" x14ac:dyDescent="0.25">
      <c r="A23" s="10" t="s">
        <v>8328</v>
      </c>
      <c r="B23" s="11"/>
      <c r="C23" s="12">
        <v>60</v>
      </c>
      <c r="D23" s="12"/>
      <c r="E23" s="12"/>
      <c r="F23" s="11">
        <v>60</v>
      </c>
    </row>
    <row r="24" spans="1:6" x14ac:dyDescent="0.25">
      <c r="A24" s="10" t="s">
        <v>8356</v>
      </c>
      <c r="B24" s="11"/>
      <c r="C24" s="12">
        <v>11</v>
      </c>
      <c r="D24" s="12"/>
      <c r="E24" s="12">
        <v>9</v>
      </c>
      <c r="F24" s="11">
        <v>20</v>
      </c>
    </row>
    <row r="25" spans="1:6" x14ac:dyDescent="0.25">
      <c r="A25" s="10" t="s">
        <v>8327</v>
      </c>
      <c r="B25" s="11"/>
      <c r="C25" s="12"/>
      <c r="D25" s="12"/>
      <c r="E25" s="12">
        <v>20</v>
      </c>
      <c r="F25" s="11">
        <v>20</v>
      </c>
    </row>
    <row r="26" spans="1:6" x14ac:dyDescent="0.25">
      <c r="A26" s="10" t="s">
        <v>8335</v>
      </c>
      <c r="B26" s="11"/>
      <c r="C26" s="12">
        <v>40</v>
      </c>
      <c r="D26" s="12"/>
      <c r="E26" s="12"/>
      <c r="F26" s="11">
        <v>40</v>
      </c>
    </row>
    <row r="27" spans="1:6" x14ac:dyDescent="0.25">
      <c r="A27" s="10" t="s">
        <v>8359</v>
      </c>
      <c r="B27" s="11">
        <v>20</v>
      </c>
      <c r="C27" s="12">
        <v>60</v>
      </c>
      <c r="D27" s="12"/>
      <c r="E27" s="12">
        <v>60</v>
      </c>
      <c r="F27" s="11">
        <v>140</v>
      </c>
    </row>
    <row r="28" spans="1:6" x14ac:dyDescent="0.25">
      <c r="A28" s="10" t="s">
        <v>8343</v>
      </c>
      <c r="B28" s="11"/>
      <c r="C28" s="12">
        <v>20</v>
      </c>
      <c r="D28" s="12"/>
      <c r="E28" s="12"/>
      <c r="F28" s="11">
        <v>20</v>
      </c>
    </row>
    <row r="29" spans="1:6" x14ac:dyDescent="0.25">
      <c r="A29" s="10" t="s">
        <v>8323</v>
      </c>
      <c r="B29" s="11"/>
      <c r="C29" s="12"/>
      <c r="D29" s="12"/>
      <c r="E29" s="12">
        <v>60</v>
      </c>
      <c r="F29" s="11">
        <v>60</v>
      </c>
    </row>
    <row r="30" spans="1:6" x14ac:dyDescent="0.25">
      <c r="A30" s="10" t="s">
        <v>8350</v>
      </c>
      <c r="B30" s="11"/>
      <c r="C30" s="12">
        <v>20</v>
      </c>
      <c r="D30" s="12"/>
      <c r="E30" s="12"/>
      <c r="F30" s="11">
        <v>20</v>
      </c>
    </row>
    <row r="31" spans="1:6" x14ac:dyDescent="0.25">
      <c r="A31" s="10" t="s">
        <v>8339</v>
      </c>
      <c r="B31" s="11"/>
      <c r="C31" s="12">
        <v>57</v>
      </c>
      <c r="D31" s="12"/>
      <c r="E31" s="12">
        <v>103</v>
      </c>
      <c r="F31" s="11">
        <v>160</v>
      </c>
    </row>
    <row r="32" spans="1:6" x14ac:dyDescent="0.25">
      <c r="A32" s="10" t="s">
        <v>8345</v>
      </c>
      <c r="B32" s="11"/>
      <c r="C32" s="12">
        <v>20</v>
      </c>
      <c r="D32" s="12"/>
      <c r="E32" s="12"/>
      <c r="F32" s="11">
        <v>20</v>
      </c>
    </row>
    <row r="33" spans="1:6" x14ac:dyDescent="0.25">
      <c r="A33" s="10" t="s">
        <v>8318</v>
      </c>
      <c r="B33" s="11"/>
      <c r="C33" s="12">
        <v>353</v>
      </c>
      <c r="D33" s="12">
        <v>19</v>
      </c>
      <c r="E33" s="12">
        <v>694</v>
      </c>
      <c r="F33" s="11">
        <v>1066</v>
      </c>
    </row>
    <row r="34" spans="1:6" x14ac:dyDescent="0.25">
      <c r="A34" s="10" t="s">
        <v>8346</v>
      </c>
      <c r="B34" s="11"/>
      <c r="C34" s="12"/>
      <c r="D34" s="12"/>
      <c r="E34" s="12">
        <v>40</v>
      </c>
      <c r="F34" s="11">
        <v>40</v>
      </c>
    </row>
    <row r="35" spans="1:6" x14ac:dyDescent="0.25">
      <c r="A35" s="10" t="s">
        <v>8342</v>
      </c>
      <c r="B35" s="11"/>
      <c r="C35" s="12"/>
      <c r="D35" s="12"/>
      <c r="E35" s="12">
        <v>20</v>
      </c>
      <c r="F35" s="11">
        <v>20</v>
      </c>
    </row>
    <row r="36" spans="1:6" x14ac:dyDescent="0.25">
      <c r="A36" s="10" t="s">
        <v>8353</v>
      </c>
      <c r="B36" s="11"/>
      <c r="C36" s="12">
        <v>20</v>
      </c>
      <c r="D36" s="12"/>
      <c r="E36" s="12"/>
      <c r="F36" s="11">
        <v>20</v>
      </c>
    </row>
    <row r="37" spans="1:6" x14ac:dyDescent="0.25">
      <c r="A37" s="10" t="s">
        <v>8326</v>
      </c>
      <c r="B37" s="11"/>
      <c r="C37" s="12"/>
      <c r="D37" s="12"/>
      <c r="E37" s="12">
        <v>260</v>
      </c>
      <c r="F37" s="11">
        <v>260</v>
      </c>
    </row>
    <row r="38" spans="1:6" x14ac:dyDescent="0.25">
      <c r="A38" s="10" t="s">
        <v>8352</v>
      </c>
      <c r="B38" s="11"/>
      <c r="C38" s="12"/>
      <c r="D38" s="12">
        <v>6</v>
      </c>
      <c r="E38" s="12">
        <v>34</v>
      </c>
      <c r="F38" s="11">
        <v>40</v>
      </c>
    </row>
    <row r="39" spans="1:6" x14ac:dyDescent="0.25">
      <c r="A39" s="10" t="s">
        <v>8355</v>
      </c>
      <c r="B39" s="11">
        <v>18</v>
      </c>
      <c r="C39" s="12">
        <v>2</v>
      </c>
      <c r="D39" s="12"/>
      <c r="E39" s="12">
        <v>40</v>
      </c>
      <c r="F39" s="11">
        <v>60</v>
      </c>
    </row>
    <row r="40" spans="1:6" x14ac:dyDescent="0.25">
      <c r="A40" s="10" t="s">
        <v>8357</v>
      </c>
      <c r="B40" s="11">
        <v>17</v>
      </c>
      <c r="C40" s="12">
        <v>80</v>
      </c>
      <c r="D40" s="12">
        <v>5</v>
      </c>
      <c r="E40" s="12">
        <v>85</v>
      </c>
      <c r="F40" s="11">
        <v>187</v>
      </c>
    </row>
    <row r="41" spans="1:6" x14ac:dyDescent="0.25">
      <c r="A41" s="10" t="s">
        <v>8351</v>
      </c>
      <c r="B41" s="11"/>
      <c r="C41" s="12"/>
      <c r="D41" s="12"/>
      <c r="E41" s="12">
        <v>80</v>
      </c>
      <c r="F41" s="11">
        <v>80</v>
      </c>
    </row>
    <row r="42" spans="1:6" x14ac:dyDescent="0.25">
      <c r="A42" s="10" t="s">
        <v>8341</v>
      </c>
      <c r="B42" s="11">
        <v>10</v>
      </c>
      <c r="C42" s="12">
        <v>47</v>
      </c>
      <c r="D42" s="12"/>
      <c r="E42" s="12"/>
      <c r="F42" s="11">
        <v>57</v>
      </c>
    </row>
    <row r="43" spans="1:6" x14ac:dyDescent="0.25">
      <c r="A43" s="10" t="s">
        <v>8334</v>
      </c>
      <c r="B43" s="11"/>
      <c r="C43" s="12">
        <v>100</v>
      </c>
      <c r="D43" s="12"/>
      <c r="E43" s="12"/>
      <c r="F43" s="11">
        <v>100</v>
      </c>
    </row>
    <row r="44" spans="1:6" x14ac:dyDescent="0.25">
      <c r="A44" s="10" t="s">
        <v>8321</v>
      </c>
      <c r="B44" s="11">
        <v>60</v>
      </c>
      <c r="C44" s="12">
        <v>120</v>
      </c>
      <c r="D44" s="12"/>
      <c r="E44" s="12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2">
        <v>60</v>
      </c>
      <c r="D45" s="12"/>
      <c r="E45" s="12"/>
      <c r="F45" s="11">
        <v>160</v>
      </c>
    </row>
    <row r="46" spans="1:6" x14ac:dyDescent="0.25">
      <c r="A46" s="10" t="s">
        <v>8340</v>
      </c>
      <c r="B46" s="11">
        <v>20</v>
      </c>
      <c r="C46" s="12"/>
      <c r="D46" s="12"/>
      <c r="E46" s="12"/>
      <c r="F46" s="11">
        <v>20</v>
      </c>
    </row>
    <row r="47" spans="1:6" x14ac:dyDescent="0.25">
      <c r="A47" s="19" t="s">
        <v>8361</v>
      </c>
      <c r="B47" s="14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Main</vt:lpstr>
      <vt:lpstr>Bonus</vt:lpstr>
      <vt:lpstr>Pivot table per month</vt:lpstr>
      <vt:lpstr>Pivot table per category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Tai</cp:lastModifiedBy>
  <dcterms:created xsi:type="dcterms:W3CDTF">2017-04-20T15:17:24Z</dcterms:created>
  <dcterms:modified xsi:type="dcterms:W3CDTF">2019-02-25T05:21:19Z</dcterms:modified>
</cp:coreProperties>
</file>