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ee\Documents\"/>
    </mc:Choice>
  </mc:AlternateContent>
  <xr:revisionPtr revIDLastSave="0" documentId="13_ncr:40009_{B414E6C8-B8F6-4462-8759-4A48D6936D56}" xr6:coauthVersionLast="47" xr6:coauthVersionMax="47" xr10:uidLastSave="{00000000-0000-0000-0000-000000000000}"/>
  <bookViews>
    <workbookView xWindow="57480" yWindow="-120" windowWidth="29040" windowHeight="15840" activeTab="1"/>
  </bookViews>
  <sheets>
    <sheet name="weekly_ride_lengths" sheetId="1" r:id="rId1"/>
    <sheet name="pivot tables" sheetId="2" r:id="rId2"/>
  </sheets>
  <calcPr calcId="0"/>
  <pivotCaches>
    <pivotCache cacheId="307" r:id="rId3"/>
  </pivotCaches>
</workbook>
</file>

<file path=xl/calcChain.xml><?xml version="1.0" encoding="utf-8"?>
<calcChain xmlns="http://schemas.openxmlformats.org/spreadsheetml/2006/main">
  <c r="G80" i="2" l="1"/>
  <c r="G81" i="2"/>
  <c r="F81" i="2"/>
  <c r="F80" i="2"/>
</calcChain>
</file>

<file path=xl/sharedStrings.xml><?xml version="1.0" encoding="utf-8"?>
<sst xmlns="http://schemas.openxmlformats.org/spreadsheetml/2006/main" count="105" uniqueCount="24">
  <si>
    <t>member_casual</t>
  </si>
  <si>
    <t>weekday</t>
  </si>
  <si>
    <t>number_of_rides</t>
  </si>
  <si>
    <t>average_duration</t>
  </si>
  <si>
    <t>casual</t>
  </si>
  <si>
    <t>Sun</t>
  </si>
  <si>
    <t>Mon</t>
  </si>
  <si>
    <t>Tue</t>
  </si>
  <si>
    <t>Wed</t>
  </si>
  <si>
    <t>Thu</t>
  </si>
  <si>
    <t>Fri</t>
  </si>
  <si>
    <t>Sat</t>
  </si>
  <si>
    <t>member</t>
  </si>
  <si>
    <t>Row Labels</t>
  </si>
  <si>
    <t>Grand Total</t>
  </si>
  <si>
    <t>Column Labels</t>
  </si>
  <si>
    <t>Sum of number_of_rides</t>
  </si>
  <si>
    <t>Casual</t>
  </si>
  <si>
    <t>Member</t>
  </si>
  <si>
    <t>Sum of average_duration</t>
  </si>
  <si>
    <t>Weekdays</t>
  </si>
  <si>
    <t>Weekends</t>
  </si>
  <si>
    <t>Average duration</t>
  </si>
  <si>
    <t>Average number of rides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</si>
</sst>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Rides</a:t>
            </a:r>
            <a:r>
              <a:rPr lang="en-US" baseline="0"/>
              <a:t> per Day of Week (July 2022 - June 2023)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tables'!$F$3:$F$9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'pivot tables'!$G$3:$G$9</c:f>
              <c:numCache>
                <c:formatCode>General</c:formatCode>
                <c:ptCount val="7"/>
                <c:pt idx="0">
                  <c:v>350419</c:v>
                </c:pt>
                <c:pt idx="1">
                  <c:v>252512</c:v>
                </c:pt>
                <c:pt idx="2">
                  <c:v>256570</c:v>
                </c:pt>
                <c:pt idx="3">
                  <c:v>276721</c:v>
                </c:pt>
                <c:pt idx="4">
                  <c:v>297703</c:v>
                </c:pt>
                <c:pt idx="5">
                  <c:v>346279</c:v>
                </c:pt>
                <c:pt idx="6">
                  <c:v>458755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A-404E-8718-2C66421BAFCE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tables'!$F$3:$F$9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'pivot tables'!$H$3:$H$9</c:f>
              <c:numCache>
                <c:formatCode>General</c:formatCode>
                <c:ptCount val="7"/>
                <c:pt idx="0">
                  <c:v>387808</c:v>
                </c:pt>
                <c:pt idx="1">
                  <c:v>477503</c:v>
                </c:pt>
                <c:pt idx="2">
                  <c:v>548861</c:v>
                </c:pt>
                <c:pt idx="3">
                  <c:v>571487</c:v>
                </c:pt>
                <c:pt idx="4">
                  <c:v>565525</c:v>
                </c:pt>
                <c:pt idx="5">
                  <c:v>518711</c:v>
                </c:pt>
                <c:pt idx="6">
                  <c:v>464221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A-404E-8718-2C66421BA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832239"/>
        <c:axId val="1722821679"/>
      </c:lineChart>
      <c:catAx>
        <c:axId val="172283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21679"/>
        <c:crosses val="autoZero"/>
        <c:auto val="1"/>
        <c:lblAlgn val="ctr"/>
        <c:lblOffset val="100"/>
        <c:noMultiLvlLbl val="0"/>
      </c:catAx>
      <c:valAx>
        <c:axId val="17228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32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Rides per User</a:t>
            </a:r>
            <a:r>
              <a:rPr lang="en-US" baseline="0"/>
              <a:t> Type (July 2022 - June 2023)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tables'!$D$26:$D$27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'pivot tables'!$E$26:$E$27</c:f>
              <c:numCache>
                <c:formatCode>#,##0</c:formatCode>
                <c:ptCount val="2"/>
                <c:pt idx="0">
                  <c:v>2238959</c:v>
                </c:pt>
                <c:pt idx="1">
                  <c:v>3534116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0-465A-8257-EB2BAB2FA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Rides</a:t>
            </a:r>
            <a:r>
              <a:rPr lang="en-US" baseline="0"/>
              <a:t> per Day of Week (July 2022 - June 2023)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tables'!$F$3:$F$9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'pivot tables'!$G$3:$G$9</c:f>
              <c:numCache>
                <c:formatCode>General</c:formatCode>
                <c:ptCount val="7"/>
                <c:pt idx="0">
                  <c:v>350419</c:v>
                </c:pt>
                <c:pt idx="1">
                  <c:v>252512</c:v>
                </c:pt>
                <c:pt idx="2">
                  <c:v>256570</c:v>
                </c:pt>
                <c:pt idx="3">
                  <c:v>276721</c:v>
                </c:pt>
                <c:pt idx="4">
                  <c:v>297703</c:v>
                </c:pt>
                <c:pt idx="5">
                  <c:v>346279</c:v>
                </c:pt>
                <c:pt idx="6">
                  <c:v>458755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9-45A7-8271-399F5A61A4E8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tables'!$F$3:$F$9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'pivot tables'!$H$3:$H$9</c:f>
              <c:numCache>
                <c:formatCode>General</c:formatCode>
                <c:ptCount val="7"/>
                <c:pt idx="0">
                  <c:v>387808</c:v>
                </c:pt>
                <c:pt idx="1">
                  <c:v>477503</c:v>
                </c:pt>
                <c:pt idx="2">
                  <c:v>548861</c:v>
                </c:pt>
                <c:pt idx="3">
                  <c:v>571487</c:v>
                </c:pt>
                <c:pt idx="4">
                  <c:v>565525</c:v>
                </c:pt>
                <c:pt idx="5">
                  <c:v>518711</c:v>
                </c:pt>
                <c:pt idx="6">
                  <c:v>464221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9-45A7-8271-399F5A61A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719391"/>
        <c:axId val="1617722751"/>
      </c:barChart>
      <c:catAx>
        <c:axId val="161771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22751"/>
        <c:crosses val="autoZero"/>
        <c:auto val="1"/>
        <c:lblAlgn val="ctr"/>
        <c:lblOffset val="100"/>
        <c:noMultiLvlLbl val="0"/>
      </c:catAx>
      <c:valAx>
        <c:axId val="161772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71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Ride Duration in Minutes by User Type per Day (June 2022 - July 2023)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tables'!$F$42:$F$48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'pivot tables'!$G$42:$G$48</c:f>
              <c:numCache>
                <c:formatCode>General</c:formatCode>
                <c:ptCount val="7"/>
                <c:pt idx="0">
                  <c:v>23.503244401701899</c:v>
                </c:pt>
                <c:pt idx="1">
                  <c:v>20.410733879313899</c:v>
                </c:pt>
                <c:pt idx="2">
                  <c:v>18.148728482155601</c:v>
                </c:pt>
                <c:pt idx="3">
                  <c:v>17.6789122738546</c:v>
                </c:pt>
                <c:pt idx="4">
                  <c:v>18.004256087442801</c:v>
                </c:pt>
                <c:pt idx="5">
                  <c:v>19.7721963599679</c:v>
                </c:pt>
                <c:pt idx="6">
                  <c:v>23.346989896567798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A-40B0-86DE-DB9411BF46D0}"/>
            </c:ext>
          </c:extLst>
        </c:ser>
        <c:ser>
          <c:idx val="1"/>
          <c:order val="1"/>
          <c:tx>
            <c:v>Member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tables'!$F$42:$F$48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'pivot tables'!$H$42:$H$48</c:f>
              <c:numCache>
                <c:formatCode>General</c:formatCode>
                <c:ptCount val="7"/>
                <c:pt idx="0">
                  <c:v>13.324985817724199</c:v>
                </c:pt>
                <c:pt idx="1">
                  <c:v>11.5026112226869</c:v>
                </c:pt>
                <c:pt idx="2">
                  <c:v>11.498933427589099</c:v>
                </c:pt>
                <c:pt idx="3">
                  <c:v>11.5628883946616</c:v>
                </c:pt>
                <c:pt idx="4">
                  <c:v>11.614655261335299</c:v>
                </c:pt>
                <c:pt idx="5">
                  <c:v>11.9639910277591</c:v>
                </c:pt>
                <c:pt idx="6">
                  <c:v>13.5334598894348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A-40B0-86DE-DB9411BF4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30944"/>
        <c:axId val="99631424"/>
      </c:lineChart>
      <c:catAx>
        <c:axId val="9963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1424"/>
        <c:crosses val="autoZero"/>
        <c:auto val="1"/>
        <c:lblAlgn val="ctr"/>
        <c:lblOffset val="100"/>
        <c:noMultiLvlLbl val="0"/>
      </c:catAx>
      <c:valAx>
        <c:axId val="996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Ride Duration in Minutes by User Type per Day (June 2022 - July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Casual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tables'!$F$42:$F$48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'pivot tables'!$G$42:$G$48</c:f>
              <c:numCache>
                <c:formatCode>General</c:formatCode>
                <c:ptCount val="7"/>
                <c:pt idx="0">
                  <c:v>23.503244401701899</c:v>
                </c:pt>
                <c:pt idx="1">
                  <c:v>20.410733879313899</c:v>
                </c:pt>
                <c:pt idx="2">
                  <c:v>18.148728482155601</c:v>
                </c:pt>
                <c:pt idx="3">
                  <c:v>17.6789122738546</c:v>
                </c:pt>
                <c:pt idx="4">
                  <c:v>18.004256087442801</c:v>
                </c:pt>
                <c:pt idx="5">
                  <c:v>19.7721963599679</c:v>
                </c:pt>
                <c:pt idx="6">
                  <c:v>23.346989896567798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E-4A2F-897B-C951F235A8A0}"/>
            </c:ext>
          </c:extLst>
        </c:ser>
        <c:ser>
          <c:idx val="1"/>
          <c:order val="1"/>
          <c:tx>
            <c:v>Member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tables'!$F$42:$F$48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'pivot tables'!$H$42:$H$48</c:f>
              <c:numCache>
                <c:formatCode>General</c:formatCode>
                <c:ptCount val="7"/>
                <c:pt idx="0">
                  <c:v>13.324985817724199</c:v>
                </c:pt>
                <c:pt idx="1">
                  <c:v>11.5026112226869</c:v>
                </c:pt>
                <c:pt idx="2">
                  <c:v>11.498933427589099</c:v>
                </c:pt>
                <c:pt idx="3">
                  <c:v>11.5628883946616</c:v>
                </c:pt>
                <c:pt idx="4">
                  <c:v>11.614655261335299</c:v>
                </c:pt>
                <c:pt idx="5">
                  <c:v>11.9639910277591</c:v>
                </c:pt>
                <c:pt idx="6">
                  <c:v>13.5334598894348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E-4A2F-897B-C951F235A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8702880"/>
        <c:axId val="1718703360"/>
      </c:barChart>
      <c:catAx>
        <c:axId val="171870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703360"/>
        <c:crosses val="autoZero"/>
        <c:auto val="1"/>
        <c:lblAlgn val="ctr"/>
        <c:lblOffset val="100"/>
        <c:noMultiLvlLbl val="0"/>
      </c:catAx>
      <c:valAx>
        <c:axId val="17187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70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Ride Duration in Minutes by User Type</a:t>
            </a:r>
          </a:p>
          <a:p>
            <a:pPr>
              <a:defRPr/>
            </a:pPr>
            <a:r>
              <a:rPr lang="en-US" baseline="0"/>
              <a:t>(June 2022 - July 2023)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BB-41CB-BC2A-2F7AC8C404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tables'!$D$61:$D$62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'pivot tables'!$E$61:$E$62</c:f>
              <c:numCache>
                <c:formatCode>0.00</c:formatCode>
                <c:ptCount val="2"/>
                <c:pt idx="0">
                  <c:v>140.86506138100449</c:v>
                </c:pt>
                <c:pt idx="1">
                  <c:v>85.001525041191002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B-41CB-BC2A-2F7AC8C40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09824"/>
        <c:axId val="99589184"/>
      </c:barChart>
      <c:catAx>
        <c:axId val="9960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9184"/>
        <c:crosses val="autoZero"/>
        <c:auto val="1"/>
        <c:lblAlgn val="ctr"/>
        <c:lblOffset val="100"/>
        <c:noMultiLvlLbl val="0"/>
      </c:catAx>
      <c:valAx>
        <c:axId val="995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Number of Casual Rides</a:t>
            </a:r>
            <a:r>
              <a:rPr lang="en-US" baseline="0"/>
              <a:t> per Type of Day</a:t>
            </a:r>
          </a:p>
          <a:p>
            <a:pPr>
              <a:defRPr/>
            </a:pPr>
            <a:r>
              <a:rPr lang="en-US" baseline="0"/>
              <a:t>(July 2022 - June 2023)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EA-4503-ABDB-66A32FDA3F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tables'!$E$80:$E$81</c:f>
              <c:strCache>
                <c:ptCount val="2"/>
                <c:pt idx="0">
                  <c:v>Weekdays</c:v>
                </c:pt>
                <c:pt idx="1">
                  <c:v>Weekends</c:v>
                </c:pt>
              </c:strCache>
            </c:strRef>
          </c:cat>
          <c:val>
            <c:numRef>
              <c:f>'pivot tables'!$F$80:$F$81</c:f>
              <c:numCache>
                <c:formatCode>General</c:formatCode>
                <c:ptCount val="2"/>
                <c:pt idx="0">
                  <c:v>285957</c:v>
                </c:pt>
                <c:pt idx="1">
                  <c:v>404587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A-4503-ABDB-66A32FDA3F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9483040"/>
        <c:axId val="1319483520"/>
      </c:barChart>
      <c:catAx>
        <c:axId val="131948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83520"/>
        <c:crosses val="autoZero"/>
        <c:auto val="1"/>
        <c:lblAlgn val="ctr"/>
        <c:lblOffset val="100"/>
        <c:noMultiLvlLbl val="0"/>
      </c:catAx>
      <c:valAx>
        <c:axId val="13194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Duration (mins) of Casual Rides</a:t>
            </a:r>
            <a:r>
              <a:rPr lang="en-US" baseline="0"/>
              <a:t> per Type of Day</a:t>
            </a:r>
          </a:p>
          <a:p>
            <a:pPr>
              <a:defRPr/>
            </a:pPr>
            <a:r>
              <a:rPr lang="en-US" baseline="0"/>
              <a:t>(July 2022 - June 2023)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9-4D24-BD04-D0E6C8ADE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'pivot tables'!$E$80:$E$81</c:f>
              <c:strCache>
                <c:ptCount val="2"/>
                <c:pt idx="0">
                  <c:v>Weekdays</c:v>
                </c:pt>
                <c:pt idx="1">
                  <c:v>Weekends</c:v>
                </c:pt>
              </c:strCache>
            </c:strRef>
          </c:cat>
          <c:val>
            <c:numRef>
              <c:f>'pivot tables'!$G$80:$G$81</c:f>
              <c:numCache>
                <c:formatCode>0.00</c:formatCode>
                <c:ptCount val="2"/>
                <c:pt idx="0">
                  <c:v>18.802965416546961</c:v>
                </c:pt>
                <c:pt idx="1">
                  <c:v>23.425117149134849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F9-4D24-BD04-D0E6C8ADEF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9483040"/>
        <c:axId val="1319483520"/>
      </c:barChart>
      <c:catAx>
        <c:axId val="131948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83520"/>
        <c:crosses val="autoZero"/>
        <c:auto val="1"/>
        <c:lblAlgn val="ctr"/>
        <c:lblOffset val="100"/>
        <c:noMultiLvlLbl val="0"/>
      </c:catAx>
      <c:valAx>
        <c:axId val="13194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48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265642</xdr:colOff>
      <xdr:row>1</xdr:row>
      <xdr:rowOff>106362</xdr:rowOff>
    </xdr:from>
    <xdr:to>
      <xdr:col>16</xdr:col>
      <xdr:colOff>608542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C53FA-994A-F16D-D462-57328D4D9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238653</xdr:colOff>
      <xdr:row>21</xdr:row>
      <xdr:rowOff>144462</xdr:rowOff>
    </xdr:from>
    <xdr:to>
      <xdr:col>16</xdr:col>
      <xdr:colOff>638175</xdr:colOff>
      <xdr:row>38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430A91-091C-8995-CDA7-30533934A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153987</xdr:colOff>
      <xdr:row>1</xdr:row>
      <xdr:rowOff>84137</xdr:rowOff>
    </xdr:from>
    <xdr:to>
      <xdr:col>24</xdr:col>
      <xdr:colOff>504825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FC77EF-EDE4-15A5-9B57-1491C8190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248179</xdr:colOff>
      <xdr:row>39</xdr:row>
      <xdr:rowOff>86252</xdr:rowOff>
    </xdr:from>
    <xdr:to>
      <xdr:col>17</xdr:col>
      <xdr:colOff>9525</xdr:colOff>
      <xdr:row>56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C8E041-B8B4-B59D-D22B-C8D994018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134936</xdr:colOff>
      <xdr:row>39</xdr:row>
      <xdr:rowOff>93661</xdr:rowOff>
    </xdr:from>
    <xdr:to>
      <xdr:col>25</xdr:col>
      <xdr:colOff>514349</xdr:colOff>
      <xdr:row>56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AC3ED8-BD0D-0B64-028E-F0AE5C963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220132</xdr:colOff>
      <xdr:row>57</xdr:row>
      <xdr:rowOff>75670</xdr:rowOff>
    </xdr:from>
    <xdr:to>
      <xdr:col>16</xdr:col>
      <xdr:colOff>628649</xdr:colOff>
      <xdr:row>75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A05EBD-E749-BF72-36C0-1FBCDA956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229127</xdr:colOff>
      <xdr:row>76</xdr:row>
      <xdr:rowOff>85194</xdr:rowOff>
    </xdr:from>
    <xdr:to>
      <xdr:col>17</xdr:col>
      <xdr:colOff>504824</xdr:colOff>
      <xdr:row>94</xdr:row>
      <xdr:rowOff>76199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8FBB14-248A-FF3E-2BBD-C3BB99022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619125</xdr:colOff>
      <xdr:row>76</xdr:row>
      <xdr:rowOff>66675</xdr:rowOff>
    </xdr:from>
    <xdr:to>
      <xdr:col>27</xdr:col>
      <xdr:colOff>246063</xdr:colOff>
      <xdr:row>94</xdr:row>
      <xdr:rowOff>57681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F81D1E-D1DF-4AFF-B527-8A310B69A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ar Bennett" refreshedDate="45132.634870138892" createdVersion="8" refreshedVersion="8" minRefreshableVersion="3" recordCount="14">
  <cacheSource type="worksheet">
    <worksheetSource ref="A1:D15" sheet="weekly_ride_lengths"/>
  </cacheSource>
  <cacheFields count="4">
    <cacheField name="member_casual" numFmtId="0">
      <sharedItems count="2">
        <s v="casual"/>
        <s v="member"/>
      </sharedItems>
    </cacheField>
    <cacheField name="weekday" numFmtId="0">
      <sharedItems count="7">
        <s v="Sun"/>
        <s v="Mon"/>
        <s v="Tue"/>
        <s v="Wed"/>
        <s v="Thu"/>
        <s v="Fri"/>
        <s v="Sat"/>
      </sharedItems>
    </cacheField>
    <cacheField name="number_of_rides" numFmtId="0">
      <sharedItems containsSemiMixedTypes="0" containsString="0" containsNumber="1" containsInteger="1" minValue="252512" maxValue="571487"/>
    </cacheField>
    <cacheField name="average_duration" numFmtId="0">
      <sharedItems containsSemiMixedTypes="0" containsString="0" containsNumber="1" minValue="11.498933427589099" maxValue="23.5032444017018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n v="350419"/>
    <n v="23.503244401701899"/>
  </r>
  <r>
    <x v="0"/>
    <x v="1"/>
    <n v="252512"/>
    <n v="20.410733879313899"/>
  </r>
  <r>
    <x v="0"/>
    <x v="2"/>
    <n v="256570"/>
    <n v="18.148728482155601"/>
  </r>
  <r>
    <x v="0"/>
    <x v="3"/>
    <n v="276721"/>
    <n v="17.6789122738546"/>
  </r>
  <r>
    <x v="0"/>
    <x v="4"/>
    <n v="297703"/>
    <n v="18.004256087442801"/>
  </r>
  <r>
    <x v="0"/>
    <x v="5"/>
    <n v="346279"/>
    <n v="19.7721963599679"/>
  </r>
  <r>
    <x v="0"/>
    <x v="6"/>
    <n v="458755"/>
    <n v="23.346989896567798"/>
  </r>
  <r>
    <x v="1"/>
    <x v="0"/>
    <n v="387808"/>
    <n v="13.324985817724199"/>
  </r>
  <r>
    <x v="1"/>
    <x v="1"/>
    <n v="477503"/>
    <n v="11.5026112226869"/>
  </r>
  <r>
    <x v="1"/>
    <x v="2"/>
    <n v="548861"/>
    <n v="11.498933427589099"/>
  </r>
  <r>
    <x v="1"/>
    <x v="3"/>
    <n v="571487"/>
    <n v="11.5628883946616"/>
  </r>
  <r>
    <x v="1"/>
    <x v="4"/>
    <n v="565525"/>
    <n v="11.614655261335299"/>
  </r>
  <r>
    <x v="1"/>
    <x v="5"/>
    <n v="518711"/>
    <n v="11.9639910277591"/>
  </r>
  <r>
    <x v="1"/>
    <x v="6"/>
    <n v="464221"/>
    <n v="13.53345988943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3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9:C87" firstHeaderRow="0" firstDataRow="1" firstDataCol="1" rowPageCount="1" colPageCount="1"/>
  <pivotFields count="4">
    <pivotField axis="axisPage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Sum of number_of_rides" fld="2" baseField="0" baseItem="0"/>
    <dataField name="Sum of average_dur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2" cacheId="3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0:B63" firstHeaderRow="1" firstDataRow="1" firstDataCol="1"/>
  <pivotFields count="4"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average_dur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1" cacheId="3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0:D49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verage_durat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0" cacheId="3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5:B28" firstHeaderRow="1" firstDataRow="1" firstDataCol="1"/>
  <pivotFields count="4"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number_of_rid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9" cacheId="3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10" firstHeaderRow="1" firstDataRow="2" firstDataCol="1"/>
  <pivotFields count="4">
    <pivotField axis="axisCol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number_of_rid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8" sqref="F8"/>
    </sheetView>
  </sheetViews>
  <sheetFormatPr defaultRowHeight="14.35" x14ac:dyDescent="0.5"/>
  <sheetData>
    <row r="1" spans="1:4" x14ac:dyDescent="0.5">
      <c r="A1" t="s">
        <v>0</v>
      </c>
      <c r="B1" t="s">
        <v>1</v>
      </c>
      <c r="C1" t="s">
        <v>2</v>
      </c>
      <c r="D1" t="s">
        <v>3</v>
      </c>
    </row>
    <row r="2" spans="1:4" x14ac:dyDescent="0.5">
      <c r="A2" t="s">
        <v>4</v>
      </c>
      <c r="B2" t="s">
        <v>5</v>
      </c>
      <c r="C2">
        <v>350419</v>
      </c>
      <c r="D2">
        <v>23.503244401701899</v>
      </c>
    </row>
    <row r="3" spans="1:4" x14ac:dyDescent="0.5">
      <c r="A3" t="s">
        <v>4</v>
      </c>
      <c r="B3" t="s">
        <v>6</v>
      </c>
      <c r="C3">
        <v>252512</v>
      </c>
      <c r="D3">
        <v>20.410733879313899</v>
      </c>
    </row>
    <row r="4" spans="1:4" x14ac:dyDescent="0.5">
      <c r="A4" t="s">
        <v>4</v>
      </c>
      <c r="B4" t="s">
        <v>7</v>
      </c>
      <c r="C4">
        <v>256570</v>
      </c>
      <c r="D4">
        <v>18.148728482155601</v>
      </c>
    </row>
    <row r="5" spans="1:4" x14ac:dyDescent="0.5">
      <c r="A5" t="s">
        <v>4</v>
      </c>
      <c r="B5" t="s">
        <v>8</v>
      </c>
      <c r="C5">
        <v>276721</v>
      </c>
      <c r="D5">
        <v>17.6789122738546</v>
      </c>
    </row>
    <row r="6" spans="1:4" x14ac:dyDescent="0.5">
      <c r="A6" t="s">
        <v>4</v>
      </c>
      <c r="B6" t="s">
        <v>9</v>
      </c>
      <c r="C6">
        <v>297703</v>
      </c>
      <c r="D6">
        <v>18.004256087442801</v>
      </c>
    </row>
    <row r="7" spans="1:4" x14ac:dyDescent="0.5">
      <c r="A7" t="s">
        <v>4</v>
      </c>
      <c r="B7" t="s">
        <v>10</v>
      </c>
      <c r="C7">
        <v>346279</v>
      </c>
      <c r="D7">
        <v>19.7721963599679</v>
      </c>
    </row>
    <row r="8" spans="1:4" x14ac:dyDescent="0.5">
      <c r="A8" t="s">
        <v>4</v>
      </c>
      <c r="B8" t="s">
        <v>11</v>
      </c>
      <c r="C8">
        <v>458755</v>
      </c>
      <c r="D8">
        <v>23.346989896567798</v>
      </c>
    </row>
    <row r="9" spans="1:4" x14ac:dyDescent="0.5">
      <c r="A9" t="s">
        <v>12</v>
      </c>
      <c r="B9" t="s">
        <v>5</v>
      </c>
      <c r="C9">
        <v>387808</v>
      </c>
      <c r="D9">
        <v>13.324985817724199</v>
      </c>
    </row>
    <row r="10" spans="1:4" x14ac:dyDescent="0.5">
      <c r="A10" t="s">
        <v>12</v>
      </c>
      <c r="B10" t="s">
        <v>6</v>
      </c>
      <c r="C10">
        <v>477503</v>
      </c>
      <c r="D10">
        <v>11.5026112226869</v>
      </c>
    </row>
    <row r="11" spans="1:4" x14ac:dyDescent="0.5">
      <c r="A11" t="s">
        <v>12</v>
      </c>
      <c r="B11" t="s">
        <v>7</v>
      </c>
      <c r="C11">
        <v>548861</v>
      </c>
      <c r="D11">
        <v>11.498933427589099</v>
      </c>
    </row>
    <row r="12" spans="1:4" x14ac:dyDescent="0.5">
      <c r="A12" t="s">
        <v>12</v>
      </c>
      <c r="B12" t="s">
        <v>8</v>
      </c>
      <c r="C12">
        <v>571487</v>
      </c>
      <c r="D12">
        <v>11.5628883946616</v>
      </c>
    </row>
    <row r="13" spans="1:4" x14ac:dyDescent="0.5">
      <c r="A13" t="s">
        <v>12</v>
      </c>
      <c r="B13" t="s">
        <v>9</v>
      </c>
      <c r="C13">
        <v>565525</v>
      </c>
      <c r="D13">
        <v>11.614655261335299</v>
      </c>
    </row>
    <row r="14" spans="1:4" x14ac:dyDescent="0.5">
      <c r="A14" t="s">
        <v>12</v>
      </c>
      <c r="B14" t="s">
        <v>10</v>
      </c>
      <c r="C14">
        <v>518711</v>
      </c>
      <c r="D14">
        <v>11.9639910277591</v>
      </c>
    </row>
    <row r="15" spans="1:4" x14ac:dyDescent="0.5">
      <c r="A15" t="s">
        <v>12</v>
      </c>
      <c r="B15" t="s">
        <v>11</v>
      </c>
      <c r="C15">
        <v>464221</v>
      </c>
      <c r="D15">
        <v>13.5334598894348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topLeftCell="G1" workbookViewId="0">
      <selection activeCell="T28" sqref="T28"/>
    </sheetView>
  </sheetViews>
  <sheetFormatPr defaultRowHeight="14.35" x14ac:dyDescent="0.5"/>
  <cols>
    <col min="1" max="1" width="13.9375" bestFit="1" customWidth="1"/>
    <col min="2" max="2" width="21.52734375" bestFit="1" customWidth="1"/>
    <col min="3" max="3" width="21.76171875" bestFit="1" customWidth="1"/>
    <col min="4" max="4" width="11.76171875" bestFit="1" customWidth="1"/>
    <col min="5" max="5" width="12.17578125" bestFit="1" customWidth="1"/>
    <col min="6" max="6" width="21.52734375" bestFit="1" customWidth="1"/>
    <col min="7" max="7" width="15.17578125" bestFit="1" customWidth="1"/>
  </cols>
  <sheetData>
    <row r="1" spans="1:8" x14ac:dyDescent="0.5">
      <c r="A1" s="1" t="s">
        <v>16</v>
      </c>
      <c r="B1" s="1" t="s">
        <v>15</v>
      </c>
    </row>
    <row r="2" spans="1:8" x14ac:dyDescent="0.5">
      <c r="A2" s="1" t="s">
        <v>13</v>
      </c>
      <c r="B2" t="s">
        <v>4</v>
      </c>
      <c r="C2" t="s">
        <v>12</v>
      </c>
      <c r="D2" t="s">
        <v>14</v>
      </c>
    </row>
    <row r="3" spans="1:8" x14ac:dyDescent="0.5">
      <c r="A3" s="2" t="s">
        <v>5</v>
      </c>
      <c r="B3" s="3">
        <v>350419</v>
      </c>
      <c r="C3" s="3">
        <v>387808</v>
      </c>
      <c r="D3" s="3">
        <v>738227</v>
      </c>
      <c r="F3" s="2" t="s">
        <v>5</v>
      </c>
      <c r="G3" s="3">
        <v>350419</v>
      </c>
      <c r="H3" s="3">
        <v>387808</v>
      </c>
    </row>
    <row r="4" spans="1:8" x14ac:dyDescent="0.5">
      <c r="A4" s="2" t="s">
        <v>6</v>
      </c>
      <c r="B4" s="3">
        <v>252512</v>
      </c>
      <c r="C4" s="3">
        <v>477503</v>
      </c>
      <c r="D4" s="3">
        <v>730015</v>
      </c>
      <c r="F4" s="2" t="s">
        <v>6</v>
      </c>
      <c r="G4" s="3">
        <v>252512</v>
      </c>
      <c r="H4" s="3">
        <v>477503</v>
      </c>
    </row>
    <row r="5" spans="1:8" x14ac:dyDescent="0.5">
      <c r="A5" s="2" t="s">
        <v>7</v>
      </c>
      <c r="B5" s="3">
        <v>256570</v>
      </c>
      <c r="C5" s="3">
        <v>548861</v>
      </c>
      <c r="D5" s="3">
        <v>805431</v>
      </c>
      <c r="F5" s="2" t="s">
        <v>7</v>
      </c>
      <c r="G5" s="3">
        <v>256570</v>
      </c>
      <c r="H5" s="3">
        <v>548861</v>
      </c>
    </row>
    <row r="6" spans="1:8" x14ac:dyDescent="0.5">
      <c r="A6" s="2" t="s">
        <v>8</v>
      </c>
      <c r="B6" s="3">
        <v>276721</v>
      </c>
      <c r="C6" s="3">
        <v>571487</v>
      </c>
      <c r="D6" s="3">
        <v>848208</v>
      </c>
      <c r="F6" s="2" t="s">
        <v>8</v>
      </c>
      <c r="G6" s="3">
        <v>276721</v>
      </c>
      <c r="H6" s="3">
        <v>571487</v>
      </c>
    </row>
    <row r="7" spans="1:8" x14ac:dyDescent="0.5">
      <c r="A7" s="2" t="s">
        <v>9</v>
      </c>
      <c r="B7" s="3">
        <v>297703</v>
      </c>
      <c r="C7" s="3">
        <v>565525</v>
      </c>
      <c r="D7" s="3">
        <v>863228</v>
      </c>
      <c r="F7" s="2" t="s">
        <v>9</v>
      </c>
      <c r="G7" s="3">
        <v>297703</v>
      </c>
      <c r="H7" s="3">
        <v>565525</v>
      </c>
    </row>
    <row r="8" spans="1:8" x14ac:dyDescent="0.5">
      <c r="A8" s="2" t="s">
        <v>10</v>
      </c>
      <c r="B8" s="3">
        <v>346279</v>
      </c>
      <c r="C8" s="3">
        <v>518711</v>
      </c>
      <c r="D8" s="3">
        <v>864990</v>
      </c>
      <c r="F8" s="2" t="s">
        <v>10</v>
      </c>
      <c r="G8" s="3">
        <v>346279</v>
      </c>
      <c r="H8" s="3">
        <v>518711</v>
      </c>
    </row>
    <row r="9" spans="1:8" x14ac:dyDescent="0.5">
      <c r="A9" s="2" t="s">
        <v>11</v>
      </c>
      <c r="B9" s="3">
        <v>458755</v>
      </c>
      <c r="C9" s="3">
        <v>464221</v>
      </c>
      <c r="D9" s="3">
        <v>922976</v>
      </c>
      <c r="F9" s="2" t="s">
        <v>11</v>
      </c>
      <c r="G9" s="3">
        <v>458755</v>
      </c>
      <c r="H9" s="3">
        <v>464221</v>
      </c>
    </row>
    <row r="10" spans="1:8" x14ac:dyDescent="0.5">
      <c r="A10" s="2" t="s">
        <v>14</v>
      </c>
      <c r="B10" s="3">
        <v>2238959</v>
      </c>
      <c r="C10" s="3">
        <v>3534116</v>
      </c>
      <c r="D10" s="3">
        <v>5773075</v>
      </c>
    </row>
    <row r="25" spans="1:5" x14ac:dyDescent="0.5">
      <c r="A25" s="1" t="s">
        <v>13</v>
      </c>
      <c r="B25" t="s">
        <v>16</v>
      </c>
    </row>
    <row r="26" spans="1:5" x14ac:dyDescent="0.5">
      <c r="A26" s="2" t="s">
        <v>4</v>
      </c>
      <c r="B26" s="3">
        <v>2238959</v>
      </c>
      <c r="D26" s="2" t="s">
        <v>17</v>
      </c>
      <c r="E26" s="5">
        <v>2238959</v>
      </c>
    </row>
    <row r="27" spans="1:5" x14ac:dyDescent="0.5">
      <c r="A27" s="2" t="s">
        <v>12</v>
      </c>
      <c r="B27" s="3">
        <v>3534116</v>
      </c>
      <c r="D27" s="2" t="s">
        <v>18</v>
      </c>
      <c r="E27" s="5">
        <v>3534116</v>
      </c>
    </row>
    <row r="28" spans="1:5" x14ac:dyDescent="0.5">
      <c r="A28" s="2" t="s">
        <v>14</v>
      </c>
      <c r="B28" s="3">
        <v>5773075</v>
      </c>
    </row>
    <row r="40" spans="1:8" x14ac:dyDescent="0.5">
      <c r="A40" s="1" t="s">
        <v>19</v>
      </c>
      <c r="B40" s="1" t="s">
        <v>15</v>
      </c>
    </row>
    <row r="41" spans="1:8" x14ac:dyDescent="0.5">
      <c r="A41" s="1" t="s">
        <v>13</v>
      </c>
      <c r="B41" t="s">
        <v>4</v>
      </c>
      <c r="C41" t="s">
        <v>12</v>
      </c>
      <c r="D41" t="s">
        <v>14</v>
      </c>
    </row>
    <row r="42" spans="1:8" x14ac:dyDescent="0.5">
      <c r="A42" s="2" t="s">
        <v>5</v>
      </c>
      <c r="B42" s="3">
        <v>23.503244401701899</v>
      </c>
      <c r="C42" s="3">
        <v>13.324985817724199</v>
      </c>
      <c r="D42" s="3">
        <v>36.828230219426096</v>
      </c>
      <c r="F42" s="2" t="s">
        <v>5</v>
      </c>
      <c r="G42" s="3">
        <v>23.503244401701899</v>
      </c>
      <c r="H42" s="3">
        <v>13.324985817724199</v>
      </c>
    </row>
    <row r="43" spans="1:8" x14ac:dyDescent="0.5">
      <c r="A43" s="2" t="s">
        <v>6</v>
      </c>
      <c r="B43" s="3">
        <v>20.410733879313899</v>
      </c>
      <c r="C43" s="3">
        <v>11.5026112226869</v>
      </c>
      <c r="D43" s="3">
        <v>31.913345102000797</v>
      </c>
      <c r="F43" s="2" t="s">
        <v>6</v>
      </c>
      <c r="G43" s="3">
        <v>20.410733879313899</v>
      </c>
      <c r="H43" s="3">
        <v>11.5026112226869</v>
      </c>
    </row>
    <row r="44" spans="1:8" x14ac:dyDescent="0.5">
      <c r="A44" s="2" t="s">
        <v>7</v>
      </c>
      <c r="B44" s="3">
        <v>18.148728482155601</v>
      </c>
      <c r="C44" s="3">
        <v>11.498933427589099</v>
      </c>
      <c r="D44" s="3">
        <v>29.647661909744699</v>
      </c>
      <c r="F44" s="2" t="s">
        <v>7</v>
      </c>
      <c r="G44" s="3">
        <v>18.148728482155601</v>
      </c>
      <c r="H44" s="3">
        <v>11.498933427589099</v>
      </c>
    </row>
    <row r="45" spans="1:8" x14ac:dyDescent="0.5">
      <c r="A45" s="2" t="s">
        <v>8</v>
      </c>
      <c r="B45" s="3">
        <v>17.6789122738546</v>
      </c>
      <c r="C45" s="3">
        <v>11.5628883946616</v>
      </c>
      <c r="D45" s="3">
        <v>29.241800668516198</v>
      </c>
      <c r="F45" s="2" t="s">
        <v>8</v>
      </c>
      <c r="G45" s="3">
        <v>17.6789122738546</v>
      </c>
      <c r="H45" s="3">
        <v>11.5628883946616</v>
      </c>
    </row>
    <row r="46" spans="1:8" x14ac:dyDescent="0.5">
      <c r="A46" s="2" t="s">
        <v>9</v>
      </c>
      <c r="B46" s="3">
        <v>18.004256087442801</v>
      </c>
      <c r="C46" s="3">
        <v>11.614655261335299</v>
      </c>
      <c r="D46" s="3">
        <v>29.618911348778099</v>
      </c>
      <c r="F46" s="2" t="s">
        <v>9</v>
      </c>
      <c r="G46" s="3">
        <v>18.004256087442801</v>
      </c>
      <c r="H46" s="3">
        <v>11.614655261335299</v>
      </c>
    </row>
    <row r="47" spans="1:8" x14ac:dyDescent="0.5">
      <c r="A47" s="2" t="s">
        <v>10</v>
      </c>
      <c r="B47" s="3">
        <v>19.7721963599679</v>
      </c>
      <c r="C47" s="3">
        <v>11.9639910277591</v>
      </c>
      <c r="D47" s="3">
        <v>31.736187387727</v>
      </c>
      <c r="F47" s="2" t="s">
        <v>10</v>
      </c>
      <c r="G47" s="3">
        <v>19.7721963599679</v>
      </c>
      <c r="H47" s="3">
        <v>11.9639910277591</v>
      </c>
    </row>
    <row r="48" spans="1:8" x14ac:dyDescent="0.5">
      <c r="A48" s="2" t="s">
        <v>11</v>
      </c>
      <c r="B48" s="3">
        <v>23.346989896567798</v>
      </c>
      <c r="C48" s="3">
        <v>13.5334598894348</v>
      </c>
      <c r="D48" s="3">
        <v>36.8804497860026</v>
      </c>
      <c r="F48" s="2" t="s">
        <v>11</v>
      </c>
      <c r="G48" s="3">
        <v>23.346989896567798</v>
      </c>
      <c r="H48" s="3">
        <v>13.5334598894348</v>
      </c>
    </row>
    <row r="49" spans="1:5" x14ac:dyDescent="0.5">
      <c r="A49" s="2" t="s">
        <v>14</v>
      </c>
      <c r="B49" s="3">
        <v>140.86506138100449</v>
      </c>
      <c r="C49" s="3">
        <v>85.001525041191002</v>
      </c>
      <c r="D49" s="3">
        <v>225.8665864221955</v>
      </c>
    </row>
    <row r="60" spans="1:5" x14ac:dyDescent="0.5">
      <c r="A60" s="1" t="s">
        <v>13</v>
      </c>
      <c r="B60" t="s">
        <v>19</v>
      </c>
    </row>
    <row r="61" spans="1:5" x14ac:dyDescent="0.5">
      <c r="A61" s="2" t="s">
        <v>4</v>
      </c>
      <c r="B61" s="3">
        <v>140.86506138100449</v>
      </c>
      <c r="D61" s="2" t="s">
        <v>17</v>
      </c>
      <c r="E61" s="4">
        <v>140.86506138100449</v>
      </c>
    </row>
    <row r="62" spans="1:5" x14ac:dyDescent="0.5">
      <c r="A62" s="2" t="s">
        <v>12</v>
      </c>
      <c r="B62" s="3">
        <v>85.001525041191002</v>
      </c>
      <c r="D62" s="2" t="s">
        <v>18</v>
      </c>
      <c r="E62" s="4">
        <v>85.001525041191002</v>
      </c>
    </row>
    <row r="63" spans="1:5" x14ac:dyDescent="0.5">
      <c r="A63" s="2" t="s">
        <v>14</v>
      </c>
      <c r="B63" s="3">
        <v>225.8665864221955</v>
      </c>
    </row>
    <row r="77" spans="1:7" x14ac:dyDescent="0.5">
      <c r="A77" s="1" t="s">
        <v>0</v>
      </c>
      <c r="B77" t="s">
        <v>4</v>
      </c>
    </row>
    <row r="79" spans="1:7" x14ac:dyDescent="0.5">
      <c r="A79" s="1" t="s">
        <v>13</v>
      </c>
      <c r="B79" t="s">
        <v>16</v>
      </c>
      <c r="C79" t="s">
        <v>19</v>
      </c>
      <c r="F79" t="s">
        <v>23</v>
      </c>
      <c r="G79" t="s">
        <v>22</v>
      </c>
    </row>
    <row r="80" spans="1:7" x14ac:dyDescent="0.5">
      <c r="A80" s="2" t="s">
        <v>5</v>
      </c>
      <c r="B80" s="3">
        <v>350419</v>
      </c>
      <c r="C80" s="3">
        <v>23.503244401701899</v>
      </c>
      <c r="E80" t="s">
        <v>20</v>
      </c>
      <c r="F80">
        <f>SUM(B81:B85)/5</f>
        <v>285957</v>
      </c>
      <c r="G80" s="4">
        <f>SUM(C81:C85)/5</f>
        <v>18.802965416546961</v>
      </c>
    </row>
    <row r="81" spans="1:7" x14ac:dyDescent="0.5">
      <c r="A81" s="2" t="s">
        <v>6</v>
      </c>
      <c r="B81" s="3">
        <v>252512</v>
      </c>
      <c r="C81" s="3">
        <v>20.410733879313899</v>
      </c>
      <c r="E81" t="s">
        <v>21</v>
      </c>
      <c r="F81">
        <f>SUM(B80, B86)/2</f>
        <v>404587</v>
      </c>
      <c r="G81" s="4">
        <f>SUM(C80, C86)/2</f>
        <v>23.425117149134849</v>
      </c>
    </row>
    <row r="82" spans="1:7" x14ac:dyDescent="0.5">
      <c r="A82" s="2" t="s">
        <v>7</v>
      </c>
      <c r="B82" s="3">
        <v>256570</v>
      </c>
      <c r="C82" s="3">
        <v>18.148728482155601</v>
      </c>
    </row>
    <row r="83" spans="1:7" x14ac:dyDescent="0.5">
      <c r="A83" s="2" t="s">
        <v>8</v>
      </c>
      <c r="B83" s="3">
        <v>276721</v>
      </c>
      <c r="C83" s="3">
        <v>17.6789122738546</v>
      </c>
    </row>
    <row r="84" spans="1:7" x14ac:dyDescent="0.5">
      <c r="A84" s="2" t="s">
        <v>9</v>
      </c>
      <c r="B84" s="3">
        <v>297703</v>
      </c>
      <c r="C84" s="3">
        <v>18.004256087442801</v>
      </c>
    </row>
    <row r="85" spans="1:7" x14ac:dyDescent="0.5">
      <c r="A85" s="2" t="s">
        <v>10</v>
      </c>
      <c r="B85" s="3">
        <v>346279</v>
      </c>
      <c r="C85" s="3">
        <v>19.7721963599679</v>
      </c>
    </row>
    <row r="86" spans="1:7" x14ac:dyDescent="0.5">
      <c r="A86" s="2" t="s">
        <v>11</v>
      </c>
      <c r="B86" s="3">
        <v>458755</v>
      </c>
      <c r="C86" s="3">
        <v>23.346989896567798</v>
      </c>
    </row>
    <row r="87" spans="1:7" x14ac:dyDescent="0.5">
      <c r="A87" s="2" t="s">
        <v>14</v>
      </c>
      <c r="B87" s="3">
        <v>2238959</v>
      </c>
      <c r="C87" s="3">
        <v>140.86506138100449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weekly_ride_lengths</vt:lpstr>
      <vt:lpstr>pivot 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Tate Bennett</dc:creator>
  <cp:lastModifiedBy>Bear Bennett</cp:lastModifiedBy>
  <dcterms:created xsi:type="dcterms:W3CDTF">2023-07-25T19:09:45Z</dcterms:created>
  <dcterms:modified xsi:type="dcterms:W3CDTF">2023-07-25T20:08:08Z</dcterms:modified>
</cp:coreProperties>
</file>