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tiane Freitas\Downloads\"/>
    </mc:Choice>
  </mc:AlternateContent>
  <xr:revisionPtr revIDLastSave="0" documentId="13_ncr:1_{1D489E7C-37F4-4E4B-BB6C-9A2BCF935A44}" xr6:coauthVersionLast="47" xr6:coauthVersionMax="47" xr10:uidLastSave="{00000000-0000-0000-0000-000000000000}"/>
  <bookViews>
    <workbookView xWindow="28680" yWindow="-120" windowWidth="29040" windowHeight="15720" tabRatio="925" activeTab="3" xr2:uid="{0EBC43AC-793C-40F7-935B-88D4D24D8AF4}"/>
  </bookViews>
  <sheets>
    <sheet name="Data" sheetId="1" r:id="rId1"/>
    <sheet name="Controller" sheetId="2" r:id="rId2"/>
    <sheet name="Caixinha" sheetId="4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<sst xmlns="http://schemas.openxmlformats.org/spreadsheetml/2006/main" count="81" uniqueCount="44">
  <si>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</si>
  <si>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</si>
  <si>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</si>
  <si>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</si>
  <si>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</si>
  <si>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</si>
  <si>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</si>
  <si>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</si>
  <si>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</si>
  <si>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</si>
  <si>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</si>
  <si>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tranferencia</t>
  </si>
  <si>
    <t>pendente</t>
  </si>
  <si>
    <t>saída</t>
  </si>
  <si>
    <t>alimentação</t>
  </si>
  <si>
    <t>compras</t>
  </si>
  <si>
    <t>Cartão de Crédito</t>
  </si>
  <si>
    <t>Pago</t>
  </si>
  <si>
    <t>vestuário</t>
  </si>
  <si>
    <t>compra de uniformes</t>
  </si>
  <si>
    <t>cartão de Crédito</t>
  </si>
  <si>
    <t>freelancer</t>
  </si>
  <si>
    <t>pdto por dia</t>
  </si>
  <si>
    <t>PIX</t>
  </si>
  <si>
    <t>pago</t>
  </si>
  <si>
    <t>transporte</t>
  </si>
  <si>
    <t>gasolina</t>
  </si>
  <si>
    <t>investimentos</t>
  </si>
  <si>
    <t>recebido</t>
  </si>
  <si>
    <t>serviços</t>
  </si>
  <si>
    <t>limpeza</t>
  </si>
  <si>
    <t>Utilidades</t>
  </si>
  <si>
    <t>conta de energia</t>
  </si>
  <si>
    <t>Débito Automático</t>
  </si>
  <si>
    <t>eletrônicos</t>
  </si>
  <si>
    <t>compra de material</t>
  </si>
  <si>
    <t>refeição</t>
  </si>
  <si>
    <t>Rótulos de Linha</t>
  </si>
  <si>
    <t>Soma de Valor</t>
  </si>
  <si>
    <t>Total Geral</t>
  </si>
  <si>
    <t>Total reservado</t>
  </si>
  <si>
    <t>Meta de reserva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</si>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</sst>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4" fontId="0" fillId="0" borderId="0" xfId="1" applyNumberFormat="1" applyFont="1"/>
    <xf numFmtId="0" fontId="1" fillId="4" borderId="0" xfId="2"/>
  </cellXfs>
  <cellStyles count="3">
    <cellStyle name="20% - Ênfase2" xfId="2" builtinId="34"/>
    <cellStyle name="Normal" xfId="0" builtinId="0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" formatCode="0"/>
    </dxf>
    <dxf>
      <numFmt numFmtId="19" formatCode="dd/mm/yyyy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-style" pivot="0" table="0" count="10" xr9:uid="{C202366B-BC31-40A8-BD84-05E830944918}">
      <tableStyleElement type="wholeTable" dxfId="9"/>
      <tableStyleElement type="headerRow" dxfId="8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5999633777886288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[Planilha_Inteligente_IA.xlsx]Controller!Tabela dinâmica1</c:name>
    <c:fmtId val="4"/>
  </c:pivotSource>
  <c:chart>
    <c:autoTitleDeleted val="1"/>
    <c:pivotFmts>
      <c:pivotFmt>
        <c:idx val="0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37000">
                <a:srgbClr val="FB6F54"/>
              </a:gs>
              <a:gs pos="100000">
                <a:schemeClr val="bg1">
                  <a:alpha val="48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2.2099447513812154E-2"/>
          <c:w val="0.9536842105263158"/>
          <c:h val="0.84884743550702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37000">
                  <a:srgbClr val="FB6F54"/>
                </a:gs>
                <a:gs pos="100000">
                  <a:schemeClr val="bg1">
                    <a:alpha val="48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Controller!$A$4:$A$11</c:f>
              <c:strCache>
                <c:ptCount val="7"/>
                <c:pt idx="0">
                  <c:v>alimentação</c:v>
                </c:pt>
                <c:pt idx="1">
                  <c:v>eletrônicos</c:v>
                </c:pt>
                <c:pt idx="2">
                  <c:v>freelancer</c:v>
                </c:pt>
                <c:pt idx="3">
                  <c:v>serviços</c:v>
                </c:pt>
                <c:pt idx="4">
                  <c:v>transporte</c:v>
                </c:pt>
                <c:pt idx="5">
                  <c:v>Utilidades</c:v>
                </c:pt>
                <c:pt idx="6">
                  <c:v>vestuário</c:v>
                </c:pt>
              </c:strCache>
            </c:strRef>
          </c:cat>
          <c:val>
            <c:numRef>
              <c:f>Controller!$B$4:$B$11</c:f>
              <c:numCache>
                <c:formatCode>"R$"\ #,##0.00</c:formatCode>
                <c:ptCount val="7"/>
                <c:pt idx="0">
                  <c:v>4200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D-441D-B64A-F8230AA193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82405520"/>
        <c:axId val="697242912"/>
      </c:barChart>
      <c:catAx>
        <c:axId val="11824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242912"/>
        <c:crosses val="autoZero"/>
        <c:auto val="1"/>
        <c:lblAlgn val="ctr"/>
        <c:lblOffset val="100"/>
        <c:noMultiLvlLbl val="0"/>
      </c:catAx>
      <c:valAx>
        <c:axId val="697242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18240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[Planilha_Inteligente_IA.xlsx]Controller!Tabela dinâmica2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38000">
                <a:srgbClr val="FB6F54"/>
              </a:gs>
              <a:gs pos="100000">
                <a:schemeClr val="bg1">
                  <a:lumMod val="99000"/>
                  <a:alpha val="49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38000">
                <a:srgbClr val="FB6F54"/>
              </a:gs>
              <a:gs pos="100000">
                <a:schemeClr val="bg1">
                  <a:lumMod val="99000"/>
                  <a:alpha val="49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6"/>
        <c:spPr>
          <a:gradFill flip="none" rotWithShape="1">
            <a:gsLst>
              <a:gs pos="38000">
                <a:srgbClr val="FB6F54"/>
              </a:gs>
              <a:gs pos="100000">
                <a:schemeClr val="bg1">
                  <a:lumMod val="99000"/>
                  <a:alpha val="49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38000">
                  <a:srgbClr val="FB6F54"/>
                </a:gs>
                <a:gs pos="100000">
                  <a:schemeClr val="bg1">
                    <a:lumMod val="99000"/>
                    <a:alpha val="49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Controller!$E$4:$E$6</c:f>
              <c:numCache>
                <c:formatCode>"R$"\ #,##0.00</c:formatCode>
                <c:ptCount val="2"/>
                <c:pt idx="0">
                  <c:v>1000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A-4403-BFCB-445D30C498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5029360"/>
        <c:axId val="689155472"/>
      </c:barChart>
      <c:catAx>
        <c:axId val="10550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155472"/>
        <c:crosses val="autoZero"/>
        <c:auto val="1"/>
        <c:lblAlgn val="ctr"/>
        <c:lblOffset val="100"/>
        <c:noMultiLvlLbl val="0"/>
      </c:catAx>
      <c:valAx>
        <c:axId val="68915547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550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77667497474359E-2"/>
          <c:y val="9.9572182087968031E-2"/>
          <c:w val="0.93888888888888888"/>
          <c:h val="0.7357713619130942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6-4884-BB3E-D6CBFBD9D9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36349440"/>
        <c:axId val="13188224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39000">
                  <a:srgbClr val="FB6F54"/>
                </a:gs>
                <a:gs pos="100000">
                  <a:schemeClr val="bg1">
                    <a:alpha val="54000"/>
                  </a:schemeClr>
                </a:gs>
              </a:gsLst>
              <a:lin ang="5400000" scaled="1"/>
            </a:gradFill>
            <a:ln>
              <a:gradFill>
                <a:gsLst>
                  <a:gs pos="39000">
                    <a:srgbClr val="FB6F54"/>
                  </a:gs>
                  <a:gs pos="100000">
                    <a:schemeClr val="bg1">
                      <a:alpha val="54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39000">
                    <a:srgbClr val="FB6F54"/>
                  </a:gs>
                  <a:gs pos="100000">
                    <a:schemeClr val="bg1">
                      <a:alpha val="54000"/>
                    </a:schemeClr>
                  </a:gs>
                </a:gsLst>
                <a:lin ang="5400000" scaled="1"/>
              </a:gradFill>
              <a:ln>
                <a:gradFill>
                  <a:gsLst>
                    <a:gs pos="38000">
                      <a:srgbClr val="FB6F54"/>
                    </a:gs>
                    <a:gs pos="100000">
                      <a:schemeClr val="bg1">
                        <a:alpha val="49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6-4884-BB3E-D6CBFBD9D9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6-4884-BB3E-D6CBFBD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64928"/>
        <c:axId val="13181024"/>
      </c:barChart>
      <c:catAx>
        <c:axId val="4363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8224"/>
        <c:crosses val="autoZero"/>
        <c:auto val="1"/>
        <c:lblAlgn val="ctr"/>
        <c:lblOffset val="100"/>
        <c:noMultiLvlLbl val="0"/>
      </c:catAx>
      <c:valAx>
        <c:axId val="131882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36349440"/>
        <c:crosses val="autoZero"/>
        <c:crossBetween val="between"/>
      </c:valAx>
      <c:valAx>
        <c:axId val="13181024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8264928"/>
        <c:crosses val="max"/>
        <c:crossBetween val="between"/>
      </c:valAx>
      <c:catAx>
        <c:axId val="8264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8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380997</xdr:colOff>
      <xdr:row>30</xdr:row>
      <xdr:rowOff>83298</xdr:rowOff>
    </xdr:from>
    <xdr:to>
      <xdr:col>18</xdr:col>
      <xdr:colOff>194466</xdr:colOff>
      <xdr:row>48</xdr:row>
      <xdr:rowOff>83339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53459FA-E7B2-55CE-92C2-52CDC0CE56B7}"/>
            </a:ext>
          </a:extLst>
        </xdr:cNvPr>
        <xdr:cNvGrpSpPr/>
      </xdr:nvGrpSpPr>
      <xdr:grpSpPr>
        <a:xfrm>
          <a:off x="1857372" y="5798298"/>
          <a:ext cx="9731375" cy="3429041"/>
          <a:chOff x="1573352" y="4418728"/>
          <a:chExt cx="7543133" cy="4643438"/>
        </a:xfrm>
      </xdr:grpSpPr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DBF3BD99-F8A1-8F0C-EFC9-C3C68958D6BF}"/>
              </a:ext>
            </a:extLst>
          </xdr:cNvPr>
          <xdr:cNvGrpSpPr/>
        </xdr:nvGrpSpPr>
        <xdr:grpSpPr>
          <a:xfrm>
            <a:off x="1573352" y="4418728"/>
            <a:ext cx="7543133" cy="4643438"/>
            <a:chOff x="1573353" y="5569710"/>
            <a:chExt cx="7543133" cy="4643438"/>
          </a:xfrm>
        </xdr:grpSpPr>
        <xdr:grpSp>
          <xdr:nvGrpSpPr>
            <xdr:cNvPr id="17" name="Agrupar 16">
              <a:extLst>
                <a:ext uri="{FF2B5EF4-FFF2-40B4-BE49-F238E27FC236}">
                  <a16:creationId xmlns:a16="http://schemas.microsoft.com/office/drawing/2014/main" id="{85225870-5AF3-10BB-6EB1-EBC9C65E349A}"/>
                </a:ext>
              </a:extLst>
            </xdr:cNvPr>
            <xdr:cNvGrpSpPr/>
          </xdr:nvGrpSpPr>
          <xdr:grpSpPr>
            <a:xfrm>
              <a:off x="1573353" y="5569710"/>
              <a:ext cx="7543133" cy="4643438"/>
              <a:chOff x="1501916" y="5522085"/>
              <a:chExt cx="7543133" cy="4643438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D771765F-D564-404B-9A79-30AA28DC8773}"/>
                  </a:ext>
                </a:extLst>
              </xdr:cNvPr>
              <xdr:cNvSpPr/>
            </xdr:nvSpPr>
            <xdr:spPr>
              <a:xfrm>
                <a:off x="1501916" y="5522085"/>
                <a:ext cx="7540627" cy="464343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C62610A6-662D-44CB-B52F-11F0F427257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46314" y="7040562"/>
              <a:ext cx="6032500" cy="287337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22F571D7-845B-466C-BD70-BA3BFCBD1D2E}"/>
                  </a:ext>
                </a:extLst>
              </xdr:cNvPr>
              <xdr:cNvSpPr/>
            </xdr:nvSpPr>
            <xdr:spPr>
              <a:xfrm>
                <a:off x="1504424" y="5522086"/>
                <a:ext cx="7540625" cy="105568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E8747FCF-7A89-EC7B-8DF1-0BCC58C0B4BC}"/>
                </a:ext>
              </a:extLst>
            </xdr:cNvPr>
            <xdr:cNvSpPr txBox="1"/>
          </xdr:nvSpPr>
          <xdr:spPr>
            <a:xfrm>
              <a:off x="2444751" y="5864077"/>
              <a:ext cx="6500813" cy="627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158A314A-1ADC-E0CE-EC56-B5CCD0A891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33564" y="4779963"/>
            <a:ext cx="590076" cy="5900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261935</xdr:colOff>
      <xdr:row>8</xdr:row>
      <xdr:rowOff>73047</xdr:rowOff>
    </xdr:from>
    <xdr:to>
      <xdr:col>9</xdr:col>
      <xdr:colOff>539750</xdr:colOff>
      <xdr:row>28</xdr:row>
      <xdr:rowOff>134938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CC16434-13E6-CCF8-414D-F0C4F8385B5A}"/>
            </a:ext>
          </a:extLst>
        </xdr:cNvPr>
        <xdr:cNvGrpSpPr/>
      </xdr:nvGrpSpPr>
      <xdr:grpSpPr>
        <a:xfrm>
          <a:off x="1738310" y="1597047"/>
          <a:ext cx="4945065" cy="3871891"/>
          <a:chOff x="1555748" y="192083"/>
          <a:chExt cx="6486525" cy="4086224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8EB48816-5AAC-91D2-83C8-A6BB67AD2C0D}"/>
              </a:ext>
            </a:extLst>
          </xdr:cNvPr>
          <xdr:cNvGrpSpPr/>
        </xdr:nvGrpSpPr>
        <xdr:grpSpPr>
          <a:xfrm>
            <a:off x="1555748" y="192083"/>
            <a:ext cx="6486525" cy="4086224"/>
            <a:chOff x="1635125" y="263526"/>
            <a:chExt cx="6486525" cy="4086224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F6F360E3-674D-B403-CEA0-AE8F02B40D9F}"/>
                </a:ext>
              </a:extLst>
            </xdr:cNvPr>
            <xdr:cNvGrpSpPr/>
          </xdr:nvGrpSpPr>
          <xdr:grpSpPr>
            <a:xfrm>
              <a:off x="1635125" y="269876"/>
              <a:ext cx="6477000" cy="4079874"/>
              <a:chOff x="1524000" y="134938"/>
              <a:chExt cx="6477000" cy="4079874"/>
            </a:xfrm>
          </xdr:grpSpPr>
          <xdr:sp macro="" textlink="">
            <xdr:nvSpPr>
              <xdr:cNvPr id="10" name="Retângulo: Cantos Arredondados 9">
                <a:extLst>
                  <a:ext uri="{FF2B5EF4-FFF2-40B4-BE49-F238E27FC236}">
                    <a16:creationId xmlns:a16="http://schemas.microsoft.com/office/drawing/2014/main" id="{80E91660-271E-8522-1E2E-2F281F245AAA}"/>
                  </a:ext>
                </a:extLst>
              </xdr:cNvPr>
              <xdr:cNvSpPr/>
            </xdr:nvSpPr>
            <xdr:spPr>
              <a:xfrm>
                <a:off x="1531938" y="190500"/>
                <a:ext cx="6461125" cy="40243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537D9193-86C2-ADF9-B3F9-108CF8093840}"/>
                  </a:ext>
                </a:extLst>
              </xdr:cNvPr>
              <xdr:cNvSpPr/>
            </xdr:nvSpPr>
            <xdr:spPr>
              <a:xfrm>
                <a:off x="1524000" y="134938"/>
                <a:ext cx="6477000" cy="88106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2B8807F6-B648-DA77-763B-9991203BF198}"/>
                </a:ext>
              </a:extLst>
            </xdr:cNvPr>
            <xdr:cNvGrpSpPr/>
          </xdr:nvGrpSpPr>
          <xdr:grpSpPr>
            <a:xfrm>
              <a:off x="1644650" y="263526"/>
              <a:ext cx="6477000" cy="3622673"/>
              <a:chOff x="1787525" y="422276"/>
              <a:chExt cx="6477000" cy="3622673"/>
            </a:xfrm>
          </xdr:grpSpPr>
          <xdr:graphicFrame macro="">
            <xdr:nvGraphicFramePr>
              <xdr:cNvPr id="9" name="Gráfico 8">
                <a:extLst>
                  <a:ext uri="{FF2B5EF4-FFF2-40B4-BE49-F238E27FC236}">
                    <a16:creationId xmlns:a16="http://schemas.microsoft.com/office/drawing/2014/main" id="{9E8F7458-0D62-4D0A-B071-95A0F0EC036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619377" y="1301749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15" name="Retângulo: Cantos Superiores Arredondados 14">
                <a:extLst>
                  <a:ext uri="{FF2B5EF4-FFF2-40B4-BE49-F238E27FC236}">
                    <a16:creationId xmlns:a16="http://schemas.microsoft.com/office/drawing/2014/main" id="{38D82B5F-C1BF-47C7-84E3-EFC007061EB7}"/>
                  </a:ext>
                </a:extLst>
              </xdr:cNvPr>
              <xdr:cNvSpPr/>
            </xdr:nvSpPr>
            <xdr:spPr>
              <a:xfrm>
                <a:off x="1787525" y="422276"/>
                <a:ext cx="6477000" cy="88106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52A9F261-1C16-F523-262E-CDCEBF6C53CF}"/>
                </a:ext>
              </a:extLst>
            </xdr:cNvPr>
            <xdr:cNvSpPr txBox="1"/>
          </xdr:nvSpPr>
          <xdr:spPr>
            <a:xfrm>
              <a:off x="2555877" y="452436"/>
              <a:ext cx="5389562" cy="50006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4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  <a:endPara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</xdr:grpSp>
      <xdr:pic>
        <xdr:nvPicPr>
          <xdr:cNvPr id="26" name="Gráfico 25" descr="Registrar estrutura de tópicos">
            <a:extLst>
              <a:ext uri="{FF2B5EF4-FFF2-40B4-BE49-F238E27FC236}">
                <a16:creationId xmlns:a16="http://schemas.microsoft.com/office/drawing/2014/main" id="{F17F6194-BB62-ED9A-6DE8-DF06293897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824815" y="364313"/>
            <a:ext cx="596125" cy="5961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79375</xdr:colOff>
      <xdr:row>10</xdr:row>
      <xdr:rowOff>23812</xdr:rowOff>
    </xdr:from>
    <xdr:to>
      <xdr:col>0</xdr:col>
      <xdr:colOff>1230313</xdr:colOff>
      <xdr:row>16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9" name="mês">
              <a:extLst>
                <a:ext uri="{FF2B5EF4-FFF2-40B4-BE49-F238E27FC236}">
                  <a16:creationId xmlns:a16="http://schemas.microsoft.com/office/drawing/2014/main" id="{D3B26456-4614-4C04-A874-73D3838235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75" y="1849437"/>
              <a:ext cx="1150938" cy="1166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7937</xdr:rowOff>
    </xdr:from>
    <xdr:to>
      <xdr:col>0</xdr:col>
      <xdr:colOff>1333500</xdr:colOff>
      <xdr:row>30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Categoria">
              <a:extLst>
                <a:ext uri="{FF2B5EF4-FFF2-40B4-BE49-F238E27FC236}">
                  <a16:creationId xmlns:a16="http://schemas.microsoft.com/office/drawing/2014/main" id="{DCE9CD74-E090-4F2B-A709-188E368020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1500"/>
              <a:ext cx="13335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261935</xdr:colOff>
      <xdr:row>0</xdr:row>
      <xdr:rowOff>39688</xdr:rowOff>
    </xdr:from>
    <xdr:to>
      <xdr:col>18</xdr:col>
      <xdr:colOff>190500</xdr:colOff>
      <xdr:row>7</xdr:row>
      <xdr:rowOff>142875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A15E0E72-82C3-200C-5D88-2094FFEE0F57}"/>
            </a:ext>
          </a:extLst>
        </xdr:cNvPr>
        <xdr:cNvGrpSpPr/>
      </xdr:nvGrpSpPr>
      <xdr:grpSpPr>
        <a:xfrm>
          <a:off x="1738310" y="39688"/>
          <a:ext cx="9846471" cy="1436687"/>
          <a:chOff x="1650998" y="7937"/>
          <a:chExt cx="10818813" cy="1381125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2F27016-ED1E-46DD-A018-85178780CBD0}"/>
              </a:ext>
            </a:extLst>
          </xdr:cNvPr>
          <xdr:cNvSpPr/>
        </xdr:nvSpPr>
        <xdr:spPr>
          <a:xfrm>
            <a:off x="1650998" y="103188"/>
            <a:ext cx="10818813" cy="12779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F47452DE-7AB4-4B42-8F2F-D6522F918B6A}"/>
              </a:ext>
            </a:extLst>
          </xdr:cNvPr>
          <xdr:cNvSpPr/>
        </xdr:nvSpPr>
        <xdr:spPr>
          <a:xfrm>
            <a:off x="2000251" y="261937"/>
            <a:ext cx="1000124" cy="928689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9B022356-D7AC-18D5-A008-8CED8D7C2175}"/>
              </a:ext>
            </a:extLst>
          </xdr:cNvPr>
          <xdr:cNvSpPr txBox="1"/>
        </xdr:nvSpPr>
        <xdr:spPr>
          <a:xfrm>
            <a:off x="3079750" y="269876"/>
            <a:ext cx="6675438" cy="72231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 Tatiane</a:t>
            </a: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66E179D2-F0E0-404A-AFFD-3638E753ABA6}"/>
              </a:ext>
            </a:extLst>
          </xdr:cNvPr>
          <xdr:cNvSpPr txBox="1"/>
        </xdr:nvSpPr>
        <xdr:spPr>
          <a:xfrm>
            <a:off x="3079750" y="666750"/>
            <a:ext cx="6675438" cy="7223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0">
                <a:solidFill>
                  <a:schemeClr val="accent3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400" b="0" baseline="0">
                <a:solidFill>
                  <a:schemeClr val="accent3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400" b="0">
              <a:solidFill>
                <a:schemeClr val="accent3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38" name="Agrupar 37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5B2FFDEC-28A2-40E3-2531-3DA63DE43EE3}"/>
              </a:ext>
            </a:extLst>
          </xdr:cNvPr>
          <xdr:cNvGrpSpPr/>
        </xdr:nvGrpSpPr>
        <xdr:grpSpPr>
          <a:xfrm>
            <a:off x="8224839" y="487363"/>
            <a:ext cx="4062411" cy="473074"/>
            <a:chOff x="8129589" y="431801"/>
            <a:chExt cx="4062411" cy="473074"/>
          </a:xfrm>
        </xdr:grpSpPr>
        <xdr:sp macro="" textlink="">
          <xdr:nvSpPr>
            <xdr:cNvPr id="35" name="Retângulo: Cantos Arredondados 34">
              <a:extLst>
                <a:ext uri="{FF2B5EF4-FFF2-40B4-BE49-F238E27FC236}">
                  <a16:creationId xmlns:a16="http://schemas.microsoft.com/office/drawing/2014/main" id="{F0D6C0E3-8C07-40E6-997F-156143277A8A}"/>
                </a:ext>
              </a:extLst>
            </xdr:cNvPr>
            <xdr:cNvSpPr/>
          </xdr:nvSpPr>
          <xdr:spPr>
            <a:xfrm>
              <a:off x="8129589" y="431801"/>
              <a:ext cx="4062411" cy="473074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50000"/>
                    </a:schemeClr>
                  </a:solidFill>
                </a:rPr>
                <a:t>Pesquisar dados....</a:t>
              </a:r>
            </a:p>
          </xdr:txBody>
        </xdr:sp>
        <xdr:pic>
          <xdr:nvPicPr>
            <xdr:cNvPr id="37" name="Gráfico 36" descr="Lupa com preenchimento sólido">
              <a:extLst>
                <a:ext uri="{FF2B5EF4-FFF2-40B4-BE49-F238E27FC236}">
                  <a16:creationId xmlns:a16="http://schemas.microsoft.com/office/drawing/2014/main" id="{FF382293-FBA2-FC1F-091A-312CC7E4EF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709400" y="452439"/>
              <a:ext cx="434976" cy="434976"/>
            </a:xfrm>
            <a:prstGeom prst="rect">
              <a:avLst/>
            </a:prstGeom>
          </xdr:spPr>
        </xdr:pic>
      </xdr:grpSp>
      <xdr:pic>
        <xdr:nvPicPr>
          <xdr:cNvPr id="41" name="Imagem 40" descr="Mulher Ilustração Personagem 3d PNGs para download gratuito">
            <a:extLst>
              <a:ext uri="{FF2B5EF4-FFF2-40B4-BE49-F238E27FC236}">
                <a16:creationId xmlns:a16="http://schemas.microsoft.com/office/drawing/2014/main" id="{D4121CC5-1628-7C9D-73AA-2E11417ABEF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480" r="32268" b="59014"/>
          <a:stretch/>
        </xdr:blipFill>
        <xdr:spPr bwMode="auto">
          <a:xfrm>
            <a:off x="2024062" y="7937"/>
            <a:ext cx="1052224" cy="11834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0</xdr:col>
      <xdr:colOff>0</xdr:colOff>
      <xdr:row>1</xdr:row>
      <xdr:rowOff>174625</xdr:rowOff>
    </xdr:from>
    <xdr:to>
      <xdr:col>1</xdr:col>
      <xdr:colOff>15875</xdr:colOff>
      <xdr:row>5</xdr:row>
      <xdr:rowOff>150812</xdr:rowOff>
    </xdr:to>
    <xdr:sp macro="" textlink="">
      <xdr:nvSpPr>
        <xdr:cNvPr id="46" name="Retângulo: Cantos Arredondados 45">
          <a:extLst>
            <a:ext uri="{FF2B5EF4-FFF2-40B4-BE49-F238E27FC236}">
              <a16:creationId xmlns:a16="http://schemas.microsoft.com/office/drawing/2014/main" id="{03422724-3C81-337E-1707-A162E46DB4F4}"/>
            </a:ext>
          </a:extLst>
        </xdr:cNvPr>
        <xdr:cNvSpPr/>
      </xdr:nvSpPr>
      <xdr:spPr>
        <a:xfrm>
          <a:off x="0" y="357188"/>
          <a:ext cx="1397000" cy="706437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/>
            <a:t>Money</a:t>
          </a:r>
          <a:r>
            <a:rPr lang="pt-BR" sz="1400" b="1"/>
            <a:t> APP</a:t>
          </a:r>
        </a:p>
      </xdr:txBody>
    </xdr:sp>
    <xdr:clientData/>
  </xdr:twoCellAnchor>
  <xdr:twoCellAnchor editAs="oneCell">
    <xdr:from>
      <xdr:col>0</xdr:col>
      <xdr:colOff>1039813</xdr:colOff>
      <xdr:row>2</xdr:row>
      <xdr:rowOff>55563</xdr:rowOff>
    </xdr:from>
    <xdr:to>
      <xdr:col>1</xdr:col>
      <xdr:colOff>1588</xdr:colOff>
      <xdr:row>4</xdr:row>
      <xdr:rowOff>166688</xdr:rowOff>
    </xdr:to>
    <xdr:pic>
      <xdr:nvPicPr>
        <xdr:cNvPr id="48" name="Gráfico 47" descr="Dinheiro com preenchimento sólido">
          <a:extLst>
            <a:ext uri="{FF2B5EF4-FFF2-40B4-BE49-F238E27FC236}">
              <a16:creationId xmlns:a16="http://schemas.microsoft.com/office/drawing/2014/main" id="{651EF62E-4FA2-C47A-D54F-D05EC2524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39813" y="420688"/>
          <a:ext cx="476250" cy="476250"/>
        </a:xfrm>
        <a:prstGeom prst="rect">
          <a:avLst/>
        </a:prstGeom>
      </xdr:spPr>
    </xdr:pic>
    <xdr:clientData/>
  </xdr:twoCellAnchor>
  <xdr:twoCellAnchor>
    <xdr:from>
      <xdr:col>10</xdr:col>
      <xdr:colOff>388938</xdr:colOff>
      <xdr:row>8</xdr:row>
      <xdr:rowOff>31751</xdr:rowOff>
    </xdr:from>
    <xdr:to>
      <xdr:col>18</xdr:col>
      <xdr:colOff>190500</xdr:colOff>
      <xdr:row>29</xdr:row>
      <xdr:rowOff>1</xdr:rowOff>
    </xdr:to>
    <xdr:grpSp>
      <xdr:nvGrpSpPr>
        <xdr:cNvPr id="60" name="Agrupar 59">
          <a:extLst>
            <a:ext uri="{FF2B5EF4-FFF2-40B4-BE49-F238E27FC236}">
              <a16:creationId xmlns:a16="http://schemas.microsoft.com/office/drawing/2014/main" id="{3C731CCF-3C10-A068-8BF2-F5378CC7DF43}"/>
            </a:ext>
          </a:extLst>
        </xdr:cNvPr>
        <xdr:cNvGrpSpPr/>
      </xdr:nvGrpSpPr>
      <xdr:grpSpPr>
        <a:xfrm>
          <a:off x="7115969" y="1555751"/>
          <a:ext cx="4468812" cy="3968750"/>
          <a:chOff x="7429501" y="1492251"/>
          <a:chExt cx="4691062" cy="3802063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00E86FD7-B969-4D70-948A-39B5F732C5D1}"/>
              </a:ext>
            </a:extLst>
          </xdr:cNvPr>
          <xdr:cNvGrpSpPr/>
        </xdr:nvGrpSpPr>
        <xdr:grpSpPr>
          <a:xfrm>
            <a:off x="7429501" y="1492251"/>
            <a:ext cx="4691062" cy="3706812"/>
            <a:chOff x="1555748" y="192083"/>
            <a:chExt cx="6486525" cy="4086224"/>
          </a:xfrm>
        </xdr:grpSpPr>
        <xdr:grpSp>
          <xdr:nvGrpSpPr>
            <xdr:cNvPr id="50" name="Agrupar 49">
              <a:extLst>
                <a:ext uri="{FF2B5EF4-FFF2-40B4-BE49-F238E27FC236}">
                  <a16:creationId xmlns:a16="http://schemas.microsoft.com/office/drawing/2014/main" id="{03039AF1-DED3-041D-895D-A782DEB50462}"/>
                </a:ext>
              </a:extLst>
            </xdr:cNvPr>
            <xdr:cNvGrpSpPr/>
          </xdr:nvGrpSpPr>
          <xdr:grpSpPr>
            <a:xfrm>
              <a:off x="1555748" y="192083"/>
              <a:ext cx="6486525" cy="4086224"/>
              <a:chOff x="1635125" y="263526"/>
              <a:chExt cx="6486525" cy="4086224"/>
            </a:xfrm>
          </xdr:grpSpPr>
          <xdr:grpSp>
            <xdr:nvGrpSpPr>
              <xdr:cNvPr id="52" name="Agrupar 51">
                <a:extLst>
                  <a:ext uri="{FF2B5EF4-FFF2-40B4-BE49-F238E27FC236}">
                    <a16:creationId xmlns:a16="http://schemas.microsoft.com/office/drawing/2014/main" id="{022608E6-93AF-A6DD-2E43-DF34FB75C377}"/>
                  </a:ext>
                </a:extLst>
              </xdr:cNvPr>
              <xdr:cNvGrpSpPr/>
            </xdr:nvGrpSpPr>
            <xdr:grpSpPr>
              <a:xfrm>
                <a:off x="1635125" y="269876"/>
                <a:ext cx="6477000" cy="4079874"/>
                <a:chOff x="1524000" y="134938"/>
                <a:chExt cx="6477000" cy="4079874"/>
              </a:xfrm>
            </xdr:grpSpPr>
            <xdr:sp macro="" textlink="">
              <xdr:nvSpPr>
                <xdr:cNvPr id="57" name="Retângulo: Cantos Arredondados 56">
                  <a:extLst>
                    <a:ext uri="{FF2B5EF4-FFF2-40B4-BE49-F238E27FC236}">
                      <a16:creationId xmlns:a16="http://schemas.microsoft.com/office/drawing/2014/main" id="{8B8FD911-E9E5-7EE9-2654-60AD952B3C15}"/>
                    </a:ext>
                  </a:extLst>
                </xdr:cNvPr>
                <xdr:cNvSpPr/>
              </xdr:nvSpPr>
              <xdr:spPr>
                <a:xfrm>
                  <a:off x="1531938" y="190500"/>
                  <a:ext cx="6461125" cy="4024312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58" name="Retângulo: Cantos Superiores Arredondados 57">
                  <a:extLst>
                    <a:ext uri="{FF2B5EF4-FFF2-40B4-BE49-F238E27FC236}">
                      <a16:creationId xmlns:a16="http://schemas.microsoft.com/office/drawing/2014/main" id="{5CD68079-8F58-B539-A466-262DB82F41B2}"/>
                    </a:ext>
                  </a:extLst>
                </xdr:cNvPr>
                <xdr:cNvSpPr/>
              </xdr:nvSpPr>
              <xdr:spPr>
                <a:xfrm>
                  <a:off x="1524000" y="134938"/>
                  <a:ext cx="6477000" cy="881063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sp macro="" textlink="">
            <xdr:nvSpPr>
              <xdr:cNvPr id="56" name="Retângulo: Cantos Superiores Arredondados 55">
                <a:extLst>
                  <a:ext uri="{FF2B5EF4-FFF2-40B4-BE49-F238E27FC236}">
                    <a16:creationId xmlns:a16="http://schemas.microsoft.com/office/drawing/2014/main" id="{70EE0AB3-11B1-B722-EB70-01137B4ECC56}"/>
                  </a:ext>
                </a:extLst>
              </xdr:cNvPr>
              <xdr:cNvSpPr/>
            </xdr:nvSpPr>
            <xdr:spPr>
              <a:xfrm>
                <a:off x="1644650" y="263526"/>
                <a:ext cx="6477000" cy="88106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54" name="CaixaDeTexto 53">
                <a:extLst>
                  <a:ext uri="{FF2B5EF4-FFF2-40B4-BE49-F238E27FC236}">
                    <a16:creationId xmlns:a16="http://schemas.microsoft.com/office/drawing/2014/main" id="{28BC9C2C-A8CB-BF67-C433-3F724C168EA9}"/>
                  </a:ext>
                </a:extLst>
              </xdr:cNvPr>
              <xdr:cNvSpPr txBox="1"/>
            </xdr:nvSpPr>
            <xdr:spPr>
              <a:xfrm>
                <a:off x="2555877" y="452436"/>
                <a:ext cx="5389562" cy="50006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4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Economias</a:t>
                </a:r>
                <a:endPara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endParaRPr>
              </a:p>
            </xdr:txBody>
          </xdr:sp>
        </xdr:grpSp>
        <xdr:pic>
          <xdr:nvPicPr>
            <xdr:cNvPr id="51" name="Gráfico 50" descr="Cofrinho estrutura de tópicos">
              <a:extLst>
                <a:ext uri="{FF2B5EF4-FFF2-40B4-BE49-F238E27FC236}">
                  <a16:creationId xmlns:a16="http://schemas.microsoft.com/office/drawing/2014/main" id="{0468F222-A71A-978D-802D-FD4482E91E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4"/>
                </a:ext>
              </a:extLst>
            </a:blip>
            <a:srcRect/>
            <a:stretch/>
          </xdr:blipFill>
          <xdr:spPr>
            <a:xfrm>
              <a:off x="1824815" y="437843"/>
              <a:ext cx="596126" cy="449064"/>
            </a:xfrm>
            <a:prstGeom prst="rect">
              <a:avLst/>
            </a:prstGeom>
          </xdr:spPr>
        </xdr:pic>
      </xdr:grp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4A8B20FB-CD05-4A8F-A2D2-EF5EEDEFA95E}"/>
              </a:ext>
            </a:extLst>
          </xdr:cNvPr>
          <xdr:cNvGraphicFramePr>
            <a:graphicFrameLocks/>
          </xdr:cNvGraphicFramePr>
        </xdr:nvGraphicFramePr>
        <xdr:xfrm>
          <a:off x="7937500" y="2643188"/>
          <a:ext cx="3937000" cy="2651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tiane de Melo Cardoso Freitas" refreshedDate="45650.429937847221" createdVersion="8" refreshedVersion="8" minRefreshableVersion="3" recordCount="11" xr:uid="{3B3A6817-D92E-4C73-9290-A59B84E7EF82}">
  <cacheSource type="worksheet">
    <worksheetSource name="tbl_operations"/>
  </cacheSource>
  <cacheFields count="8">
    <cacheField name="Data" numFmtId="14">
      <sharedItems containsNonDate="0" containsDate="1" containsString="0" containsBlank="1" minDate="2024-10-08T00:00:00" maxDate="2024-12-05T00:00:00" count="11">
        <d v="2024-12-01T00:00:00"/>
        <d v="2024-12-02T00:00:00"/>
        <d v="2024-12-03T00:00:00"/>
        <d v="2024-12-04T00:00:00"/>
        <d v="2024-11-05T00:00:00"/>
        <d v="2024-11-06T00:00:00"/>
        <d v="2024-11-07T00:00:00"/>
        <d v="2024-10-08T00:00:00"/>
        <d v="2024-10-09T00:00:00"/>
        <d v="2024-10-10T00:00:00"/>
        <m/>
      </sharedItems>
    </cacheField>
    <cacheField name="mês" numFmtId="1">
      <sharedItems containsString="0" containsBlank="1" containsNumber="1" containsInteger="1" minValue="10" maxValue="12" count="4">
        <n v="12"/>
        <n v="11"/>
        <n v="10"/>
        <m/>
      </sharedItems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10">
        <s v="renda fixa"/>
        <s v="alimentação"/>
        <s v="vestuário"/>
        <s v="freelancer"/>
        <s v="transporte"/>
        <s v="investimentos"/>
        <s v="serviços"/>
        <s v="Utilidades"/>
        <s v="eletrônic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20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3747474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s v="salário mensal"/>
    <n v="5000"/>
    <s v="tranferencia"/>
    <s v="pendente"/>
  </r>
  <r>
    <x v="1"/>
    <x v="0"/>
    <x v="1"/>
    <x v="1"/>
    <s v="compras"/>
    <n v="3500"/>
    <s v="Cartão de Crédito"/>
    <s v="Pago"/>
  </r>
  <r>
    <x v="2"/>
    <x v="0"/>
    <x v="1"/>
    <x v="2"/>
    <s v="compra de uniformes"/>
    <n v="1000"/>
    <s v="Cartão de Crédito"/>
    <s v="Pago"/>
  </r>
  <r>
    <x v="3"/>
    <x v="0"/>
    <x v="1"/>
    <x v="3"/>
    <s v="pdto por dia"/>
    <n v="250"/>
    <s v="PIX"/>
    <s v="Pago"/>
  </r>
  <r>
    <x v="4"/>
    <x v="1"/>
    <x v="1"/>
    <x v="4"/>
    <s v="gasolina"/>
    <n v="300"/>
    <s v="Cartão de Crédito"/>
    <s v="Pago"/>
  </r>
  <r>
    <x v="5"/>
    <x v="1"/>
    <x v="0"/>
    <x v="5"/>
    <s v="renda fixa"/>
    <n v="1000"/>
    <s v="tranferencia"/>
    <s v="recebido"/>
  </r>
  <r>
    <x v="6"/>
    <x v="1"/>
    <x v="1"/>
    <x v="6"/>
    <s v="limpeza"/>
    <n v="200"/>
    <s v="PIX"/>
    <s v="Pago"/>
  </r>
  <r>
    <x v="7"/>
    <x v="2"/>
    <x v="1"/>
    <x v="7"/>
    <s v="conta de energia"/>
    <n v="500"/>
    <s v="Débito Automático"/>
    <s v="pendente"/>
  </r>
  <r>
    <x v="8"/>
    <x v="2"/>
    <x v="1"/>
    <x v="8"/>
    <s v="compra de material"/>
    <n v="300"/>
    <s v="Cartão de Crédito"/>
    <s v="Pago"/>
  </r>
  <r>
    <x v="9"/>
    <x v="2"/>
    <x v="1"/>
    <x v="1"/>
    <s v="refeição"/>
    <n v="700"/>
    <s v="Cartão de Crédito"/>
    <s v="Pago"/>
  </r>
  <r>
    <x v="10"/>
    <x v="3"/>
    <x v="2"/>
    <x v="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642C4-4882-4B19-8760-453C51E42BC8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:E6" firstHeaderRow="1" firstDataRow="1" firstDataCol="1" rowPageCount="1" colPageCount="1"/>
  <pivotFields count="8">
    <pivotField showAll="0"/>
    <pivotField showAll="0">
      <items count="5">
        <item x="2"/>
        <item x="1"/>
        <item x="0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1"/>
        <item x="8"/>
        <item x="3"/>
        <item x="5"/>
        <item x="0"/>
        <item x="6"/>
        <item x="4"/>
        <item x="7"/>
        <item x="2"/>
        <item x="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4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BABDC-C90C-4839-B6C1-FCEA1F1E5E2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1" firstHeaderRow="1" firstDataRow="1" firstDataCol="1" rowPageCount="1" colPageCount="1"/>
  <pivotFields count="8">
    <pivotField showAll="0">
      <items count="12">
        <item x="7"/>
        <item x="8"/>
        <item x="9"/>
        <item x="4"/>
        <item x="5"/>
        <item x="6"/>
        <item x="0"/>
        <item x="1"/>
        <item x="2"/>
        <item x="3"/>
        <item x="1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11">
        <item x="1"/>
        <item x="8"/>
        <item x="3"/>
        <item x="5"/>
        <item x="0"/>
        <item x="6"/>
        <item x="4"/>
        <item x="7"/>
        <item x="2"/>
        <item x="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66F00CCB-3F9B-4645-A3DB-226E1B012024}" sourceName="mês">
  <pivotTables>
    <pivotTable tabId="2" name="Tabela dinâmica1"/>
    <pivotTable tabId="2" name="Tabela dinâmica2"/>
  </pivotTables>
  <data>
    <tabular pivotCacheId="374747417">
      <items count="4">
        <i x="2" s="1"/>
        <i x="1" s="1"/>
        <i x="0" s="1"/>
        <i x="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AC76142B-9F4D-42DD-A236-F5839E4808EB}" sourceName="Categoria">
  <pivotTables>
    <pivotTable tabId="2" name="Tabela dinâmica1"/>
  </pivotTables>
  <data>
    <tabular pivotCacheId="374747417">
      <items count="10">
        <i x="1" s="1"/>
        <i x="8" s="1"/>
        <i x="3" s="1"/>
        <i x="6" s="1"/>
        <i x="4" s="1"/>
        <i x="7" s="1"/>
        <i x="2" s="1"/>
        <i x="5" s="1" nd="1"/>
        <i x="0" s="1" nd="1"/>
        <i x="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2A258CF-08DE-4A9C-A553-E501B6048F81}" cache="SegmentaçãodeDados_mês" caption="MÊS" style="my-style" rowHeight="241300"/>
  <slicer name="Categoria" xr10:uid="{9150D844-08DB-43A6-8001-8C5F92E4C148}" cache="SegmentaçãodeDados_Categoria" caption="Categoria" startItem="2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AF45D3-225C-44BD-9C6B-5D00EC454521}" name="tbl_operations" displayName="tbl_operations" ref="A1:H11" totalsRowShown="0">
  <autoFilter ref="A1:H11" xr:uid="{8AAF45D3-225C-44BD-9C6B-5D00EC454521}"/>
  <tableColumns count="8">
    <tableColumn id="1" xr3:uid="{14298918-4160-4BC6-9B5D-C7B2E470CAFC}" name="Data" dataDxfId="7"/>
    <tableColumn id="8" xr3:uid="{83655559-1D58-45CE-AA99-6995066840CB}" name="mês" dataDxfId="6">
      <calculatedColumnFormula>MONTH(tbl_operations[[#This Row],[Data]])</calculatedColumnFormula>
    </tableColumn>
    <tableColumn id="2" xr3:uid="{9015B54E-8371-4EC5-891D-C57CE9C71760}" name="Tipo"/>
    <tableColumn id="3" xr3:uid="{3C82B12F-093F-4F00-A465-937E77D583ED}" name="Categoria"/>
    <tableColumn id="4" xr3:uid="{8DC69BB3-EDF3-461B-ACAF-EE730CBB01DB}" name="Descrição"/>
    <tableColumn id="5" xr3:uid="{AAC84569-FA53-4491-8A12-78A1742F6816}" name="Valor"/>
    <tableColumn id="6" xr3:uid="{D254B911-7E47-4EE2-BD3A-907341CC70AF}" name="Operação Bancária"/>
    <tableColumn id="7" xr3:uid="{DE92EA44-CB2A-4063-9167-2ABF736E93ED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BECC02-E960-485F-9DB3-0AE0860503A6}" name="Tabela2" displayName="Tabela2" ref="C6:D21" totalsRowCount="1" headerRowDxfId="5" dataDxfId="4">
  <autoFilter ref="C6:D20" xr:uid="{11BECC02-E960-485F-9DB3-0AE0860503A6}"/>
  <tableColumns count="2">
    <tableColumn id="1" xr3:uid="{E7A1569E-D5B1-46F0-8657-4C36A5C41E33}" name="Data de Lançamento" dataDxfId="3" totalsRowDxfId="2"/>
    <tableColumn id="2" xr3:uid="{25356B64-AAA2-4B7F-A976-3A00A0C3F477}" name="Depósito Reservado" dataDxfId="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F64B-1323-466E-BB54-634ADD2E8127}">
  <sheetPr>
    <tabColor rgb="FF00B0F0"/>
  </sheetPr>
  <dimension ref="A1:H11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0.42578125" style="7" customWidth="1"/>
    <col min="3" max="3" width="7.42578125" bestFit="1" customWidth="1"/>
    <col min="4" max="4" width="12.42578125" bestFit="1" customWidth="1"/>
    <col min="5" max="5" width="18.85546875" bestFit="1" customWidth="1"/>
    <col min="6" max="6" width="10.42578125" bestFit="1" customWidth="1"/>
    <col min="7" max="7" width="18.85546875" bestFit="1" customWidth="1"/>
    <col min="8" max="8" width="8.85546875" bestFit="1" customWidth="1"/>
  </cols>
  <sheetData>
    <row r="1" spans="1:8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</row>
    <row r="2" spans="1:8" ht="18.95" customHeight="1" x14ac:dyDescent="0.25">
      <c r="A2" s="1">
        <v>45627</v>
      </c>
      <c r="B2" s="7">
        <f>MONTH(tbl_operations[[#This Row],[Data]])</f>
        <v>12</v>
      </c>
      <c r="C2" t="s">
        <v>8</v>
      </c>
      <c r="D2" t="s">
        <v>9</v>
      </c>
      <c r="E2" t="s">
        <v>10</v>
      </c>
      <c r="F2" s="2">
        <v>5000</v>
      </c>
      <c r="G2" t="s">
        <v>11</v>
      </c>
      <c r="H2" t="s">
        <v>12</v>
      </c>
    </row>
    <row r="3" spans="1:8" ht="18.95" customHeight="1" x14ac:dyDescent="0.25">
      <c r="A3" s="1">
        <v>45628</v>
      </c>
      <c r="B3" s="7">
        <f>MONTH(tbl_operations[[#This Row],[Data]])</f>
        <v>12</v>
      </c>
      <c r="C3" t="s">
        <v>13</v>
      </c>
      <c r="D3" t="s">
        <v>14</v>
      </c>
      <c r="E3" t="s">
        <v>15</v>
      </c>
      <c r="F3" s="2">
        <v>3500</v>
      </c>
      <c r="G3" t="s">
        <v>16</v>
      </c>
      <c r="H3" t="s">
        <v>17</v>
      </c>
    </row>
    <row r="4" spans="1:8" ht="18.95" customHeight="1" x14ac:dyDescent="0.25">
      <c r="A4" s="1">
        <v>45629</v>
      </c>
      <c r="B4" s="7">
        <f>MONTH(tbl_operations[[#This Row],[Data]])</f>
        <v>12</v>
      </c>
      <c r="C4" t="s">
        <v>13</v>
      </c>
      <c r="D4" t="s">
        <v>18</v>
      </c>
      <c r="E4" t="s">
        <v>19</v>
      </c>
      <c r="F4" s="2">
        <v>1000</v>
      </c>
      <c r="G4" t="s">
        <v>20</v>
      </c>
      <c r="H4" t="s">
        <v>17</v>
      </c>
    </row>
    <row r="5" spans="1:8" ht="18.95" customHeight="1" x14ac:dyDescent="0.25">
      <c r="A5" s="1">
        <v>45630</v>
      </c>
      <c r="B5" s="7">
        <f>MONTH(tbl_operations[[#This Row],[Data]])</f>
        <v>12</v>
      </c>
      <c r="C5" t="s">
        <v>13</v>
      </c>
      <c r="D5" t="s">
        <v>21</v>
      </c>
      <c r="E5" t="s">
        <v>22</v>
      </c>
      <c r="F5" s="2">
        <v>250</v>
      </c>
      <c r="G5" t="s">
        <v>23</v>
      </c>
      <c r="H5" t="s">
        <v>24</v>
      </c>
    </row>
    <row r="6" spans="1:8" ht="18.95" customHeight="1" x14ac:dyDescent="0.25">
      <c r="A6" s="1">
        <v>45601</v>
      </c>
      <c r="B6" s="7">
        <f>MONTH(tbl_operations[[#This Row],[Data]])</f>
        <v>11</v>
      </c>
      <c r="C6" t="s">
        <v>13</v>
      </c>
      <c r="D6" t="s">
        <v>25</v>
      </c>
      <c r="E6" t="s">
        <v>26</v>
      </c>
      <c r="F6" s="2">
        <v>300</v>
      </c>
      <c r="G6" t="s">
        <v>16</v>
      </c>
      <c r="H6" t="s">
        <v>24</v>
      </c>
    </row>
    <row r="7" spans="1:8" ht="18.95" customHeight="1" x14ac:dyDescent="0.25">
      <c r="A7" s="1">
        <v>45602</v>
      </c>
      <c r="B7" s="7">
        <f>MONTH(tbl_operations[[#This Row],[Data]])</f>
        <v>11</v>
      </c>
      <c r="C7" t="s">
        <v>8</v>
      </c>
      <c r="D7" t="s">
        <v>27</v>
      </c>
      <c r="E7" t="s">
        <v>9</v>
      </c>
      <c r="F7" s="2">
        <v>1000</v>
      </c>
      <c r="G7" t="s">
        <v>11</v>
      </c>
      <c r="H7" t="s">
        <v>28</v>
      </c>
    </row>
    <row r="8" spans="1:8" ht="18.95" customHeight="1" x14ac:dyDescent="0.25">
      <c r="A8" s="1">
        <v>45603</v>
      </c>
      <c r="B8" s="7">
        <f>MONTH(tbl_operations[[#This Row],[Data]])</f>
        <v>11</v>
      </c>
      <c r="C8" t="s">
        <v>13</v>
      </c>
      <c r="D8" t="s">
        <v>29</v>
      </c>
      <c r="E8" t="s">
        <v>30</v>
      </c>
      <c r="F8" s="2">
        <v>200</v>
      </c>
      <c r="G8" t="s">
        <v>23</v>
      </c>
      <c r="H8" t="s">
        <v>24</v>
      </c>
    </row>
    <row r="9" spans="1:8" ht="18.95" customHeight="1" x14ac:dyDescent="0.25">
      <c r="A9" s="1">
        <v>45573</v>
      </c>
      <c r="B9" s="7">
        <f>MONTH(tbl_operations[[#This Row],[Data]])</f>
        <v>10</v>
      </c>
      <c r="C9" t="s">
        <v>13</v>
      </c>
      <c r="D9" t="s">
        <v>31</v>
      </c>
      <c r="E9" t="s">
        <v>32</v>
      </c>
      <c r="F9" s="2">
        <v>500</v>
      </c>
      <c r="G9" t="s">
        <v>33</v>
      </c>
      <c r="H9" t="s">
        <v>12</v>
      </c>
    </row>
    <row r="10" spans="1:8" ht="18.95" customHeight="1" x14ac:dyDescent="0.25">
      <c r="A10" s="1">
        <v>45574</v>
      </c>
      <c r="B10" s="7">
        <f>MONTH(tbl_operations[[#This Row],[Data]])</f>
        <v>10</v>
      </c>
      <c r="C10" t="s">
        <v>13</v>
      </c>
      <c r="D10" t="s">
        <v>34</v>
      </c>
      <c r="E10" t="s">
        <v>35</v>
      </c>
      <c r="F10" s="2">
        <v>300</v>
      </c>
      <c r="G10" t="s">
        <v>16</v>
      </c>
      <c r="H10" t="s">
        <v>24</v>
      </c>
    </row>
    <row r="11" spans="1:8" ht="18.95" customHeight="1" x14ac:dyDescent="0.25">
      <c r="A11" s="1">
        <v>45575</v>
      </c>
      <c r="B11" s="7">
        <f>MONTH(tbl_operations[[#This Row],[Data]])</f>
        <v>10</v>
      </c>
      <c r="C11" t="s">
        <v>13</v>
      </c>
      <c r="D11" t="s">
        <v>14</v>
      </c>
      <c r="E11" t="s">
        <v>36</v>
      </c>
      <c r="F11" s="2">
        <v>700</v>
      </c>
      <c r="G11" t="s">
        <v>16</v>
      </c>
      <c r="H11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4E492-6F4B-4BEC-AE78-634ED5B7A127}">
  <sheetPr>
    <tabColor rgb="FF002060"/>
  </sheetPr>
  <dimension ref="A1:E11"/>
  <sheetViews>
    <sheetView workbookViewId="0">
      <selection activeCell="B3" sqref="B3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3" t="s">
        <v>2</v>
      </c>
      <c r="B1" t="s">
        <v>13</v>
      </c>
      <c r="D1" s="3" t="s">
        <v>2</v>
      </c>
      <c r="E1" t="s">
        <v>8</v>
      </c>
    </row>
    <row r="3" spans="1:5" x14ac:dyDescent="0.25">
      <c r="A3" s="3" t="s">
        <v>37</v>
      </c>
      <c r="B3" t="s">
        <v>38</v>
      </c>
      <c r="D3" s="3" t="s">
        <v>37</v>
      </c>
      <c r="E3" t="s">
        <v>38</v>
      </c>
    </row>
    <row r="4" spans="1:5" x14ac:dyDescent="0.25">
      <c r="A4" s="4" t="s">
        <v>14</v>
      </c>
      <c r="B4" s="2">
        <v>4200</v>
      </c>
      <c r="D4" s="4" t="s">
        <v>27</v>
      </c>
      <c r="E4" s="2">
        <v>1000</v>
      </c>
    </row>
    <row r="5" spans="1:5" x14ac:dyDescent="0.25">
      <c r="A5" s="4" t="s">
        <v>34</v>
      </c>
      <c r="B5" s="2">
        <v>300</v>
      </c>
      <c r="D5" s="4" t="s">
        <v>9</v>
      </c>
      <c r="E5" s="2">
        <v>5000</v>
      </c>
    </row>
    <row r="6" spans="1:5" x14ac:dyDescent="0.25">
      <c r="A6" s="4" t="s">
        <v>21</v>
      </c>
      <c r="B6" s="2">
        <v>250</v>
      </c>
      <c r="D6" s="4" t="s">
        <v>39</v>
      </c>
      <c r="E6" s="2">
        <v>6000</v>
      </c>
    </row>
    <row r="7" spans="1:5" x14ac:dyDescent="0.25">
      <c r="A7" s="4" t="s">
        <v>29</v>
      </c>
      <c r="B7" s="2">
        <v>200</v>
      </c>
    </row>
    <row r="8" spans="1:5" x14ac:dyDescent="0.25">
      <c r="A8" s="4" t="s">
        <v>25</v>
      </c>
      <c r="B8" s="2">
        <v>300</v>
      </c>
    </row>
    <row r="9" spans="1:5" x14ac:dyDescent="0.25">
      <c r="A9" s="4" t="s">
        <v>31</v>
      </c>
      <c r="B9" s="2">
        <v>500</v>
      </c>
    </row>
    <row r="10" spans="1:5" x14ac:dyDescent="0.25">
      <c r="A10" s="4" t="s">
        <v>18</v>
      </c>
      <c r="B10" s="2">
        <v>1000</v>
      </c>
    </row>
    <row r="11" spans="1:5" x14ac:dyDescent="0.25">
      <c r="A11" s="4" t="s">
        <v>39</v>
      </c>
      <c r="B11" s="2">
        <v>6750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DE60-8AE0-437D-A24B-178DD4F5F24F}">
  <sheetPr>
    <tabColor rgb="FF0070C0"/>
  </sheetPr>
  <dimension ref="C1:H32"/>
  <sheetViews>
    <sheetView workbookViewId="0">
      <selection activeCell="C25" sqref="C25"/>
    </sheetView>
  </sheetViews>
  <sheetFormatPr defaultRowHeight="15" x14ac:dyDescent="0.25"/>
  <cols>
    <col min="3" max="3" width="20.140625" customWidth="1"/>
    <col min="4" max="4" width="19.5703125" customWidth="1"/>
    <col min="8" max="8" width="10.42578125" bestFit="1" customWidth="1"/>
  </cols>
  <sheetData>
    <row r="1" spans="3:8" s="5" customFormat="1" ht="66" customHeight="1" x14ac:dyDescent="0.25"/>
    <row r="3" spans="3:8" x14ac:dyDescent="0.25">
      <c r="C3" s="13" t="s">
        <v>40</v>
      </c>
      <c r="D3" s="2">
        <f>SUM(Tabela2[Depósito Reservado])</f>
        <v>12816</v>
      </c>
    </row>
    <row r="4" spans="3:8" x14ac:dyDescent="0.25">
      <c r="C4" s="13" t="s">
        <v>41</v>
      </c>
      <c r="D4" s="12">
        <v>20000</v>
      </c>
    </row>
    <row r="6" spans="3:8" x14ac:dyDescent="0.25">
      <c r="C6" s="8" t="s">
        <v>42</v>
      </c>
      <c r="D6" s="8" t="s">
        <v>43</v>
      </c>
    </row>
    <row r="7" spans="3:8" x14ac:dyDescent="0.25">
      <c r="C7" s="1">
        <v>45603</v>
      </c>
      <c r="D7" s="11">
        <v>50</v>
      </c>
      <c r="H7" s="1"/>
    </row>
    <row r="8" spans="3:8" x14ac:dyDescent="0.25">
      <c r="C8" s="1">
        <v>45604</v>
      </c>
      <c r="D8" s="11">
        <v>366</v>
      </c>
      <c r="H8" s="1"/>
    </row>
    <row r="9" spans="3:8" x14ac:dyDescent="0.25">
      <c r="C9" s="1">
        <v>45605</v>
      </c>
      <c r="D9" s="11">
        <v>157</v>
      </c>
      <c r="H9" s="1"/>
    </row>
    <row r="10" spans="3:8" x14ac:dyDescent="0.25">
      <c r="C10" s="1">
        <v>45606</v>
      </c>
      <c r="D10" s="11">
        <v>135</v>
      </c>
      <c r="H10" s="1"/>
    </row>
    <row r="11" spans="3:8" x14ac:dyDescent="0.25">
      <c r="C11" s="1">
        <v>45607</v>
      </c>
      <c r="D11" s="11">
        <v>136</v>
      </c>
      <c r="H11" s="1"/>
    </row>
    <row r="12" spans="3:8" x14ac:dyDescent="0.25">
      <c r="C12" s="1">
        <v>45608</v>
      </c>
      <c r="D12" s="11">
        <v>211</v>
      </c>
      <c r="H12" s="1"/>
    </row>
    <row r="13" spans="3:8" x14ac:dyDescent="0.25">
      <c r="C13" s="1">
        <v>45609</v>
      </c>
      <c r="D13" s="11">
        <v>456</v>
      </c>
      <c r="H13" s="1"/>
    </row>
    <row r="14" spans="3:8" x14ac:dyDescent="0.25">
      <c r="C14" s="1">
        <v>45610</v>
      </c>
      <c r="D14" s="11">
        <v>10000</v>
      </c>
      <c r="H14" s="1"/>
    </row>
    <row r="15" spans="3:8" x14ac:dyDescent="0.25">
      <c r="C15" s="1">
        <v>45611</v>
      </c>
      <c r="D15" s="11">
        <v>182</v>
      </c>
      <c r="H15" s="1"/>
    </row>
    <row r="16" spans="3:8" x14ac:dyDescent="0.25">
      <c r="C16" s="1">
        <v>45612</v>
      </c>
      <c r="D16" s="11">
        <v>145</v>
      </c>
      <c r="H16" s="1"/>
    </row>
    <row r="17" spans="3:8" x14ac:dyDescent="0.25">
      <c r="C17" s="1">
        <v>45613</v>
      </c>
      <c r="D17" s="11">
        <v>409</v>
      </c>
      <c r="H17" s="1"/>
    </row>
    <row r="18" spans="3:8" x14ac:dyDescent="0.25">
      <c r="C18" s="1">
        <v>45614</v>
      </c>
      <c r="D18" s="11">
        <v>300</v>
      </c>
      <c r="H18" s="1"/>
    </row>
    <row r="19" spans="3:8" x14ac:dyDescent="0.25">
      <c r="C19" s="1">
        <v>45615</v>
      </c>
      <c r="D19" s="11">
        <v>174</v>
      </c>
      <c r="H19" s="1"/>
    </row>
    <row r="20" spans="3:8" x14ac:dyDescent="0.25">
      <c r="C20" s="10">
        <v>45616</v>
      </c>
      <c r="D20" s="11">
        <v>95</v>
      </c>
    </row>
    <row r="21" spans="3:8" x14ac:dyDescent="0.25">
      <c r="C21" s="9"/>
      <c r="D21" s="11"/>
    </row>
    <row r="22" spans="3:8" x14ac:dyDescent="0.25">
      <c r="D22" s="11"/>
    </row>
    <row r="23" spans="3:8" x14ac:dyDescent="0.25">
      <c r="D23" s="11"/>
    </row>
    <row r="24" spans="3:8" x14ac:dyDescent="0.25">
      <c r="D24" s="11"/>
    </row>
    <row r="25" spans="3:8" x14ac:dyDescent="0.25">
      <c r="D25" s="11"/>
    </row>
    <row r="26" spans="3:8" x14ac:dyDescent="0.25">
      <c r="D26" s="11"/>
    </row>
    <row r="27" spans="3:8" x14ac:dyDescent="0.25">
      <c r="D27" s="11"/>
    </row>
    <row r="28" spans="3:8" x14ac:dyDescent="0.25">
      <c r="D28" s="11"/>
    </row>
    <row r="29" spans="3:8" x14ac:dyDescent="0.25">
      <c r="D29" s="11"/>
    </row>
    <row r="30" spans="3:8" x14ac:dyDescent="0.25">
      <c r="D30" s="11"/>
    </row>
    <row r="31" spans="3:8" x14ac:dyDescent="0.25">
      <c r="D31" s="11"/>
    </row>
    <row r="32" spans="3:8" x14ac:dyDescent="0.25">
      <c r="D32" s="1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AC26-0DED-4FF4-9133-90900735AA44}">
  <dimension ref="A1:U1"/>
  <sheetViews>
    <sheetView showGridLines="0" showRowColHeaders="0" tabSelected="1" zoomScale="80" zoomScaleNormal="80" workbookViewId="0">
      <selection activeCell="T46" sqref="T46"/>
    </sheetView>
  </sheetViews>
  <sheetFormatPr defaultColWidth="0" defaultRowHeight="15" x14ac:dyDescent="0.25"/>
  <cols>
    <col min="1" max="1" width="22.140625" style="5" customWidth="1"/>
    <col min="2" max="21" width="8.7109375" style="6" customWidth="1"/>
    <col min="22" max="16384" width="8.71093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Manager/>
  <Company>Caixa Economica Federal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Tatiane de Melo Cardoso Freitas</dc:creator>
  <cp:keywords/>
  <dc:description/>
  <cp:lastModifiedBy>Tatiane Freitas</cp:lastModifiedBy>
  <cp:revision/>
  <dcterms:created xsi:type="dcterms:W3CDTF">2024-12-23T13:28:49Z</dcterms:created>
  <dcterms:modified xsi:type="dcterms:W3CDTF">2024-12-26T12:31:17Z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1a47ad8-907a-4afd-bc2a-6b2ee4f96f0c_Enabled">
    <vt:lpwstr>true</vt:lpwstr>
  </property>
  <property fmtid="{D5CDD505-2E9C-101B-9397-08002B2CF9AE}" pid="3" name="MSIP_Label_f1a47ad8-907a-4afd-bc2a-6b2ee4f96f0c_SetDate">
    <vt:lpwstr>2024-12-24T13:27:16Z</vt:lpwstr>
  </property>
  <property fmtid="{D5CDD505-2E9C-101B-9397-08002B2CF9AE}" pid="4" name="MSIP_Label_f1a47ad8-907a-4afd-bc2a-6b2ee4f96f0c_Method">
    <vt:lpwstr>Privileged</vt:lpwstr>
  </property>
  <property fmtid="{D5CDD505-2E9C-101B-9397-08002B2CF9AE}" pid="5" name="MSIP_Label_f1a47ad8-907a-4afd-bc2a-6b2ee4f96f0c_Name">
    <vt:lpwstr>#EXTERNO_CONFIDENCIAL</vt:lpwstr>
  </property>
  <property fmtid="{D5CDD505-2E9C-101B-9397-08002B2CF9AE}" pid="6" name="MSIP_Label_f1a47ad8-907a-4afd-bc2a-6b2ee4f96f0c_SiteId">
    <vt:lpwstr>ab9bba98-684a-43fb-add8-9c2bebede229</vt:lpwstr>
  </property>
  <property fmtid="{D5CDD505-2E9C-101B-9397-08002B2CF9AE}" pid="7" name="MSIP_Label_f1a47ad8-907a-4afd-bc2a-6b2ee4f96f0c_ActionId">
    <vt:lpwstr>c83d9ed0-2783-4676-850f-2ccb2a6027e0</vt:lpwstr>
  </property>
  <property fmtid="{D5CDD505-2E9C-101B-9397-08002B2CF9AE}" pid="8" name="MSIP_Label_f1a47ad8-907a-4afd-bc2a-6b2ee4f96f0c_ContentBits">
    <vt:lpwstr>0</vt:lpwstr>
  </property>
</Properties>
</file>