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2"/>
  <workbookPr defaultThemeVersion="166925"/>
  <mc:AlternateContent xmlns:mc="http://schemas.openxmlformats.org/markup-compatibility/2006">
    <mc:Choice Requires="x15">
      <x15ac:absPath xmlns:x15ac="http://schemas.microsoft.com/office/spreadsheetml/2010/11/ac" url="C:\Users\juliana.marques\Downloads\"/>
    </mc:Choice>
  </mc:AlternateContent>
  <xr:revisionPtr revIDLastSave="0" documentId="8_{03D45151-7B94-4D7A-98D1-9EF9B86D7B9D}" xr6:coauthVersionLast="47" xr6:coauthVersionMax="47" xr10:uidLastSave="{00000000-0000-0000-0000-000000000000}"/>
  <bookViews>
    <workbookView xWindow="0" yWindow="0" windowWidth="38400" windowHeight="12300" xr2:uid="{00000000-000D-0000-FFFF-FFFF00000000}"/>
  </bookViews>
  <sheets>
    <sheet name="Amostral inicial Portugal" sheetId="2" r:id="rId1"/>
    <sheet name="Termos de busca"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11" i="1" s="1"/>
  <c r="D2" i="1"/>
  <c r="D11" i="1" s="1"/>
  <c r="B2" i="1"/>
  <c r="B11" i="1" s="1"/>
  <c r="E2" i="1"/>
  <c r="E11" i="1" s="1"/>
  <c r="F2" i="1"/>
  <c r="F11" i="1" s="1"/>
  <c r="G3" i="1"/>
  <c r="G4" i="1"/>
  <c r="G5" i="1"/>
  <c r="G6" i="1"/>
  <c r="G7" i="1"/>
  <c r="G8" i="1"/>
  <c r="G9" i="1"/>
  <c r="G10" i="1"/>
  <c r="G11" i="1" l="1"/>
</calcChain>
</file>

<file path=xl/sharedStrings.xml><?xml version="1.0" encoding="utf-8"?>
<sst xmlns="http://schemas.openxmlformats.org/spreadsheetml/2006/main" count="346" uniqueCount="262">
  <si>
    <t>dc:publisher</t>
  </si>
  <si>
    <t>dc:title</t>
  </si>
  <si>
    <t>dc:creator</t>
  </si>
  <si>
    <t>dc:date</t>
  </si>
  <si>
    <t>dc:format_1</t>
  </si>
  <si>
    <t>dc:format_2</t>
  </si>
  <si>
    <t>dc:subject</t>
  </si>
  <si>
    <t>dc:description</t>
  </si>
  <si>
    <t xml:space="preserve">dc:identifier_1 </t>
  </si>
  <si>
    <t>dc:identifier_2</t>
  </si>
  <si>
    <t>dc:relation_1</t>
  </si>
  <si>
    <t>dc:relation_2</t>
  </si>
  <si>
    <t>dc:type</t>
  </si>
  <si>
    <t>dc:type2</t>
  </si>
  <si>
    <t>dc:coverage</t>
  </si>
  <si>
    <t>dc:rights</t>
  </si>
  <si>
    <t>Não existe</t>
  </si>
  <si>
    <t>NM_TIT_ENTREVISTA</t>
  </si>
  <si>
    <t>NM_ENTREVISTADOR</t>
  </si>
  <si>
    <t>DT_SESS_GRAV</t>
  </si>
  <si>
    <t>QT_HR_SESS_GRAV, QT_MIN_SESS_GRAV</t>
  </si>
  <si>
    <t>DS_CONDICAO_ACESSO</t>
  </si>
  <si>
    <t>DS_DEL</t>
  </si>
  <si>
    <t>DS_RESUMO_FICHA_TEC</t>
  </si>
  <si>
    <t>CD_ENTREVISTA</t>
  </si>
  <si>
    <t>a confirmar</t>
  </si>
  <si>
    <t>NM_TIT_PROJETO</t>
  </si>
  <si>
    <t>NM_TIPO_UNIDADE_DOCUMENTAL</t>
  </si>
  <si>
    <t>IN_TIP_ENTREVISTA</t>
  </si>
  <si>
    <t>NM_CID_LOCALIDADE, SG_UF_LOCALIDADE, NM_PAIS_LOCALIDADE</t>
  </si>
  <si>
    <t>FGV CPDOC</t>
  </si>
  <si>
    <t>Antonio Costa Pinto I</t>
  </si>
  <si>
    <t>Angela Maria de Castro Gomes; Helena Maria Bousquet Bomeny; Celso Castro</t>
  </si>
  <si>
    <t>2h35min</t>
  </si>
  <si>
    <t>Texto disponível para download; Vídeo, com consulta no portal</t>
  </si>
  <si>
    <t>Abertura política; África; Antropologia; Brasil; Ciência política; Ciências sociais; União Europeia; Democracia; Descolonização; Direito; Ditadura; Elites; Elites políticas; Ensino médio; Esquerda; Estado e sociedade; Europa; Família; História; História de vida; Instituições acadêmicas; Intelectuais; Itália; Regime militar; Atividade acadêmica; Língua portuguesa; Memória nacional; Movimento estudantil; Multiculturalismo; Obras de referência; Participação política; Portugal; Serviço militar; Sociologia; Atividade profissional; Anos 1970; Europeização; Identidade; Militância política; Comunidade dos Países de Língua Portuguesa; Revolução dos Cravos (1974)</t>
  </si>
  <si>
    <t>Entrevista realizada no contexto do projeto “Cientistas sociais de países de Língua Portuguesa: histórias de vida”, com financiamento do Programa de Cooperação em matéria de Ciências Sociais para os países da comunidade de Língua Portuguesa (Programa Ciências Sociais CPLP) do Conselho Nacional de Desenvolvimento Científico e Tecnológico (CNPq). A escolha do entrevistado se justifica por sua atuação como pesquisador e professor de política e história europeia contemporânea no Instituto de Ciências Sociais da Universidade de Lisboa e professor convidado no ISCTE.</t>
  </si>
  <si>
    <t>https://www18.fgv.br/CPDOC/acervo/historia-oral/entrevista-biografica/antonio-costa-pinto-i</t>
  </si>
  <si>
    <t>Cientistas sociais de países de Língua Portuguesa: histórias de vida</t>
  </si>
  <si>
    <t>Entrevista</t>
  </si>
  <si>
    <t>História de vida</t>
  </si>
  <si>
    <t>Lisboa; PT; Portugal</t>
  </si>
  <si>
    <t>Jorge Geraldo Kadri</t>
  </si>
  <si>
    <t>Oliver Stuenkel ; Marcos Tourinho</t>
  </si>
  <si>
    <t>2h42min</t>
  </si>
  <si>
    <t>Texto disponível para download</t>
  </si>
  <si>
    <t>Acordos e tratados internacionais; África; Brasil; União Europeia; Conflitos internacionais; Congressos e conferências; Cooperação econômica; Cultura; Democracia; Diplomacia; Economia; Eleições; Energia; Energia elétrica; Estados Unidos da América; Etnias; Exército; Forças Armadas; Partidos políticos; Formação profissional; Golpe de estado; Guerras de independência; Impeachment; Instrumentos de pesquisa; Intercâmbio cultural; Itaipú Binacional; Viagens e visitas; Mercosul; Mídia; Militares; Mulher; Organização das Nações Unidas; Palácio Itamaraty; Paraguai; Pensamento político; Política externa; Política financeira; Portugal; Presidencialismo; Relações internacionais; Saúde pública; Sistema jurídico; Luiz Inácio Lula da Silva; Conselho de Segurança da ONU; Drogas; Acordos e tratados de paz; Língua estrangeira; Angola; Haiti; Política; Sociedade civil; Polícia federal; Luiz Felipe Seixas Corrêa; Comunidade dos Países de Língua Portuguesa; Guiné-Bissau; Segurança Internacional; Cabo Verde; Cooperação acadêmica; Narcotráfico; Projetos sociais; João Bernardo Vieira</t>
  </si>
  <si>
    <t xml:space="preserve">Entrevista realizada no contexto do projeto “O Brasil em Crises Internacionais”, desenvolvido pelo Centro de Relações internacionais do CPDOC com financiamento da presidência da FGV, entre junho de 2013 e maio de 2015. </t>
  </si>
  <si>
    <t>https://www18.fgv.br/CPDOC/acervo/historia-oral/entrevista-tematica/jorge-geraldo-kadri</t>
  </si>
  <si>
    <t>O Brasil em Crises Internacionais</t>
  </si>
  <si>
    <t>Temática</t>
  </si>
  <si>
    <t>São Paulo ; SP ; Brasil</t>
  </si>
  <si>
    <t>Cristiana Bastos</t>
  </si>
  <si>
    <t>Celso Castro; Maria das Dores Guerreiro; Antonio Firmino da Costa</t>
  </si>
  <si>
    <t>1h51min</t>
  </si>
  <si>
    <t>Antropologia; Ciências Sociais; Fundação Oswaldo Cruz; Infância; Museu Nacional; Portugal</t>
  </si>
  <si>
    <t xml:space="preserve">Entrevista realizada no contexto do projeto “Memória das Ciências Sociais em Portugal”, desenvolvido com financiamento do Banco Santander, entre janeiro de 2016 e dezembro de 2020, com o objetivo de constituir um acervo audiovisual de entrevistas com cientistas sociais brasileiros e a posterior disponibilização dos depoimentos gravados na internet. </t>
  </si>
  <si>
    <t>https://www18.fgv.br/CPDOC/acervo/historia-oral/entrevista-biografica/cristiana-bastos</t>
  </si>
  <si>
    <t>Memória das Ciências Sociais em Portugal</t>
  </si>
  <si>
    <t>Plataforma Zoom ; Ambiente virtual</t>
  </si>
  <si>
    <t>Marcelo Miranda Viana da Silva</t>
  </si>
  <si>
    <t>Ignez Cordeiro de Farias; Sérgio Tadeu de Niemeyer Lamarão</t>
  </si>
  <si>
    <t>2h0min</t>
  </si>
  <si>
    <t>Em livro</t>
  </si>
  <si>
    <t>Conselho Nacional de Desenvolvimento Científico e Tecnológico (CNPq); Informática; Portugal; Pós graduação; Matemática; Formação acadêmica; Academia Brasileira de Ciências; Elon Lages Lima; Fundação Guggenheim; Instituto de Matemática Pura e Aplicada; Ensino a distância</t>
  </si>
  <si>
    <t>Entrevista realizada no contexto do projeto "Instituto de Matemática Pura e Aplicada (IMPA): 50 anos de história", na vigência do convênio entre o CPDOC-FGV e o IMPA, entre maio de 2001 e abril de 2002, visando a constituição de um acervo de depoimentos sobre a história da instituição. O projeto resultou na publicação do livro "IMPA - 50 anos". A escolha do entrevistado se justificou por ser um jovem professor e pesquisador do IMPA, Chefe do Departamento de Atividades Científicas do IMPA.</t>
  </si>
  <si>
    <t>https://www18.fgv.br/CPDOC/acervo/historia-oral/entrevista-tematica/marcelo-miranda-viana-da-silva</t>
  </si>
  <si>
    <t>Instituto de Matemática Pura e Aplicada (IMPA): 50 anos de história</t>
  </si>
  <si>
    <t>Rio de Janeiro ; RJ ; Brasil</t>
  </si>
  <si>
    <t>Joaquim Pais de Brito II</t>
  </si>
  <si>
    <t xml:space="preserve">Celso Castro; Karina Kuschnir; Maria das Dores Guerreiro; Antonio Firmino da Costa; Graça Índias Cordeiro </t>
  </si>
  <si>
    <t>15/12/2008 a 21/04/2009</t>
  </si>
  <si>
    <t>6h8min</t>
  </si>
  <si>
    <t>África; Antropologia; Assuntos familiares; Ciências Sociais; Direito; Formação acadêmica; Formação escolar; História de vida; Intelectuais; Intercâmbio cultural; Museu Nacional; Museus; Obras de referência; Portugal; Produção intelectual; Sociologia</t>
  </si>
  <si>
    <t xml:space="preserve">Entrevista realizada no contexto do projeto “Cientistas sociais de países de Língua Portuguesa: histórias de vida”, com financiamento do Programa de Cooperação em matéria de Ciências Sociais para os países da comunidade de Língua Portuguesa (Programa Ciências Sociais CPLP) do Conselho Nacional de Desenvolvimento Científico e Tecnológico (CNPq). </t>
  </si>
  <si>
    <t>https://www18.fgv.br/CPDOC/acervo/historia-oral/entrevista-biografica/joaquim-pais-de-brito-ii</t>
  </si>
  <si>
    <t>Cientistas sociais de países de língua portuguesa: histórias de vida</t>
  </si>
  <si>
    <t>Lisboa ; PT ; Portugal</t>
  </si>
  <si>
    <t>DS_TITULO_AVI</t>
  </si>
  <si>
    <t>NM_AUT, DS_RES</t>
  </si>
  <si>
    <t>DS_PERIODO_PRODUCAO_AVI</t>
  </si>
  <si>
    <t>NR_DOCUMENTOS_AVI</t>
  </si>
  <si>
    <t>DS_FISICA_AVI</t>
  </si>
  <si>
    <t>SG_FUN, SG_SIGLA_SER, CD_CLASSIFICACAO_AVI</t>
  </si>
  <si>
    <t>NM_FUN</t>
  </si>
  <si>
    <t>DS_SER</t>
  </si>
  <si>
    <t xml:space="preserve">FGV CPDOC  </t>
  </si>
  <si>
    <t>Ernesto Geisel, Lucy Geisel e outros por ocasião da visita de Ramalho Eanes, presidente de Portugal.</t>
  </si>
  <si>
    <t>41 fots.: p&amp;b; 18 x 24 cm.</t>
  </si>
  <si>
    <t>EG foto 0529</t>
  </si>
  <si>
    <t>https://www18.fgv.br/CPDOC/acervo/arquivo-pessoal/EG/audiovisual/ernesto-geisel-lucy-geisel-e-outros-por-ocasiao-da-visita-de-ramalho-eanes-presidente-de-portugal</t>
  </si>
  <si>
    <t>Ernesto Geisel</t>
  </si>
  <si>
    <t>Audiovisual</t>
  </si>
  <si>
    <t>Fotografias</t>
  </si>
  <si>
    <t>Brasília; DF; Brasil</t>
  </si>
  <si>
    <t>Viagem de Negrão de Lima, embaixador do Brasil em Portugal, a Angola</t>
  </si>
  <si>
    <t>Foto Luz - Estúdio/Agência ; Lello - Fotógrafo</t>
  </si>
  <si>
    <t>9 fots.: p&amp;b; 11,5 x 8cm e 16,5 x 21,5cm</t>
  </si>
  <si>
    <t>NL foto 011</t>
  </si>
  <si>
    <t>https://www18.fgv.br/CPDOC/acervo/arquivo-pessoal/NL/audiovisual/viagem-de-negrao-de-lima-embaixador-do-brasil-em-portugal-a-angola</t>
  </si>
  <si>
    <t>Negrão de Lima</t>
  </si>
  <si>
    <t>Angola</t>
  </si>
  <si>
    <t>Inauguração da estátua do padre Manuel da Nóbrega em Vila Real</t>
  </si>
  <si>
    <t>Marius - Fotógrafo</t>
  </si>
  <si>
    <t>11 fots.: p&amp;b; 17,5 x 23,5cm</t>
  </si>
  <si>
    <t>NL foto 008</t>
  </si>
  <si>
    <t>https://www18.fgv.br/CPDOC/acervo/arquivo-pessoal/NL/audiovisual/inauguracao-da-estatua-do-padre-manuel-da-nobrega-em-vila-real</t>
  </si>
  <si>
    <t>Vila Real; Portugal</t>
  </si>
  <si>
    <t>Ulisses Guimarães, Nelson Carneiro, Afonso Arinos e outros na embaixada de Portugal</t>
  </si>
  <si>
    <t>3 fots.: cor; 10 x 15cm</t>
  </si>
  <si>
    <t>UG foto 142</t>
  </si>
  <si>
    <t>https://www18.fgv.br/CPDOC/acervo/arquivo-pessoal/UG/audiovisual/ulisses-guimaraes-nelson-carneiro-afonso-arinos-e-outros-na-embaixada-de-portugal</t>
  </si>
  <si>
    <t>Ulysses Guimarães</t>
  </si>
  <si>
    <t xml:space="preserve"> </t>
  </si>
  <si>
    <t>Emílio Garrastazu Médici, Jurandir de Bizarria Mamede e outro durante viagem a Portugal</t>
  </si>
  <si>
    <t xml:space="preserve">entre 1969 e 1974  </t>
  </si>
  <si>
    <t>6 fots.: p&amp;b; 14 x 20cm</t>
  </si>
  <si>
    <t>AnC foto 044</t>
  </si>
  <si>
    <t>https://www18.fgv.br/CPDOC/acervo/arquivo-pessoal/AnC/audiovisual/emilio-garrastazu-medici-jurandir-de-bizarria-mamede-e-outro-durante-viagem-a-portugal</t>
  </si>
  <si>
    <t xml:space="preserve">André Carrazzoni </t>
  </si>
  <si>
    <t>Sintra; Portugal</t>
  </si>
  <si>
    <t>Gilberto Velho em viagem ao Porto, em 2005</t>
  </si>
  <si>
    <t>Coloridas; 10x15 cm à 15x20 cm.</t>
  </si>
  <si>
    <t>GiV foto 033</t>
  </si>
  <si>
    <t>https://www18.fgv.br/CPDOC/acervo/arquivo-pessoal/GiV/audiovisual/gilberto-velho-em-viagem-ao-porto-em-2005</t>
  </si>
  <si>
    <t>Gilberto Velho</t>
  </si>
  <si>
    <t xml:space="preserve">	Portugal</t>
  </si>
  <si>
    <t>Aspectos da embaixada brasileira em Portugal.</t>
  </si>
  <si>
    <t xml:space="preserve">1983-1985  </t>
  </si>
  <si>
    <t>Documento digital. Resolução 75 dpi, formato de acesso JPG; resolução 300 dpi, formato de preservação TIF.</t>
  </si>
  <si>
    <t>AAS foto 2967</t>
  </si>
  <si>
    <t>https://www18.fgv.br/CPDOC/acervo/arquivo-pessoal/AAS/audiovisual/aspectos-da-embaixada-brasileira-em-portugal-11</t>
  </si>
  <si>
    <t>Antônio Azeredo da Silveira</t>
  </si>
  <si>
    <t>Lisboa; LISBOA; Portugal</t>
  </si>
  <si>
    <t>Despedida do coronel Altino Magalhães, adido militar de Portugal</t>
  </si>
  <si>
    <t xml:space="preserve"> 7 fots.: p&amp;b; 9 x 12cm</t>
  </si>
  <si>
    <t>ACM foto 147</t>
  </si>
  <si>
    <t>https://www18.fgv.br/CPDOC/acervo/arquivo-pessoal/ACM/audiovisual/despedida-do-coronel-altino-magalhaes-adido-militar-de-portugal</t>
  </si>
  <si>
    <t>Antônio Carlos Murici</t>
  </si>
  <si>
    <t>não tem</t>
  </si>
  <si>
    <t>Ernesto Geisel, Antônio Azeredo da Silveira e outros por ocasião da visita de Mário Soares, primeiro-ministro de Portugal.</t>
  </si>
  <si>
    <t>Estado de São Paulo, O - Estúdio/Agência ; Nascimento, Adão - Fotógrafo</t>
  </si>
  <si>
    <t xml:space="preserve">Entre 15 dez. 1976 e 16 dez. 1976  </t>
  </si>
  <si>
    <t xml:space="preserve"> 28 fots.: p&amp;b; 12,5 x 23 cm a 16 x 25,5 cm.</t>
  </si>
  <si>
    <t>EG foto 0467</t>
  </si>
  <si>
    <t>https://www18.fgv.br/CPDOC/acervo/arquivo-pessoal/EG/audiovisual/ernesto-geisel-antonio-azeredo-da-silveira-e-outros-por-ocasiao-da-visita-de-mario-soares-primeiro-ministro-de-portugal</t>
  </si>
  <si>
    <t xml:space="preserve">Ernesto Geisel </t>
  </si>
  <si>
    <t>Franco Montoro e Lucy Montoro em viagem a Portugal e encontro com o presidente Mario Alberto Soares</t>
  </si>
  <si>
    <t xml:space="preserve"> 59 fot.; cor; 12,5 x 17,5 cm</t>
  </si>
  <si>
    <t>AFM foto 0750</t>
  </si>
  <si>
    <t>https://www18.fgv.br/CPDOC/acervo/arquivo-pessoal/AFM/audiovisual/franco-montoro-e-lucy-montoro-em-viagem-a-portugal-e-encontro-com-o-presidente-mario-alberto-soares</t>
  </si>
  <si>
    <t>Franco Montoro</t>
  </si>
  <si>
    <t>Título gerado por IA</t>
  </si>
  <si>
    <t>DS_PERIODO_PRODUCAO_MAN</t>
  </si>
  <si>
    <t>NR_DOCUMENTOS_MAN</t>
  </si>
  <si>
    <t>NR_DOCUMENTOS_TIPO_MAN, IN_DOCUMENTO_TIPO_MAN</t>
  </si>
  <si>
    <t>DS_RESUMO_MAN</t>
  </si>
  <si>
    <t>CDSG_FUN, SG_SIGLA_SSE, CD_CLASSIFICACAO_MAN</t>
  </si>
  <si>
    <t>Discussão sobre a Nomeação de Álvaro Lins como Embaixador do Brasil em Portugal</t>
  </si>
  <si>
    <t xml:space="preserve">26/09/1957 a 08/08/1958  </t>
  </si>
  <si>
    <t>14 docs</t>
  </si>
  <si>
    <t xml:space="preserve">48 f. </t>
  </si>
  <si>
    <t>Diplomacia ; Alvaro Lins</t>
  </si>
  <si>
    <t>Cartas discutindo a nomeação de Álvaro Lins para embaixador do Brasil em Portugal.</t>
  </si>
  <si>
    <t>AB ap 1957.09.26</t>
  </si>
  <si>
    <t>https://www18.fgv.br/CPDOC/acervo/arquivo-pessoal/AB/textual/cartas-discutindo-a-nomeacao-de-alvaro-lins-para-embaixador-do-brasil-em-portugal</t>
  </si>
  <si>
    <t>Aliomar Baleeiro</t>
  </si>
  <si>
    <t>Atuação parlamentar</t>
  </si>
  <si>
    <t>Textual</t>
  </si>
  <si>
    <t>Discurso de Franco Montoro Homenageando Mário Soares, Primeiro Ministro de Portugal</t>
  </si>
  <si>
    <t>Montoro, Franco - Autor</t>
  </si>
  <si>
    <t>1 doc</t>
  </si>
  <si>
    <t>2 f.</t>
  </si>
  <si>
    <t>Homenagens e condecorações ; Portugal ; Mário Alberto Nobre Lopes Soares</t>
  </si>
  <si>
    <t>Discurso proferido por Franco Montoro homenageando o primeiro ministro de Portugal, Mário Soares.</t>
  </si>
  <si>
    <t>AFM pi Montoro, A. F. 1984.09.29</t>
  </si>
  <si>
    <t>https://www18.fgv.br/CPDOC/acervo/arquivo-pessoal/AFM/textual/discurso-proferido-por-franco-montoro-homenageando-o-primeiro-ministro-de-portugal-mario-soares</t>
  </si>
  <si>
    <t xml:space="preserve">Franco Montoro </t>
  </si>
  <si>
    <t>Produção intelectual</t>
  </si>
  <si>
    <t>Análise Econômica de Portugal: Passado, Presente e Futuro na Integração Europeia</t>
  </si>
  <si>
    <t>15 f.</t>
  </si>
  <si>
    <t xml:space="preserve">Economia ; Europa ; História ; Portugal </t>
  </si>
  <si>
    <t>Análise sobre a economia em Portugal, no passado, presente e futuro, frente à integração europeia.</t>
  </si>
  <si>
    <t>LFL pi S. Ass. 1995.00.00</t>
  </si>
  <si>
    <t>https://www18.fgv.br/CPDOC/acervo/arquivo-pessoal/LFL/textual/analise-sobre-a-economia-em-portugal-no-passado-presente-e-futuro-frente-a-integracao-europeia</t>
  </si>
  <si>
    <t>Luiz Felipe Lampreia</t>
  </si>
  <si>
    <t>Dossiê Azeredo da Silveira: Relações Comerciais, Indústria Naval e Política em Portugal</t>
  </si>
  <si>
    <t xml:space="preserve">25.05.1983 a 03.12.1985  </t>
  </si>
  <si>
    <t>42 docs</t>
  </si>
  <si>
    <t>457 f.</t>
  </si>
  <si>
    <t>Acordos e tratados comerciais ; Acordos e tratados políticos ; Célio Borja ; Comércio exterior ; Descolonização ; Guerra Fria ; Viagens e visitas ; Marco Maciel ; Organização das Nações Unidas ; Portugal ; Relações internacionais</t>
  </si>
  <si>
    <t>Documentos sobre assuntos diversos relativos à gestão de Azeredo da Silveira na Embaixada do Brasil em Lisboa, informando sobre as relações comerciais entre o Brasil e Portugal, especificamente no setor da indústria naval e sobre a política interna e externa e a economia de Portugal. O dossiê inclui, ainda, acordos firmados entre Brasil e Portugal em períodos anteriores; cópia da palestra proferida pelo titular no Instituto Nacional Superior de Guerra, em Lisboa; e documentos sobe viagens de autoridades brasileiras a Portugal e viagem de Azeredo da Silveira à Funcha.</t>
  </si>
  <si>
    <t>AAS ep 1983.05.25</t>
  </si>
  <si>
    <t>https://www18.fgv.br/CPDOC/acervo/arquivo-pessoal/AAS/textual/documentos-sobre-assuntos-diversos-relativos-a-gestao-de-azeredo-da-silveira-na-embaixada-do-brasil-em-lisboa-informando-sobre-as-relacoes-comerci</t>
  </si>
  <si>
    <t>Embaixador em Portugal</t>
  </si>
  <si>
    <t>Entrevista de Luiz Simões Lopes: Impressões sobre Portugal após Visita Recente</t>
  </si>
  <si>
    <t>Lopes, Luiz Simões - Autor</t>
  </si>
  <si>
    <t>1 f.</t>
  </si>
  <si>
    <t>Viagens e visitas; Portugal</t>
  </si>
  <si>
    <t>Entrevista de Luiz Simões Lopes ao semanário "O Mundo Português" sobre suas impressões a respeito de Portugal, país que havia visitado recentemente.</t>
  </si>
  <si>
    <t>LSL pi Lopes, L. S. 1953.11.08</t>
  </si>
  <si>
    <t>https://www18.fgv.br/CPDOC/acervo/arquivo-pessoal/LSL/textual/entrevista-de-luiz-simoes-lopes-ao-semanario-o-mundo-portugues-sobre-suas-impressoes-a-respeito-de-portugal-pais-que-havia-visitado-recentemente</t>
  </si>
  <si>
    <t>Luiz Simões Lopes</t>
  </si>
  <si>
    <t>Carta Interceptada: Jane Braga alerta Sherry Mangan sobre Antônio Ferro e o Fascismo em Portugal</t>
  </si>
  <si>
    <t>Fascismo ; Pensamento político</t>
  </si>
  <si>
    <t>Carta de Jane Braga a Sherry Mangan interceptada pela censura, alertando-o sobre Antônio Ferro, chefe do Departamento de Propaganda de Portugal, suposto divulgador das idéias fascistas.</t>
  </si>
  <si>
    <t>GV confid 1941.08.22/2</t>
  </si>
  <si>
    <t>https://www18.fgv.br/CPDOC/acervo/arquivo-pessoal/GV/textual/carta-de-jane-braga-a-sherry-mangan-interceptada-pela-censura-alertando-o-sobre-antonio-ferro-chefe-do-departamento-de-propaganda-de-portugal-supo</t>
  </si>
  <si>
    <t>Getúlio Vargas</t>
  </si>
  <si>
    <t xml:space="preserve">Confidencial </t>
  </si>
  <si>
    <t>Correspondência João Neves da Fontoura e Gustavo Capanema: Acordo Ortográfico e Pedidos Diversos</t>
  </si>
  <si>
    <t>Capanema, Gustavo - Autor ; Fontoura, João Neves da - AutoR</t>
  </si>
  <si>
    <t xml:space="preserve">25/05/1937 a 1953  </t>
  </si>
  <si>
    <t xml:space="preserve">15 docs </t>
  </si>
  <si>
    <t>24 f.</t>
  </si>
  <si>
    <t>Acordos e tratados culturais ; Brasil ; Pedidos e solicitações ; Portugal ; Reforma ortográfica</t>
  </si>
  <si>
    <t>Correspondência entre João Neves da Fontoura e Gustavo Capanema sobre acordo ortográfico Brasil-Portugal e pedidos diversos, entre outros. Rio de Janeiro, Lisboa, Washington.</t>
  </si>
  <si>
    <t>GC b Fontoura, J.</t>
  </si>
  <si>
    <t>https://www18.fgv.br/CPDOC/acervo/arquivo-pessoal/GC/textual/correspondencia-entre-joao-neves-da-fontoura-e-gustavo-capanema-sobre-acordo-ortografico-brasil-portugal-e-pedidos-diversos-entre-outros-rio-de-ja</t>
  </si>
  <si>
    <t>Gustavo Capanema</t>
  </si>
  <si>
    <t>Correspondência</t>
  </si>
  <si>
    <t>Carta de Alexandre Marcondes Filho a João Café Filho: Estada em Portugal e Lembranças da Visita Presidencial de 1955</t>
  </si>
  <si>
    <t>Brasil ; Café Filho ; Governo Café Filho (1954-1955) ; Viagens e visitas ; Portugal</t>
  </si>
  <si>
    <t>Carta de Alexandre Marcondes Filho a João Café Filho narrando sua estada em Portugal e o entusiasmo com que os portugueses relembram a visita do Presidente em agosto de 1955. Paris.</t>
  </si>
  <si>
    <t>AMF c 1955.10.00/1</t>
  </si>
  <si>
    <t>https://www18.fgv.br/CPDOC/acervo/arquivo-pessoal/AMF/textual/carta-de-alexandre-marcondes-filho-a-joao-cafe-filho-narrando-sua-estada-em-portugal-e-o-entusiasmo-com-que-os-portugueses-relembram-a-visita-do-p</t>
  </si>
  <si>
    <t xml:space="preserve">Alexandre Marcondes Filho </t>
  </si>
  <si>
    <t>Correspondentes</t>
  </si>
  <si>
    <t>Diário de Viagem: Comentários sobre a Situação Política Portuguesa e Europa</t>
  </si>
  <si>
    <t>Teixeira, Anísio - Autor</t>
  </si>
  <si>
    <t>2 docs</t>
  </si>
  <si>
    <t>57 f.</t>
  </si>
  <si>
    <t>Anísio Teixeira ; Europa ; Viagens e visitas ; Política interna ; Portugal</t>
  </si>
  <si>
    <t>Diário relatando sua viagem à Europa e comentando a situação política portuguesa. Portugal, Espanha, etc.</t>
  </si>
  <si>
    <t>AT pi Teixeira, A. 1925.07.17</t>
  </si>
  <si>
    <t>https://www18.fgv.br/CPDOC/acervo/arquivo-pessoal/AT/textual/diario-relatando-sua-viagem-a-europa-e-comentando-a-situacao-politica-portuguesa-portugal-espanha-etc</t>
  </si>
  <si>
    <t>Anísio Teixeira</t>
  </si>
  <si>
    <t>Registros da Reunião em Lisboa: Preparativos para o Primeiro Congresso Trabalhista-Socialista</t>
  </si>
  <si>
    <t>Talarico, José Gomes - Autor</t>
  </si>
  <si>
    <t xml:space="preserve">1 docs </t>
  </si>
  <si>
    <t>55 f.</t>
  </si>
  <si>
    <t xml:space="preserve">Congressos e conferências ; Portugal ; Socialismo ; Trabalhismo </t>
  </si>
  <si>
    <t>Notas e registros sobre a reunião realizada em Lisboa, que teve por objetivo preparar o primeiro congresso trabalhista-socialista.</t>
  </si>
  <si>
    <t>AVAP tt TALARICO, J. G. 1985.06.00</t>
  </si>
  <si>
    <t>https://www18.fgv.br/CPDOC/acervo/arquivo-pessoal/AVAP/textual/notas-e-registros-sobre-a-reuniao-realizada-em-lisboa-que-teve-por-objetivo-preparar-o-primeiro-congresso-trabalhista-socialista</t>
  </si>
  <si>
    <t>Trabalhos de terceiros</t>
  </si>
  <si>
    <t>termo</t>
  </si>
  <si>
    <t>PAP - Manuscrito</t>
  </si>
  <si>
    <t>PAP - Obras</t>
  </si>
  <si>
    <t>PAP - Audiovisual</t>
  </si>
  <si>
    <t>PHO</t>
  </si>
  <si>
    <t>verbete</t>
  </si>
  <si>
    <t>total</t>
  </si>
  <si>
    <t>portugal</t>
  </si>
  <si>
    <t>angola</t>
  </si>
  <si>
    <t>moçambique</t>
  </si>
  <si>
    <t>cabo verde</t>
  </si>
  <si>
    <t>guiné-bissau</t>
  </si>
  <si>
    <t>guiné equatorial</t>
  </si>
  <si>
    <t>timor-leste</t>
  </si>
  <si>
    <t>sao tomé e príncipe</t>
  </si>
  <si>
    <t>macau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</si>
</sst>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ont>
    <font>
      <b/>
      <sz val="11"/>
      <color rgb="FFFFFFFF"/>
      <name val="Calibri"/>
      <charset val="1"/>
    </font>
    <font>
      <b/>
      <sz val="11"/>
      <color theme="0"/>
      <name val="Calibri"/>
      <family val="2"/>
      <scheme val="minor"/>
    </font>
    <font>
      <sz val="11"/>
      <color rgb="FF1A3037"/>
      <name val="Calibri"/>
      <charset val="1"/>
    </font>
    <font>
      <sz val="11"/>
      <color rgb="FF000000"/>
      <name val="Calibri"/>
      <charset val="1"/>
    </font>
    <font>
      <sz val="11"/>
      <color rgb="FF000000"/>
      <name val="Calibri"/>
      <scheme val="minor"/>
    </font>
    <font>
      <sz val="11"/>
      <color rgb="FF000000"/>
      <name val="Calibri"/>
      <family val="2"/>
      <scheme val="minor"/>
    </font>
    <font>
      <u/>
      <sz val="11"/>
      <color theme="0"/>
      <name val="Calibri"/>
      <family val="2"/>
      <scheme val="minor"/>
    </font>
    <font>
      <sz val="11"/>
      <color theme="0"/>
      <name val="Calibri"/>
      <family val="2"/>
      <scheme val="minor"/>
    </font>
    <font>
      <b/>
      <sz val="11"/>
      <name val="Calibri"/>
      <family val="2"/>
      <scheme val="minor"/>
    </font>
    <font>
      <u/>
      <sz val="11"/>
      <name val="Calibri"/>
      <family val="2"/>
      <scheme val="minor"/>
    </font>
    <font>
      <sz val="11"/>
      <name val="Calibri"/>
      <family val="2"/>
      <scheme val="minor"/>
    </font>
    <font>
      <b/>
      <sz val="11"/>
      <name val="Calibri"/>
      <family val="2"/>
    </font>
    <font>
      <b/>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1" fillId="0" borderId="0" xfId="0" applyFont="1"/>
    <xf numFmtId="0" fontId="0" fillId="3" borderId="0" xfId="0" applyFill="1"/>
    <xf numFmtId="0" fontId="0" fillId="2" borderId="0" xfId="0" applyFill="1"/>
    <xf numFmtId="0" fontId="11" fillId="2" borderId="0" xfId="0" applyFont="1" applyFill="1"/>
    <xf numFmtId="0" fontId="5" fillId="2" borderId="0" xfId="0" applyFont="1" applyFill="1"/>
    <xf numFmtId="0" fontId="10" fillId="2" borderId="0" xfId="1" applyFont="1" applyFill="1" applyAlignment="1"/>
    <xf numFmtId="0" fontId="5" fillId="0" borderId="1" xfId="0" applyFont="1" applyBorder="1"/>
    <xf numFmtId="0" fontId="0" fillId="0" borderId="1" xfId="0" applyBorder="1"/>
    <xf numFmtId="0" fontId="4" fillId="0" borderId="1" xfId="0" applyFont="1" applyBorder="1"/>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wrapText="1"/>
    </xf>
    <xf numFmtId="0" fontId="2" fillId="0" borderId="1" xfId="1" applyFill="1" applyBorder="1" applyAlignment="1"/>
    <xf numFmtId="0" fontId="0" fillId="0" borderId="1" xfId="0" applyBorder="1" applyAlignment="1">
      <alignment horizontal="left" vertical="top" wrapText="1"/>
    </xf>
    <xf numFmtId="0" fontId="0" fillId="0" borderId="1" xfId="0" applyBorder="1" applyAlignment="1">
      <alignment horizontal="left" wrapText="1"/>
    </xf>
    <xf numFmtId="0" fontId="7" fillId="0" borderId="1" xfId="0" applyFont="1" applyBorder="1"/>
    <xf numFmtId="0" fontId="2" fillId="0" borderId="1" xfId="2" applyFill="1" applyBorder="1" applyAlignment="1"/>
    <xf numFmtId="0" fontId="8" fillId="0" borderId="1" xfId="0" applyFont="1" applyBorder="1"/>
    <xf numFmtId="17" fontId="0" fillId="0" borderId="1" xfId="0" applyNumberFormat="1" applyBorder="1" applyAlignment="1">
      <alignment horizontal="left"/>
    </xf>
    <xf numFmtId="0" fontId="0" fillId="0" borderId="2" xfId="0" applyBorder="1" applyAlignment="1">
      <alignment horizontal="right"/>
    </xf>
    <xf numFmtId="0" fontId="6" fillId="0" borderId="1" xfId="0" applyFont="1" applyBorder="1"/>
    <xf numFmtId="15" fontId="0" fillId="0" borderId="1" xfId="0" applyNumberFormat="1" applyBorder="1" applyAlignment="1">
      <alignment horizontal="left"/>
    </xf>
    <xf numFmtId="0" fontId="7" fillId="0" borderId="1" xfId="0" applyFont="1" applyBorder="1" applyAlignment="1">
      <alignment wrapText="1"/>
    </xf>
    <xf numFmtId="0" fontId="3" fillId="0" borderId="1" xfId="0" applyFont="1" applyBorder="1"/>
    <xf numFmtId="14" fontId="0" fillId="0" borderId="1" xfId="0" applyNumberFormat="1" applyBorder="1" applyAlignment="1">
      <alignment horizontal="left" wrapText="1"/>
    </xf>
    <xf numFmtId="0" fontId="9" fillId="0" borderId="1" xfId="0" applyFont="1" applyBorder="1"/>
    <xf numFmtId="0" fontId="12" fillId="0" borderId="1" xfId="0" applyFont="1" applyBorder="1"/>
    <xf numFmtId="0" fontId="14" fillId="0" borderId="1" xfId="0" applyFont="1" applyBorder="1"/>
    <xf numFmtId="0" fontId="15" fillId="0" borderId="1" xfId="0" applyFont="1" applyBorder="1"/>
    <xf numFmtId="0" fontId="13" fillId="0" borderId="1" xfId="1" applyFont="1" applyFill="1" applyBorder="1" applyAlignment="1"/>
    <xf numFmtId="0" fontId="16" fillId="0" borderId="1" xfId="1" applyFont="1" applyFill="1" applyBorder="1"/>
  </cellXfs>
  <cellStyles count="3">
    <cellStyle name="Hiperlink" xfId="2" builtinId="8"/>
    <cellStyle name="Hyperlink" xfId="1" xr:uid="{00000000-0005-0000-0000-000001000000}"/>
    <cellStyle name="Normal" xfId="0" builtinId="0"/>
  </cellStyles>
  <dxfs count="7">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FFFF00"/>
        </patternFill>
      </fill>
    </dxf>
    <dxf>
      <font>
        <b/>
        <i val="0"/>
        <strike val="0"/>
        <condense val="0"/>
        <extend val="0"/>
        <outline val="0"/>
        <shadow val="0"/>
        <u val="none"/>
        <vertAlign val="baseline"/>
        <sz val="11"/>
        <color theme="1"/>
        <name val="Calibri"/>
        <scheme val="minor"/>
      </font>
      <fill>
        <patternFill patternType="solid">
          <fgColor indexed="64"/>
          <bgColor rgb="FFFFFF00"/>
        </patternFill>
      </fill>
    </dxf>
    <dxf>
      <font>
        <b/>
        <i val="0"/>
        <strike val="0"/>
        <condense val="0"/>
        <extend val="0"/>
        <outline val="0"/>
        <shadow val="0"/>
        <u val="none"/>
        <vertAlign val="baseline"/>
        <sz val="11"/>
        <color theme="1"/>
        <name val="Calibri"/>
        <scheme val="minor"/>
      </font>
      <fill>
        <patternFill patternType="solid">
          <fgColor indexed="64"/>
          <bgColor rgb="FFFFFF00"/>
        </patternFill>
      </fill>
    </dxf>
    <dxf>
      <font>
        <b/>
        <i val="0"/>
        <strike val="0"/>
        <condense val="0"/>
        <extend val="0"/>
        <outline val="0"/>
        <shadow val="0"/>
        <u val="none"/>
        <vertAlign val="baseline"/>
        <sz val="11"/>
        <color theme="1"/>
        <name val="Calibri"/>
        <scheme val="minor"/>
      </font>
      <fill>
        <patternFill patternType="solid">
          <fgColor indexed="64"/>
          <bgColor rgb="FFFFFF00"/>
        </patternFill>
      </fill>
    </dxf>
    <dxf>
      <font>
        <b/>
        <i val="0"/>
        <strike val="0"/>
        <condense val="0"/>
        <extend val="0"/>
        <outline val="0"/>
        <shadow val="0"/>
        <u val="none"/>
        <vertAlign val="baseline"/>
        <sz val="11"/>
        <color theme="1"/>
        <name val="Calibri"/>
        <scheme val="minor"/>
      </font>
      <fill>
        <patternFill patternType="solid">
          <fgColor indexed="64"/>
          <bgColor rgb="FFFFFF00"/>
        </patternFill>
      </fill>
    </dxf>
    <dxf>
      <font>
        <b/>
        <i val="0"/>
        <strike val="0"/>
        <condense val="0"/>
        <extend val="0"/>
        <outline val="0"/>
        <shadow val="0"/>
        <u val="none"/>
        <vertAlign val="baseline"/>
        <sz val="11"/>
        <color theme="1"/>
        <name val="Calibri"/>
        <scheme val="minor"/>
      </font>
      <fill>
        <patternFill patternType="solid">
          <fgColor indexed="64"/>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a2" displayName="Tabela2" ref="B1:P30" totalsRowShown="0">
  <tableColumns count="15">
    <tableColumn id="1" xr3:uid="{00000000-0010-0000-0000-000001000000}" name="dc:title"/>
    <tableColumn id="14" xr3:uid="{00000000-0010-0000-0000-00000E000000}" name="dc:creator" dataDxfId="6"/>
    <tableColumn id="3" xr3:uid="{00000000-0010-0000-0000-000003000000}" name="dc:date" dataDxfId="5"/>
    <tableColumn id="5" xr3:uid="{00000000-0010-0000-0000-000005000000}" name="dc:format_1" dataDxfId="4"/>
    <tableColumn id="15" xr3:uid="{00000000-0010-0000-0000-00000F000000}" name="dc:format_2" dataDxfId="3"/>
    <tableColumn id="9" xr3:uid="{00000000-0010-0000-0000-000009000000}" name="dc:subject" dataDxfId="2"/>
    <tableColumn id="10" xr3:uid="{00000000-0010-0000-0000-00000A000000}" name="dc:description" dataDxfId="1"/>
    <tableColumn id="2" xr3:uid="{00000000-0010-0000-0000-000002000000}" name="dc:identifier_1 "/>
    <tableColumn id="11" xr3:uid="{00000000-0010-0000-0000-00000B000000}" name="dc:identifier_2" dataCellStyle="Hyperlink"/>
    <tableColumn id="6" xr3:uid="{00000000-0010-0000-0000-000006000000}" name="dc:relation_1"/>
    <tableColumn id="16" xr3:uid="{00000000-0010-0000-0000-000010000000}" name="dc:relation_2"/>
    <tableColumn id="4" xr3:uid="{00000000-0010-0000-0000-000004000000}" name="dc:type"/>
    <tableColumn id="8" xr3:uid="{00000000-0010-0000-0000-000008000000}" name="dc:type2"/>
    <tableColumn id="7" xr3:uid="{00000000-0010-0000-0000-000007000000}" name="dc:coverage"/>
    <tableColumn id="13" xr3:uid="{00000000-0010-0000-0000-00000D000000}" name="dc:righ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a1" displayName="Tabela1" ref="A1:G11" totalsRowShown="0" headerRowDxfId="0">
  <autoFilter ref="A1:G11" xr:uid="{00000000-0009-0000-0100-000001000000}"/>
  <tableColumns count="7">
    <tableColumn id="1" xr3:uid="{00000000-0010-0000-0100-000001000000}" name="termo"/>
    <tableColumn id="2" xr3:uid="{00000000-0010-0000-0100-000002000000}" name="PAP - Manuscrito"/>
    <tableColumn id="3" xr3:uid="{00000000-0010-0000-0100-000003000000}" name="PAP - Obras"/>
    <tableColumn id="4" xr3:uid="{00000000-0010-0000-0100-000004000000}" name="PAP - Audiovisual"/>
    <tableColumn id="5" xr3:uid="{00000000-0010-0000-0100-000005000000}" name="PHO"/>
    <tableColumn id="6" xr3:uid="{00000000-0010-0000-0100-000006000000}" name="verbete"/>
    <tableColumn id="7" xr3:uid="{00000000-0010-0000-0100-000007000000}"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18.fgv.br/CPDOC/acervo/arquivo-pessoal/NL/audiovisual/inauguracao-da-estatua-do-padre-manuel-da-nobrega-em-vila-real" TargetMode="External"/><Relationship Id="rId13" Type="http://schemas.openxmlformats.org/officeDocument/2006/relationships/hyperlink" Target="https://www18.fgv.br/CPDOC/acervo/historia-oral/entrevista-biografica/cristiana-bastos" TargetMode="External"/><Relationship Id="rId18" Type="http://schemas.openxmlformats.org/officeDocument/2006/relationships/hyperlink" Target="https://www18.fgv.br/CPDOC/acervo/arquivo-pessoal/AAS/textual/documentos-sobre-assuntos-diversos-relativos-a-gestao-de-azeredo-da-silveira-na-embaixada-do-brasil-em-lisboa-informando-sobre-as-relacoes-comerci" TargetMode="External"/><Relationship Id="rId26" Type="http://schemas.openxmlformats.org/officeDocument/2006/relationships/printerSettings" Target="../printerSettings/printerSettings1.bin"/><Relationship Id="rId3" Type="http://schemas.openxmlformats.org/officeDocument/2006/relationships/hyperlink" Target="https://www18.fgv.br/CPDOC/acervo/arquivo-pessoal/AFM/textual/discurso-proferido-por-franco-montoro-homenageando-o-primeiro-ministro-de-portugal-mario-soares" TargetMode="External"/><Relationship Id="rId21" Type="http://schemas.openxmlformats.org/officeDocument/2006/relationships/hyperlink" Target="https://www18.fgv.br/CPDOC/acervo/arquivo-pessoal/GC/textual/correspondencia-entre-joao-neves-da-fontoura-e-gustavo-capanema-sobre-acordo-ortografico-brasil-portugal-e-pedidos-diversos-entre-outros-rio-de-ja" TargetMode="External"/><Relationship Id="rId7" Type="http://schemas.openxmlformats.org/officeDocument/2006/relationships/hyperlink" Target="https://www18.fgv.br/CPDOC/acervo/arquivo-pessoal/GiV/audiovisual/gilberto-velho-em-viagem-ao-porto-em-2005" TargetMode="External"/><Relationship Id="rId12" Type="http://schemas.openxmlformats.org/officeDocument/2006/relationships/hyperlink" Target="https://www18.fgv.br/CPDOC/acervo/arquivo-pessoal/AFM/audiovisual/franco-montoro-e-lucy-montoro-em-viagem-a-portugal-e-encontro-com-o-presidente-mario-alberto-soares" TargetMode="External"/><Relationship Id="rId17" Type="http://schemas.openxmlformats.org/officeDocument/2006/relationships/hyperlink" Target="https://www18.fgv.br/CPDOC/acervo/arquivo-pessoal/LFL/textual/analise-sobre-a-economia-em-portugal-no-passado-presente-e-futuro-frente-a-integracao-europeia" TargetMode="External"/><Relationship Id="rId25" Type="http://schemas.openxmlformats.org/officeDocument/2006/relationships/hyperlink" Target="https://www18.fgv.br/CPDOC/acervo/historia-oral/entrevista-biografica/antonio-costa-pinto-i" TargetMode="External"/><Relationship Id="rId2" Type="http://schemas.openxmlformats.org/officeDocument/2006/relationships/hyperlink" Target="https://www18.fgv.br/CPDOC/acervo/arquivo-pessoal/EG/audiovisual/ernesto-geisel-lucy-geisel-e-outros-por-ocasiao-da-visita-de-ramalho-eanes-presidente-de-portugal" TargetMode="External"/><Relationship Id="rId16" Type="http://schemas.openxmlformats.org/officeDocument/2006/relationships/hyperlink" Target="https://www18.fgv.br/CPDOC/acervo/arquivo-pessoal/AB/textual/cartas-discutindo-a-nomeacao-de-alvaro-lins-para-embaixador-do-brasil-em-portugal" TargetMode="External"/><Relationship Id="rId20" Type="http://schemas.openxmlformats.org/officeDocument/2006/relationships/hyperlink" Target="https://www18.fgv.br/CPDOC/acervo/arquivo-pessoal/GV/textual/carta-de-jane-braga-a-sherry-mangan-interceptada-pela-censura-alertando-o-sobre-antonio-ferro-chefe-do-departamento-de-propaganda-de-portugal-supo" TargetMode="External"/><Relationship Id="rId1" Type="http://schemas.openxmlformats.org/officeDocument/2006/relationships/hyperlink" Target="https://www18.fgv.br/CPDOC/acervo/historia-oral/entrevista-tematica/jorge-geraldo-kadri" TargetMode="External"/><Relationship Id="rId6" Type="http://schemas.openxmlformats.org/officeDocument/2006/relationships/hyperlink" Target="https://www18.fgv.br/CPDOC/acervo/arquivo-pessoal/AnC/audiovisual/emilio-garrastazu-medici-jurandir-de-bizarria-mamede-e-outro-durante-viagem-a-portugal" TargetMode="External"/><Relationship Id="rId11" Type="http://schemas.openxmlformats.org/officeDocument/2006/relationships/hyperlink" Target="https://www18.fgv.br/CPDOC/acervo/arquivo-pessoal/EG/audiovisual/ernesto-geisel-antonio-azeredo-da-silveira-e-outros-por-ocasiao-da-visita-de-mario-soares-primeiro-ministro-de-portugal" TargetMode="External"/><Relationship Id="rId24" Type="http://schemas.openxmlformats.org/officeDocument/2006/relationships/hyperlink" Target="https://www18.fgv.br/CPDOC/acervo/arquivo-pessoal/AVAP/textual/notas-e-registros-sobre-a-reuniao-realizada-em-lisboa-que-teve-por-objetivo-preparar-o-primeiro-congresso-trabalhista-socialista" TargetMode="External"/><Relationship Id="rId5" Type="http://schemas.openxmlformats.org/officeDocument/2006/relationships/hyperlink" Target="https://www18.fgv.br/CPDOC/acervo/arquivo-pessoal/UG/audiovisual/ulisses-guimaraes-nelson-carneiro-afonso-arinos-e-outros-na-embaixada-de-portugal" TargetMode="External"/><Relationship Id="rId15" Type="http://schemas.openxmlformats.org/officeDocument/2006/relationships/hyperlink" Target="https://www18.fgv.br/CPDOC/acervo/historia-oral/entrevista-biografica/joaquim-pais-de-brito-ii" TargetMode="External"/><Relationship Id="rId23" Type="http://schemas.openxmlformats.org/officeDocument/2006/relationships/hyperlink" Target="https://www18.fgv.br/CPDOC/acervo/arquivo-pessoal/AT/textual/diario-relatando-sua-viagem-a-europa-e-comentando-a-situacao-politica-portuguesa-portugal-espanha-etc" TargetMode="External"/><Relationship Id="rId10" Type="http://schemas.openxmlformats.org/officeDocument/2006/relationships/hyperlink" Target="https://www18.fgv.br/CPDOC/acervo/arquivo-pessoal/ACM/audiovisual/despedida-do-coronel-altino-magalhaes-adido-militar-de-portugal" TargetMode="External"/><Relationship Id="rId19" Type="http://schemas.openxmlformats.org/officeDocument/2006/relationships/hyperlink" Target="https://www18.fgv.br/CPDOC/acervo/arquivo-pessoal/LSL/textual/entrevista-de-luiz-simoes-lopes-ao-semanario-o-mundo-portugues-sobre-suas-impressoes-a-respeito-de-portugal-pais-que-havia-visitado-recentemente" TargetMode="External"/><Relationship Id="rId4" Type="http://schemas.openxmlformats.org/officeDocument/2006/relationships/hyperlink" Target="https://www18.fgv.br/CPDOC/acervo/arquivo-pessoal/NL/audiovisual/viagem-de-negrao-de-lima-embaixador-do-brasil-em-portugal-a-angola" TargetMode="External"/><Relationship Id="rId9" Type="http://schemas.openxmlformats.org/officeDocument/2006/relationships/hyperlink" Target="https://www18.fgv.br/CPDOC/acervo/arquivo-pessoal/AAS/audiovisual/aspectos-da-embaixada-brasileira-em-portugal-11" TargetMode="External"/><Relationship Id="rId14" Type="http://schemas.openxmlformats.org/officeDocument/2006/relationships/hyperlink" Target="https://www18.fgv.br/CPDOC/acervo/historia-oral/entrevista-tematica/marcelo-miranda-viana-da-silva" TargetMode="External"/><Relationship Id="rId22" Type="http://schemas.openxmlformats.org/officeDocument/2006/relationships/hyperlink" Target="https://www18.fgv.br/CPDOC/acervo/arquivo-pessoal/AMF/textual/carta-de-alexandre-marcondes-filho-a-joao-cafe-filho-narrando-sua-estada-em-portugal-e-o-entusiasmo-com-que-os-portugueses-relembram-a-visita-do-p" TargetMode="External"/><Relationship Id="rId2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
  <sheetViews>
    <sheetView tabSelected="1" workbookViewId="0">
      <selection activeCell="B33" sqref="B33"/>
    </sheetView>
  </sheetViews>
  <sheetFormatPr defaultRowHeight="15"/>
  <cols>
    <col min="1" max="1" width="18.28515625" customWidth="1"/>
    <col min="2" max="2" width="86.7109375" customWidth="1"/>
    <col min="3" max="3" width="42.7109375" customWidth="1"/>
    <col min="4" max="4" width="28.42578125" customWidth="1"/>
    <col min="5" max="5" width="24.5703125" customWidth="1"/>
    <col min="6" max="6" width="32.85546875" customWidth="1"/>
    <col min="7" max="7" width="20.5703125" customWidth="1"/>
    <col min="8" max="8" width="26.140625" customWidth="1"/>
    <col min="9" max="9" width="16.28515625" customWidth="1"/>
    <col min="10" max="12" width="30.7109375" customWidth="1"/>
    <col min="13" max="13" width="19.28515625" customWidth="1"/>
    <col min="14" max="14" width="13.7109375" customWidth="1"/>
    <col min="15" max="15" width="62" customWidth="1"/>
    <col min="16" max="16" width="15.7109375" customWidth="1"/>
  </cols>
  <sheetData>
    <row r="1" spans="1:20">
      <c r="A1" s="7" t="s">
        <v>0</v>
      </c>
      <c r="B1" s="8" t="s">
        <v>1</v>
      </c>
      <c r="C1" s="8" t="s">
        <v>2</v>
      </c>
      <c r="D1" s="8" t="s">
        <v>3</v>
      </c>
      <c r="E1" s="8" t="s">
        <v>4</v>
      </c>
      <c r="F1" s="8" t="s">
        <v>5</v>
      </c>
      <c r="G1" s="8" t="s">
        <v>6</v>
      </c>
      <c r="H1" s="9" t="s">
        <v>7</v>
      </c>
      <c r="I1" s="8" t="s">
        <v>8</v>
      </c>
      <c r="J1" s="8" t="s">
        <v>9</v>
      </c>
      <c r="K1" s="8" t="s">
        <v>10</v>
      </c>
      <c r="L1" s="8" t="s">
        <v>11</v>
      </c>
      <c r="M1" s="8" t="s">
        <v>12</v>
      </c>
      <c r="N1" s="8" t="s">
        <v>13</v>
      </c>
      <c r="O1" s="8" t="s">
        <v>14</v>
      </c>
      <c r="P1" s="8" t="s">
        <v>15</v>
      </c>
    </row>
    <row r="2" spans="1:20">
      <c r="A2" s="27" t="s">
        <v>16</v>
      </c>
      <c r="B2" s="27" t="s">
        <v>17</v>
      </c>
      <c r="C2" s="27" t="s">
        <v>18</v>
      </c>
      <c r="D2" s="27" t="s">
        <v>19</v>
      </c>
      <c r="E2" s="27" t="s">
        <v>20</v>
      </c>
      <c r="F2" s="27" t="s">
        <v>21</v>
      </c>
      <c r="G2" s="27" t="s">
        <v>22</v>
      </c>
      <c r="H2" s="27" t="s">
        <v>23</v>
      </c>
      <c r="I2" s="27" t="s">
        <v>24</v>
      </c>
      <c r="J2" s="31" t="s">
        <v>25</v>
      </c>
      <c r="K2" s="27" t="s">
        <v>26</v>
      </c>
      <c r="L2" s="27"/>
      <c r="M2" s="27" t="s">
        <v>27</v>
      </c>
      <c r="N2" s="27" t="s">
        <v>28</v>
      </c>
      <c r="O2" s="27" t="s">
        <v>29</v>
      </c>
      <c r="P2" s="28"/>
    </row>
    <row r="3" spans="1:20" s="3" customFormat="1">
      <c r="A3" s="8" t="s">
        <v>30</v>
      </c>
      <c r="B3" s="10" t="s">
        <v>31</v>
      </c>
      <c r="C3" s="8" t="s">
        <v>32</v>
      </c>
      <c r="D3" s="11">
        <v>40526</v>
      </c>
      <c r="E3" s="12" t="s">
        <v>33</v>
      </c>
      <c r="F3" s="10" t="s">
        <v>34</v>
      </c>
      <c r="G3" s="8" t="s">
        <v>35</v>
      </c>
      <c r="H3" s="8" t="s">
        <v>36</v>
      </c>
      <c r="I3" s="10">
        <v>1838</v>
      </c>
      <c r="J3" s="13" t="s">
        <v>37</v>
      </c>
      <c r="K3" s="8" t="s">
        <v>38</v>
      </c>
      <c r="L3" s="8"/>
      <c r="M3" s="8" t="s">
        <v>39</v>
      </c>
      <c r="N3" s="8" t="s">
        <v>40</v>
      </c>
      <c r="O3" s="8" t="s">
        <v>41</v>
      </c>
      <c r="P3" s="8"/>
    </row>
    <row r="4" spans="1:20" s="2" customFormat="1">
      <c r="A4" s="8" t="s">
        <v>30</v>
      </c>
      <c r="B4" s="10" t="s">
        <v>42</v>
      </c>
      <c r="C4" s="8" t="s">
        <v>43</v>
      </c>
      <c r="D4" s="11">
        <v>41977</v>
      </c>
      <c r="E4" s="12" t="s">
        <v>44</v>
      </c>
      <c r="F4" s="10" t="s">
        <v>45</v>
      </c>
      <c r="G4" s="8" t="s">
        <v>46</v>
      </c>
      <c r="H4" s="8" t="s">
        <v>47</v>
      </c>
      <c r="I4" s="10">
        <v>2201</v>
      </c>
      <c r="J4" s="13" t="s">
        <v>48</v>
      </c>
      <c r="K4" s="8" t="s">
        <v>49</v>
      </c>
      <c r="L4" s="8"/>
      <c r="M4" s="8" t="s">
        <v>39</v>
      </c>
      <c r="N4" s="8" t="s">
        <v>50</v>
      </c>
      <c r="O4" s="8" t="s">
        <v>51</v>
      </c>
      <c r="P4" s="8"/>
    </row>
    <row r="5" spans="1:20" s="3" customFormat="1" ht="15.75" customHeight="1">
      <c r="A5" s="8" t="s">
        <v>30</v>
      </c>
      <c r="B5" s="10" t="s">
        <v>52</v>
      </c>
      <c r="C5" s="14" t="s">
        <v>53</v>
      </c>
      <c r="D5" s="11">
        <v>44349</v>
      </c>
      <c r="E5" s="12" t="s">
        <v>54</v>
      </c>
      <c r="F5" s="15" t="s">
        <v>34</v>
      </c>
      <c r="G5" s="8" t="s">
        <v>55</v>
      </c>
      <c r="H5" s="8" t="s">
        <v>56</v>
      </c>
      <c r="I5" s="10">
        <v>2539</v>
      </c>
      <c r="J5" s="13" t="s">
        <v>57</v>
      </c>
      <c r="K5" s="8" t="s">
        <v>58</v>
      </c>
      <c r="L5" s="8"/>
      <c r="M5" s="8" t="s">
        <v>39</v>
      </c>
      <c r="N5" s="16" t="s">
        <v>40</v>
      </c>
      <c r="O5" s="8" t="s">
        <v>59</v>
      </c>
      <c r="P5" s="8"/>
    </row>
    <row r="6" spans="1:20" s="2" customFormat="1" ht="17.25" customHeight="1">
      <c r="A6" s="8" t="s">
        <v>30</v>
      </c>
      <c r="B6" s="10" t="s">
        <v>60</v>
      </c>
      <c r="C6" s="8" t="s">
        <v>61</v>
      </c>
      <c r="D6" s="11">
        <v>37064</v>
      </c>
      <c r="E6" s="12" t="s">
        <v>62</v>
      </c>
      <c r="F6" s="10" t="s">
        <v>63</v>
      </c>
      <c r="G6" s="12" t="s">
        <v>64</v>
      </c>
      <c r="H6" s="8" t="s">
        <v>65</v>
      </c>
      <c r="I6" s="10">
        <v>426</v>
      </c>
      <c r="J6" s="13" t="s">
        <v>66</v>
      </c>
      <c r="K6" s="8" t="s">
        <v>67</v>
      </c>
      <c r="L6" s="8"/>
      <c r="M6" s="8" t="s">
        <v>39</v>
      </c>
      <c r="N6" s="16" t="s">
        <v>50</v>
      </c>
      <c r="O6" s="8" t="s">
        <v>68</v>
      </c>
      <c r="P6" s="8"/>
    </row>
    <row r="7" spans="1:20" s="3" customFormat="1" ht="15.75" customHeight="1">
      <c r="A7" s="8" t="s">
        <v>30</v>
      </c>
      <c r="B7" s="10" t="s">
        <v>69</v>
      </c>
      <c r="C7" s="8" t="s">
        <v>70</v>
      </c>
      <c r="D7" s="11" t="s">
        <v>71</v>
      </c>
      <c r="E7" s="12" t="s">
        <v>72</v>
      </c>
      <c r="F7" s="8" t="s">
        <v>34</v>
      </c>
      <c r="G7" s="8" t="s">
        <v>73</v>
      </c>
      <c r="H7" s="8" t="s">
        <v>74</v>
      </c>
      <c r="I7" s="10">
        <v>1725</v>
      </c>
      <c r="J7" s="17" t="s">
        <v>75</v>
      </c>
      <c r="K7" s="18" t="s">
        <v>76</v>
      </c>
      <c r="L7" s="18"/>
      <c r="M7" s="8" t="s">
        <v>39</v>
      </c>
      <c r="N7" s="16" t="s">
        <v>40</v>
      </c>
      <c r="O7" s="12" t="s">
        <v>77</v>
      </c>
      <c r="P7" s="8"/>
    </row>
    <row r="8" spans="1:20">
      <c r="A8" s="27" t="s">
        <v>16</v>
      </c>
      <c r="B8" s="27" t="s">
        <v>78</v>
      </c>
      <c r="C8" s="29" t="s">
        <v>79</v>
      </c>
      <c r="D8" s="27" t="s">
        <v>80</v>
      </c>
      <c r="E8" s="27" t="s">
        <v>81</v>
      </c>
      <c r="F8" s="27" t="s">
        <v>82</v>
      </c>
      <c r="G8" s="27"/>
      <c r="H8" s="27"/>
      <c r="I8" s="27" t="s">
        <v>83</v>
      </c>
      <c r="J8" s="30"/>
      <c r="K8" s="27" t="s">
        <v>84</v>
      </c>
      <c r="L8" s="27"/>
      <c r="M8" s="27" t="s">
        <v>27</v>
      </c>
      <c r="N8" s="27" t="s">
        <v>85</v>
      </c>
      <c r="O8" s="27" t="s">
        <v>29</v>
      </c>
      <c r="P8" s="28"/>
    </row>
    <row r="9" spans="1:20" s="2" customFormat="1">
      <c r="A9" s="8" t="s">
        <v>86</v>
      </c>
      <c r="B9" s="8" t="s">
        <v>87</v>
      </c>
      <c r="C9" s="8"/>
      <c r="D9" s="19">
        <v>28611</v>
      </c>
      <c r="E9" s="10">
        <v>41</v>
      </c>
      <c r="F9" s="20" t="s">
        <v>88</v>
      </c>
      <c r="G9" s="8"/>
      <c r="H9" s="8"/>
      <c r="I9" s="8" t="s">
        <v>89</v>
      </c>
      <c r="J9" s="13" t="s">
        <v>90</v>
      </c>
      <c r="K9" s="8" t="s">
        <v>91</v>
      </c>
      <c r="L9" s="8"/>
      <c r="M9" s="8" t="s">
        <v>92</v>
      </c>
      <c r="N9" s="8" t="s">
        <v>93</v>
      </c>
      <c r="O9" s="8" t="s">
        <v>94</v>
      </c>
      <c r="P9" s="8"/>
    </row>
    <row r="10" spans="1:20" s="3" customFormat="1">
      <c r="A10" s="8" t="s">
        <v>30</v>
      </c>
      <c r="B10" s="8" t="s">
        <v>95</v>
      </c>
      <c r="C10" s="8" t="s">
        <v>96</v>
      </c>
      <c r="D10" s="19">
        <v>22433</v>
      </c>
      <c r="E10" s="10">
        <v>9</v>
      </c>
      <c r="F10" s="20" t="s">
        <v>97</v>
      </c>
      <c r="G10" s="8"/>
      <c r="H10" s="8"/>
      <c r="I10" s="8" t="s">
        <v>98</v>
      </c>
      <c r="J10" s="13" t="s">
        <v>99</v>
      </c>
      <c r="K10" s="8" t="s">
        <v>100</v>
      </c>
      <c r="L10" s="8"/>
      <c r="M10" s="8" t="s">
        <v>92</v>
      </c>
      <c r="N10" s="8" t="s">
        <v>93</v>
      </c>
      <c r="O10" s="21" t="s">
        <v>101</v>
      </c>
      <c r="P10" s="8"/>
    </row>
    <row r="11" spans="1:20" s="2" customFormat="1">
      <c r="A11" s="8" t="s">
        <v>30</v>
      </c>
      <c r="B11" s="8" t="s">
        <v>102</v>
      </c>
      <c r="C11" s="8" t="s">
        <v>103</v>
      </c>
      <c r="D11" s="19">
        <v>21763</v>
      </c>
      <c r="E11" s="10">
        <v>11</v>
      </c>
      <c r="F11" s="20" t="s">
        <v>104</v>
      </c>
      <c r="G11" s="8"/>
      <c r="H11" s="8"/>
      <c r="I11" s="8" t="s">
        <v>105</v>
      </c>
      <c r="J11" s="13" t="s">
        <v>106</v>
      </c>
      <c r="K11" s="8" t="s">
        <v>100</v>
      </c>
      <c r="L11" s="8"/>
      <c r="M11" s="8" t="s">
        <v>92</v>
      </c>
      <c r="N11" s="8" t="s">
        <v>93</v>
      </c>
      <c r="O11" s="8" t="s">
        <v>107</v>
      </c>
      <c r="P11" s="8"/>
    </row>
    <row r="12" spans="1:20" s="3" customFormat="1">
      <c r="A12" s="8" t="s">
        <v>30</v>
      </c>
      <c r="B12" s="8" t="s">
        <v>108</v>
      </c>
      <c r="C12" s="8"/>
      <c r="D12" s="22">
        <v>31210</v>
      </c>
      <c r="E12" s="10">
        <v>3</v>
      </c>
      <c r="F12" s="20" t="s">
        <v>109</v>
      </c>
      <c r="G12" s="8"/>
      <c r="H12" s="8"/>
      <c r="I12" s="8" t="s">
        <v>110</v>
      </c>
      <c r="J12" s="13" t="s">
        <v>111</v>
      </c>
      <c r="K12" s="8" t="s">
        <v>112</v>
      </c>
      <c r="L12" s="8"/>
      <c r="M12" s="8" t="s">
        <v>92</v>
      </c>
      <c r="N12" s="8" t="s">
        <v>93</v>
      </c>
      <c r="O12" s="8" t="s">
        <v>94</v>
      </c>
      <c r="P12" s="8"/>
      <c r="T12" s="3" t="s">
        <v>113</v>
      </c>
    </row>
    <row r="13" spans="1:20" s="2" customFormat="1">
      <c r="A13" s="8" t="s">
        <v>30</v>
      </c>
      <c r="B13" s="8" t="s">
        <v>114</v>
      </c>
      <c r="C13" s="8"/>
      <c r="D13" s="10" t="s">
        <v>115</v>
      </c>
      <c r="E13" s="10">
        <v>6</v>
      </c>
      <c r="F13" s="20" t="s">
        <v>116</v>
      </c>
      <c r="G13" s="8"/>
      <c r="H13" s="8"/>
      <c r="I13" s="8" t="s">
        <v>117</v>
      </c>
      <c r="J13" s="13" t="s">
        <v>118</v>
      </c>
      <c r="K13" s="8" t="s">
        <v>119</v>
      </c>
      <c r="L13" s="8"/>
      <c r="M13" s="8" t="s">
        <v>92</v>
      </c>
      <c r="N13" s="8" t="s">
        <v>93</v>
      </c>
      <c r="O13" s="8" t="s">
        <v>120</v>
      </c>
      <c r="P13" s="8"/>
    </row>
    <row r="14" spans="1:20" s="3" customFormat="1" ht="11.25" customHeight="1">
      <c r="A14" s="8" t="s">
        <v>30</v>
      </c>
      <c r="B14" s="8" t="s">
        <v>121</v>
      </c>
      <c r="C14" s="8"/>
      <c r="D14" s="19">
        <v>38596</v>
      </c>
      <c r="E14" s="10">
        <v>6</v>
      </c>
      <c r="F14" s="20" t="s">
        <v>122</v>
      </c>
      <c r="G14" s="8"/>
      <c r="H14" s="12"/>
      <c r="I14" s="8" t="s">
        <v>123</v>
      </c>
      <c r="J14" s="13" t="s">
        <v>124</v>
      </c>
      <c r="K14" s="8" t="s">
        <v>125</v>
      </c>
      <c r="L14" s="8"/>
      <c r="M14" s="8" t="s">
        <v>92</v>
      </c>
      <c r="N14" s="8" t="s">
        <v>93</v>
      </c>
      <c r="O14" s="8" t="s">
        <v>126</v>
      </c>
      <c r="P14" s="8"/>
    </row>
    <row r="15" spans="1:20" s="2" customFormat="1">
      <c r="A15" s="8" t="s">
        <v>30</v>
      </c>
      <c r="B15" s="8" t="s">
        <v>127</v>
      </c>
      <c r="C15" s="8"/>
      <c r="D15" s="10" t="s">
        <v>128</v>
      </c>
      <c r="E15" s="10">
        <v>1</v>
      </c>
      <c r="F15" s="20" t="s">
        <v>129</v>
      </c>
      <c r="G15" s="16"/>
      <c r="H15" s="12"/>
      <c r="I15" s="8" t="s">
        <v>130</v>
      </c>
      <c r="J15" s="13" t="s">
        <v>131</v>
      </c>
      <c r="K15" s="8" t="s">
        <v>132</v>
      </c>
      <c r="L15" s="8"/>
      <c r="M15" s="8" t="s">
        <v>92</v>
      </c>
      <c r="N15" s="8" t="s">
        <v>93</v>
      </c>
      <c r="O15" s="8" t="s">
        <v>133</v>
      </c>
      <c r="P15" s="8"/>
    </row>
    <row r="16" spans="1:20" s="3" customFormat="1">
      <c r="A16" s="8" t="s">
        <v>30</v>
      </c>
      <c r="B16" s="8" t="s">
        <v>134</v>
      </c>
      <c r="C16" s="8"/>
      <c r="D16" s="22">
        <v>25407</v>
      </c>
      <c r="E16" s="10">
        <v>7</v>
      </c>
      <c r="F16" s="20" t="s">
        <v>135</v>
      </c>
      <c r="G16" s="16"/>
      <c r="H16" s="8"/>
      <c r="I16" s="8" t="s">
        <v>136</v>
      </c>
      <c r="J16" s="13" t="s">
        <v>137</v>
      </c>
      <c r="K16" s="8" t="s">
        <v>138</v>
      </c>
      <c r="L16" s="8"/>
      <c r="M16" s="8" t="s">
        <v>92</v>
      </c>
      <c r="N16" s="8" t="s">
        <v>93</v>
      </c>
      <c r="O16" s="8" t="s">
        <v>139</v>
      </c>
      <c r="P16" s="8"/>
    </row>
    <row r="17" spans="1:16" s="2" customFormat="1">
      <c r="A17" s="8" t="s">
        <v>30</v>
      </c>
      <c r="B17" s="8" t="s">
        <v>140</v>
      </c>
      <c r="C17" s="8" t="s">
        <v>141</v>
      </c>
      <c r="D17" s="10" t="s">
        <v>142</v>
      </c>
      <c r="E17" s="10">
        <v>28</v>
      </c>
      <c r="F17" s="20" t="s">
        <v>143</v>
      </c>
      <c r="G17" s="16"/>
      <c r="H17" s="12"/>
      <c r="I17" s="8" t="s">
        <v>144</v>
      </c>
      <c r="J17" s="13" t="s">
        <v>145</v>
      </c>
      <c r="K17" s="8" t="s">
        <v>146</v>
      </c>
      <c r="L17" s="8"/>
      <c r="M17" s="8" t="s">
        <v>92</v>
      </c>
      <c r="N17" s="8" t="s">
        <v>93</v>
      </c>
      <c r="O17" s="8" t="s">
        <v>94</v>
      </c>
      <c r="P17" s="8"/>
    </row>
    <row r="18" spans="1:16" s="3" customFormat="1">
      <c r="A18" s="8" t="s">
        <v>30</v>
      </c>
      <c r="B18" s="8" t="s">
        <v>147</v>
      </c>
      <c r="C18" s="8"/>
      <c r="D18" s="10">
        <v>1986</v>
      </c>
      <c r="E18" s="10">
        <v>59</v>
      </c>
      <c r="F18" s="20" t="s">
        <v>148</v>
      </c>
      <c r="G18" s="16"/>
      <c r="H18" s="12"/>
      <c r="I18" s="8" t="s">
        <v>149</v>
      </c>
      <c r="J18" s="13" t="s">
        <v>150</v>
      </c>
      <c r="K18" s="8" t="s">
        <v>151</v>
      </c>
      <c r="L18" s="8"/>
      <c r="M18" s="8" t="s">
        <v>92</v>
      </c>
      <c r="N18" s="8" t="s">
        <v>93</v>
      </c>
      <c r="O18" s="8" t="s">
        <v>133</v>
      </c>
      <c r="P18" s="8"/>
    </row>
    <row r="19" spans="1:16">
      <c r="A19" s="27" t="s">
        <v>16</v>
      </c>
      <c r="B19" s="27" t="s">
        <v>152</v>
      </c>
      <c r="C19" s="29" t="s">
        <v>79</v>
      </c>
      <c r="D19" s="27" t="s">
        <v>153</v>
      </c>
      <c r="E19" s="27" t="s">
        <v>154</v>
      </c>
      <c r="F19" s="27" t="s">
        <v>155</v>
      </c>
      <c r="G19" s="27" t="s">
        <v>22</v>
      </c>
      <c r="H19" s="27" t="s">
        <v>156</v>
      </c>
      <c r="I19" s="27" t="s">
        <v>157</v>
      </c>
      <c r="J19" s="30"/>
      <c r="K19" s="27" t="s">
        <v>84</v>
      </c>
      <c r="L19" s="27" t="s">
        <v>85</v>
      </c>
      <c r="M19" s="27" t="s">
        <v>27</v>
      </c>
      <c r="N19" s="27"/>
      <c r="O19" s="28"/>
      <c r="P19" s="28"/>
    </row>
    <row r="20" spans="1:16" s="2" customFormat="1">
      <c r="A20" s="8" t="s">
        <v>30</v>
      </c>
      <c r="B20" s="8" t="s">
        <v>158</v>
      </c>
      <c r="C20" s="8"/>
      <c r="D20" s="10" t="s">
        <v>159</v>
      </c>
      <c r="E20" s="8" t="s">
        <v>160</v>
      </c>
      <c r="F20" s="8" t="s">
        <v>161</v>
      </c>
      <c r="G20" s="16" t="s">
        <v>162</v>
      </c>
      <c r="H20" s="8" t="s">
        <v>163</v>
      </c>
      <c r="I20" s="8" t="s">
        <v>164</v>
      </c>
      <c r="J20" s="13" t="s">
        <v>165</v>
      </c>
      <c r="K20" s="8" t="s">
        <v>166</v>
      </c>
      <c r="L20" s="8" t="s">
        <v>167</v>
      </c>
      <c r="M20" s="8" t="s">
        <v>168</v>
      </c>
      <c r="N20" s="8"/>
      <c r="O20" s="8"/>
      <c r="P20" s="8"/>
    </row>
    <row r="21" spans="1:16" s="3" customFormat="1">
      <c r="A21" s="8" t="s">
        <v>30</v>
      </c>
      <c r="B21" s="8" t="s">
        <v>169</v>
      </c>
      <c r="C21" s="8" t="s">
        <v>170</v>
      </c>
      <c r="D21" s="11">
        <v>30954</v>
      </c>
      <c r="E21" s="8" t="s">
        <v>171</v>
      </c>
      <c r="F21" s="8" t="s">
        <v>172</v>
      </c>
      <c r="G21" s="16" t="s">
        <v>173</v>
      </c>
      <c r="H21" s="8" t="s">
        <v>174</v>
      </c>
      <c r="I21" s="8" t="s">
        <v>175</v>
      </c>
      <c r="J21" s="13" t="s">
        <v>176</v>
      </c>
      <c r="K21" s="8" t="s">
        <v>177</v>
      </c>
      <c r="L21" s="8" t="s">
        <v>178</v>
      </c>
      <c r="M21" s="8" t="s">
        <v>168</v>
      </c>
      <c r="N21" s="8"/>
      <c r="O21" s="8"/>
      <c r="P21" s="8"/>
    </row>
    <row r="22" spans="1:16" s="2" customFormat="1">
      <c r="A22" s="8" t="s">
        <v>30</v>
      </c>
      <c r="B22" s="8" t="s">
        <v>179</v>
      </c>
      <c r="C22" s="8"/>
      <c r="D22" s="11">
        <v>30954</v>
      </c>
      <c r="E22" s="8" t="s">
        <v>171</v>
      </c>
      <c r="F22" s="8" t="s">
        <v>180</v>
      </c>
      <c r="G22" s="16" t="s">
        <v>181</v>
      </c>
      <c r="H22" s="8" t="s">
        <v>182</v>
      </c>
      <c r="I22" s="8" t="s">
        <v>183</v>
      </c>
      <c r="J22" s="13" t="s">
        <v>184</v>
      </c>
      <c r="K22" s="8" t="s">
        <v>185</v>
      </c>
      <c r="L22" s="8" t="s">
        <v>178</v>
      </c>
      <c r="M22" s="8" t="s">
        <v>168</v>
      </c>
      <c r="N22" s="8"/>
      <c r="O22" s="8"/>
      <c r="P22" s="8"/>
    </row>
    <row r="23" spans="1:16" s="3" customFormat="1" ht="14.25" customHeight="1">
      <c r="A23" s="8" t="s">
        <v>30</v>
      </c>
      <c r="B23" s="8" t="s">
        <v>186</v>
      </c>
      <c r="C23" s="8"/>
      <c r="D23" s="10" t="s">
        <v>187</v>
      </c>
      <c r="E23" s="8" t="s">
        <v>188</v>
      </c>
      <c r="F23" s="8" t="s">
        <v>189</v>
      </c>
      <c r="G23" s="23" t="s">
        <v>190</v>
      </c>
      <c r="H23" s="24" t="s">
        <v>191</v>
      </c>
      <c r="I23" s="8" t="s">
        <v>192</v>
      </c>
      <c r="J23" s="13" t="s">
        <v>193</v>
      </c>
      <c r="K23" s="8" t="s">
        <v>132</v>
      </c>
      <c r="L23" s="8" t="s">
        <v>194</v>
      </c>
      <c r="M23" s="8" t="s">
        <v>168</v>
      </c>
      <c r="N23" s="8"/>
      <c r="O23" s="8"/>
      <c r="P23" s="8"/>
    </row>
    <row r="24" spans="1:16" s="2" customFormat="1" ht="15" customHeight="1">
      <c r="A24" s="8" t="s">
        <v>30</v>
      </c>
      <c r="B24" s="8" t="s">
        <v>195</v>
      </c>
      <c r="C24" s="8" t="s">
        <v>196</v>
      </c>
      <c r="D24" s="25">
        <v>19671</v>
      </c>
      <c r="E24" s="8" t="s">
        <v>171</v>
      </c>
      <c r="F24" s="8" t="s">
        <v>197</v>
      </c>
      <c r="G24" s="23" t="s">
        <v>198</v>
      </c>
      <c r="H24" s="8" t="s">
        <v>199</v>
      </c>
      <c r="I24" s="8" t="s">
        <v>200</v>
      </c>
      <c r="J24" s="13" t="s">
        <v>201</v>
      </c>
      <c r="K24" s="8" t="s">
        <v>202</v>
      </c>
      <c r="L24" s="8" t="s">
        <v>178</v>
      </c>
      <c r="M24" s="8" t="s">
        <v>168</v>
      </c>
      <c r="N24" s="8"/>
      <c r="O24" s="8"/>
      <c r="P24" s="8"/>
    </row>
    <row r="25" spans="1:16" s="3" customFormat="1">
      <c r="A25" s="8" t="s">
        <v>30</v>
      </c>
      <c r="B25" s="8" t="s">
        <v>203</v>
      </c>
      <c r="C25" s="8"/>
      <c r="D25" s="11">
        <v>15210</v>
      </c>
      <c r="E25" s="8" t="s">
        <v>171</v>
      </c>
      <c r="F25" s="8" t="s">
        <v>197</v>
      </c>
      <c r="G25" s="16" t="s">
        <v>204</v>
      </c>
      <c r="H25" s="8" t="s">
        <v>205</v>
      </c>
      <c r="I25" s="8" t="s">
        <v>206</v>
      </c>
      <c r="J25" s="13" t="s">
        <v>207</v>
      </c>
      <c r="K25" s="8" t="s">
        <v>208</v>
      </c>
      <c r="L25" s="8" t="s">
        <v>209</v>
      </c>
      <c r="M25" s="8" t="s">
        <v>168</v>
      </c>
      <c r="N25" s="8"/>
      <c r="O25" s="8"/>
      <c r="P25" s="8"/>
    </row>
    <row r="26" spans="1:16" s="2" customFormat="1">
      <c r="A26" s="8" t="s">
        <v>30</v>
      </c>
      <c r="B26" s="8" t="s">
        <v>210</v>
      </c>
      <c r="C26" s="8" t="s">
        <v>211</v>
      </c>
      <c r="D26" s="10" t="s">
        <v>212</v>
      </c>
      <c r="E26" s="12" t="s">
        <v>213</v>
      </c>
      <c r="F26" s="12" t="s">
        <v>214</v>
      </c>
      <c r="G26" s="16" t="s">
        <v>215</v>
      </c>
      <c r="H26" s="8" t="s">
        <v>216</v>
      </c>
      <c r="I26" s="8" t="s">
        <v>217</v>
      </c>
      <c r="J26" s="13" t="s">
        <v>218</v>
      </c>
      <c r="K26" s="12" t="s">
        <v>219</v>
      </c>
      <c r="L26" s="16" t="s">
        <v>220</v>
      </c>
      <c r="M26" s="8" t="s">
        <v>168</v>
      </c>
      <c r="N26" s="8"/>
      <c r="O26" s="8"/>
      <c r="P26" s="8"/>
    </row>
    <row r="27" spans="1:16" s="3" customFormat="1">
      <c r="A27" s="8" t="s">
        <v>30</v>
      </c>
      <c r="B27" s="8" t="s">
        <v>221</v>
      </c>
      <c r="C27" s="8"/>
      <c r="D27" s="19">
        <v>20363</v>
      </c>
      <c r="E27" s="8" t="s">
        <v>171</v>
      </c>
      <c r="F27" s="8" t="s">
        <v>172</v>
      </c>
      <c r="G27" s="16" t="s">
        <v>222</v>
      </c>
      <c r="H27" s="8" t="s">
        <v>223</v>
      </c>
      <c r="I27" s="8" t="s">
        <v>224</v>
      </c>
      <c r="J27" s="13" t="s">
        <v>225</v>
      </c>
      <c r="K27" s="12" t="s">
        <v>226</v>
      </c>
      <c r="L27" s="8" t="s">
        <v>227</v>
      </c>
      <c r="M27" s="8" t="s">
        <v>168</v>
      </c>
      <c r="N27" s="8"/>
      <c r="O27" s="8"/>
      <c r="P27" s="8"/>
    </row>
    <row r="28" spans="1:16" s="2" customFormat="1">
      <c r="A28" s="8" t="s">
        <v>30</v>
      </c>
      <c r="B28" s="8" t="s">
        <v>228</v>
      </c>
      <c r="C28" s="8" t="s">
        <v>229</v>
      </c>
      <c r="D28" s="11">
        <v>9330</v>
      </c>
      <c r="E28" s="12" t="s">
        <v>230</v>
      </c>
      <c r="F28" s="12" t="s">
        <v>231</v>
      </c>
      <c r="G28" s="16" t="s">
        <v>232</v>
      </c>
      <c r="H28" s="8" t="s">
        <v>233</v>
      </c>
      <c r="I28" s="8" t="s">
        <v>234</v>
      </c>
      <c r="J28" s="13" t="s">
        <v>235</v>
      </c>
      <c r="K28" s="8" t="s">
        <v>236</v>
      </c>
      <c r="L28" s="16" t="s">
        <v>178</v>
      </c>
      <c r="M28" s="8" t="s">
        <v>168</v>
      </c>
      <c r="N28" s="8"/>
      <c r="O28" s="8"/>
      <c r="P28" s="8"/>
    </row>
    <row r="29" spans="1:16" s="3" customFormat="1">
      <c r="A29" s="8" t="s">
        <v>30</v>
      </c>
      <c r="B29" s="26" t="s">
        <v>237</v>
      </c>
      <c r="C29" s="26" t="s">
        <v>238</v>
      </c>
      <c r="D29" s="19">
        <v>31199</v>
      </c>
      <c r="E29" s="8" t="s">
        <v>239</v>
      </c>
      <c r="F29" s="8" t="s">
        <v>240</v>
      </c>
      <c r="G29" s="16" t="s">
        <v>241</v>
      </c>
      <c r="H29" s="8" t="s">
        <v>242</v>
      </c>
      <c r="I29" s="8" t="s">
        <v>243</v>
      </c>
      <c r="J29" s="13" t="s">
        <v>244</v>
      </c>
      <c r="K29" s="8" t="s">
        <v>132</v>
      </c>
      <c r="L29" s="8" t="s">
        <v>245</v>
      </c>
      <c r="M29" s="8" t="s">
        <v>168</v>
      </c>
      <c r="N29" s="8"/>
      <c r="O29" s="8"/>
      <c r="P29" s="8"/>
    </row>
    <row r="30" spans="1:16">
      <c r="B30" s="4"/>
      <c r="C30" s="5"/>
      <c r="D30" s="5"/>
      <c r="E30" s="5"/>
      <c r="F30" s="5"/>
      <c r="G30" s="5"/>
      <c r="H30" s="5"/>
      <c r="I30" s="4"/>
      <c r="J30" s="6"/>
      <c r="K30" s="4"/>
      <c r="L30" s="4"/>
      <c r="M30" s="3"/>
      <c r="N30" s="4"/>
      <c r="O30" s="4"/>
      <c r="P30" s="4"/>
    </row>
  </sheetData>
  <hyperlinks>
    <hyperlink ref="J4" r:id="rId1" xr:uid="{00000000-0004-0000-0000-000000000000}"/>
    <hyperlink ref="J9" r:id="rId2" xr:uid="{00000000-0004-0000-0000-000001000000}"/>
    <hyperlink ref="J21" r:id="rId3" xr:uid="{00000000-0004-0000-0000-000002000000}"/>
    <hyperlink ref="J10" r:id="rId4" xr:uid="{00000000-0004-0000-0000-000003000000}"/>
    <hyperlink ref="J12" r:id="rId5" xr:uid="{00000000-0004-0000-0000-000004000000}"/>
    <hyperlink ref="J13" r:id="rId6" xr:uid="{00000000-0004-0000-0000-000005000000}"/>
    <hyperlink ref="J14" r:id="rId7" xr:uid="{00000000-0004-0000-0000-000006000000}"/>
    <hyperlink ref="J11" r:id="rId8" xr:uid="{00000000-0004-0000-0000-000007000000}"/>
    <hyperlink ref="J15" r:id="rId9" xr:uid="{00000000-0004-0000-0000-000008000000}"/>
    <hyperlink ref="J16" r:id="rId10" xr:uid="{00000000-0004-0000-0000-000009000000}"/>
    <hyperlink ref="J17" r:id="rId11" xr:uid="{00000000-0004-0000-0000-00000A000000}"/>
    <hyperlink ref="J18" r:id="rId12" xr:uid="{00000000-0004-0000-0000-00000B000000}"/>
    <hyperlink ref="J5" r:id="rId13" xr:uid="{00000000-0004-0000-0000-00000C000000}"/>
    <hyperlink ref="J6" r:id="rId14" xr:uid="{00000000-0004-0000-0000-00000D000000}"/>
    <hyperlink ref="J7" r:id="rId15" xr:uid="{00000000-0004-0000-0000-00000E000000}"/>
    <hyperlink ref="J20" r:id="rId16" xr:uid="{00000000-0004-0000-0000-00000F000000}"/>
    <hyperlink ref="J22" r:id="rId17" xr:uid="{00000000-0004-0000-0000-000010000000}"/>
    <hyperlink ref="J23" r:id="rId18" xr:uid="{00000000-0004-0000-0000-000011000000}"/>
    <hyperlink ref="J24" r:id="rId19" xr:uid="{00000000-0004-0000-0000-000012000000}"/>
    <hyperlink ref="J25" r:id="rId20" xr:uid="{00000000-0004-0000-0000-000013000000}"/>
    <hyperlink ref="J26" r:id="rId21" xr:uid="{00000000-0004-0000-0000-000014000000}"/>
    <hyperlink ref="J27" r:id="rId22" xr:uid="{00000000-0004-0000-0000-000015000000}"/>
    <hyperlink ref="J28" r:id="rId23" xr:uid="{00000000-0004-0000-0000-000016000000}"/>
    <hyperlink ref="J29" r:id="rId24" xr:uid="{00000000-0004-0000-0000-000017000000}"/>
    <hyperlink ref="J3" r:id="rId25" xr:uid="{00000000-0004-0000-0000-000018000000}"/>
  </hyperlinks>
  <pageMargins left="0.7" right="0.7" top="0.75" bottom="0.75" header="0.3" footer="0.3"/>
  <pageSetup paperSize="9" orientation="portrait" r:id="rId26"/>
  <tableParts count="1">
    <tablePart r:id="rId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
  <sheetViews>
    <sheetView workbookViewId="0">
      <selection activeCell="B2" sqref="B2"/>
    </sheetView>
  </sheetViews>
  <sheetFormatPr defaultRowHeight="15"/>
  <cols>
    <col min="1" max="1" width="18.5703125" bestFit="1" customWidth="1"/>
    <col min="2" max="2" width="19" bestFit="1" customWidth="1"/>
    <col min="3" max="3" width="16.7109375" customWidth="1"/>
    <col min="4" max="4" width="19.140625" bestFit="1" customWidth="1"/>
    <col min="6" max="6" width="10.28515625" bestFit="1" customWidth="1"/>
  </cols>
  <sheetData>
    <row r="1" spans="1:10">
      <c r="A1" s="1" t="s">
        <v>246</v>
      </c>
      <c r="B1" s="1" t="s">
        <v>247</v>
      </c>
      <c r="C1" s="1" t="s">
        <v>248</v>
      </c>
      <c r="D1" s="1" t="s">
        <v>249</v>
      </c>
      <c r="E1" s="1" t="s">
        <v>250</v>
      </c>
      <c r="F1" s="1" t="s">
        <v>251</v>
      </c>
      <c r="G1" s="1" t="s">
        <v>252</v>
      </c>
    </row>
    <row r="2" spans="1:10">
      <c r="A2" t="s">
        <v>253</v>
      </c>
      <c r="B2">
        <f>6+41+70+56+37+57</f>
        <v>267</v>
      </c>
      <c r="C2">
        <f>21+36+21</f>
        <v>78</v>
      </c>
      <c r="D2">
        <f>29+66+38</f>
        <v>133</v>
      </c>
      <c r="E2">
        <f>21+37+29+15</f>
        <v>102</v>
      </c>
      <c r="F2">
        <f>277+38</f>
        <v>315</v>
      </c>
      <c r="G2">
        <v>895</v>
      </c>
    </row>
    <row r="3" spans="1:10">
      <c r="A3" t="s">
        <v>254</v>
      </c>
      <c r="B3">
        <v>22</v>
      </c>
      <c r="C3">
        <v>3</v>
      </c>
      <c r="D3">
        <v>16</v>
      </c>
      <c r="E3">
        <v>19</v>
      </c>
      <c r="F3">
        <v>33</v>
      </c>
      <c r="G3">
        <f t="shared" ref="G3:G10" si="0">SUM(B3:F3)</f>
        <v>93</v>
      </c>
    </row>
    <row r="4" spans="1:10">
      <c r="A4" t="s">
        <v>255</v>
      </c>
      <c r="B4">
        <v>12</v>
      </c>
      <c r="C4">
        <v>3</v>
      </c>
      <c r="D4">
        <v>12</v>
      </c>
      <c r="E4">
        <v>35</v>
      </c>
      <c r="F4">
        <v>33</v>
      </c>
      <c r="G4">
        <f t="shared" si="0"/>
        <v>95</v>
      </c>
    </row>
    <row r="5" spans="1:10">
      <c r="A5" t="s">
        <v>256</v>
      </c>
      <c r="B5">
        <v>27</v>
      </c>
      <c r="C5">
        <v>0</v>
      </c>
      <c r="D5">
        <v>11</v>
      </c>
      <c r="E5">
        <v>5</v>
      </c>
      <c r="F5">
        <v>17</v>
      </c>
      <c r="G5">
        <f t="shared" si="0"/>
        <v>60</v>
      </c>
    </row>
    <row r="6" spans="1:10">
      <c r="A6" t="s">
        <v>257</v>
      </c>
      <c r="B6">
        <v>7</v>
      </c>
      <c r="C6">
        <v>0</v>
      </c>
      <c r="D6">
        <v>7</v>
      </c>
      <c r="E6">
        <v>8</v>
      </c>
      <c r="F6">
        <v>10</v>
      </c>
      <c r="G6">
        <f t="shared" si="0"/>
        <v>32</v>
      </c>
    </row>
    <row r="7" spans="1:10">
      <c r="A7" t="s">
        <v>258</v>
      </c>
      <c r="B7">
        <v>0</v>
      </c>
      <c r="C7">
        <v>0</v>
      </c>
      <c r="D7">
        <v>0</v>
      </c>
      <c r="E7">
        <v>0</v>
      </c>
      <c r="F7">
        <v>1</v>
      </c>
      <c r="G7">
        <f t="shared" si="0"/>
        <v>1</v>
      </c>
    </row>
    <row r="8" spans="1:10">
      <c r="A8" t="s">
        <v>259</v>
      </c>
      <c r="B8">
        <v>9</v>
      </c>
      <c r="C8">
        <v>1</v>
      </c>
      <c r="D8">
        <v>0</v>
      </c>
      <c r="E8">
        <v>6</v>
      </c>
      <c r="F8">
        <v>6</v>
      </c>
      <c r="G8">
        <f t="shared" si="0"/>
        <v>22</v>
      </c>
    </row>
    <row r="9" spans="1:10">
      <c r="A9" t="s">
        <v>260</v>
      </c>
      <c r="B9">
        <v>2</v>
      </c>
      <c r="C9">
        <v>0</v>
      </c>
      <c r="D9">
        <v>0</v>
      </c>
      <c r="E9">
        <v>4</v>
      </c>
      <c r="F9">
        <v>2</v>
      </c>
      <c r="G9">
        <f t="shared" si="0"/>
        <v>8</v>
      </c>
    </row>
    <row r="10" spans="1:10">
      <c r="A10" t="s">
        <v>261</v>
      </c>
      <c r="B10">
        <v>1</v>
      </c>
      <c r="C10">
        <v>0</v>
      </c>
      <c r="D10">
        <v>0</v>
      </c>
      <c r="E10">
        <v>1</v>
      </c>
      <c r="F10">
        <v>4</v>
      </c>
      <c r="G10">
        <f t="shared" si="0"/>
        <v>6</v>
      </c>
    </row>
    <row r="11" spans="1:10">
      <c r="A11" t="s">
        <v>252</v>
      </c>
      <c r="B11">
        <f>SUM(B2:B10)</f>
        <v>347</v>
      </c>
      <c r="C11">
        <f t="shared" ref="C11:F11" si="1">SUM(C2:C10)</f>
        <v>85</v>
      </c>
      <c r="D11">
        <f>SUM(D2:D10)</f>
        <v>179</v>
      </c>
      <c r="E11">
        <f>SUM(E2:E10)</f>
        <v>180</v>
      </c>
      <c r="F11">
        <f t="shared" si="1"/>
        <v>421</v>
      </c>
      <c r="G11">
        <f>SUM(G2:G10)</f>
        <v>1212</v>
      </c>
      <c r="J11" s="1"/>
    </row>
    <row r="12" spans="1:10">
      <c r="J12" s="1"/>
    </row>
    <row r="13" spans="1:10">
      <c r="J13" s="1"/>
    </row>
    <row r="14" spans="1:10">
      <c r="J14" s="1"/>
    </row>
    <row r="15" spans="1:10">
      <c r="J15" s="1"/>
    </row>
    <row r="16" spans="1:10">
      <c r="J16" s="1"/>
    </row>
    <row r="17" spans="10:10">
      <c r="J17" s="1"/>
    </row>
    <row r="18" spans="10:10">
      <c r="J18" s="1"/>
    </row>
    <row r="19" spans="10:10">
      <c r="J19" s="1"/>
    </row>
    <row r="20" spans="10:10">
      <c r="J20"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116666BC7EB4644BC55A993A884EB54" ma:contentTypeVersion="14" ma:contentTypeDescription="Crie um novo documento." ma:contentTypeScope="" ma:versionID="c7df2e448cfd4c749df7ea7ba7a9cead">
  <xsd:schema xmlns:xsd="http://www.w3.org/2001/XMLSchema" xmlns:xs="http://www.w3.org/2001/XMLSchema" xmlns:p="http://schemas.microsoft.com/office/2006/metadata/properties" xmlns:ns2="842da9e3-18ca-499c-a5a2-d57b61a656e0" xmlns:ns3="300d4577-3037-4cf4-bd6a-e8cc7292c76c" targetNamespace="http://schemas.microsoft.com/office/2006/metadata/properties" ma:root="true" ma:fieldsID="a999ea36178cf304a4effb01ffb445ad" ns2:_="" ns3:_="">
    <xsd:import namespace="842da9e3-18ca-499c-a5a2-d57b61a656e0"/>
    <xsd:import namespace="300d4577-3037-4cf4-bd6a-e8cc7292c76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2da9e3-18ca-499c-a5a2-d57b61a656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Marcações de imagem" ma:readOnly="false" ma:fieldId="{5cf76f15-5ced-4ddc-b409-7134ff3c332f}" ma:taxonomyMulti="true" ma:sspId="df19fe77-5e58-4a19-b499-fd74128cddae"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00d4577-3037-4cf4-bd6a-e8cc7292c76c"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f3ef6514-8061-485f-9b34-48a202aecbc9}" ma:internalName="TaxCatchAll" ma:showField="CatchAllData" ma:web="300d4577-3037-4cf4-bd6a-e8cc7292c76c">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00d4577-3037-4cf4-bd6a-e8cc7292c76c" xsi:nil="true"/>
    <lcf76f155ced4ddcb4097134ff3c332f xmlns="842da9e3-18ca-499c-a5a2-d57b61a656e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2037E66-5CD0-43DF-B776-2D8F146B762E}"/>
</file>

<file path=customXml/itemProps2.xml><?xml version="1.0" encoding="utf-8"?>
<ds:datastoreItem xmlns:ds="http://schemas.openxmlformats.org/officeDocument/2006/customXml" ds:itemID="{013F6287-891B-42F4-9A6A-805E33AEECF8}"/>
</file>

<file path=customXml/itemProps3.xml><?xml version="1.0" encoding="utf-8"?>
<ds:datastoreItem xmlns:ds="http://schemas.openxmlformats.org/officeDocument/2006/customXml" ds:itemID="{38A06DCF-DAC6-4B44-B7F1-BDC99A9ECC9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2023-07-20T16:29:49Z</dcterms:created>
  <dcterms:modified xsi:type="dcterms:W3CDTF">2024-09-30T23:01:46Z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0x0101007116666BC7EB4644BC55A993A884EB54</vt:lpwstr>
  </property>
  <property fmtid="{D5CDD505-2E9C-101B-9397-08002B2CF9AE}" pid="3" name="MediaServiceImageTags">
    <vt:lpwstr/>
  </property>
</Properties>
</file>