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ouditv-my.sharepoint.com/personal/tatianna_beneteli_pq_itv_org/Documents/Área de Trabalho/"/>
    </mc:Choice>
  </mc:AlternateContent>
  <xr:revisionPtr revIDLastSave="0" documentId="8_{CEE42E67-B55E-444F-A760-E1B4CED5EBDC}" xr6:coauthVersionLast="36" xr6:coauthVersionMax="36" xr10:uidLastSave="{00000000-0000-0000-0000-000000000000}"/>
  <bookViews>
    <workbookView xWindow="28680" yWindow="2745" windowWidth="20730" windowHeight="11160" xr2:uid="{00000000-000D-0000-FFFF-FFFF00000000}"/>
  </bookViews>
  <sheets>
    <sheet name="EAU1CC - 198" sheetId="14" r:id="rId1"/>
    <sheet name="ETE02 - 151" sheetId="1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2" i="16" l="1"/>
  <c r="AC151" i="16"/>
  <c r="AC150" i="16"/>
  <c r="AC149" i="16"/>
  <c r="AC148" i="16"/>
  <c r="AC147" i="16"/>
  <c r="AC146" i="16"/>
  <c r="AC145" i="16"/>
  <c r="AC144" i="16"/>
  <c r="AC143" i="16"/>
  <c r="AC142" i="16"/>
  <c r="AC141" i="16"/>
  <c r="AC140" i="16"/>
  <c r="AC139" i="16"/>
  <c r="AC138" i="16"/>
  <c r="AC137" i="16"/>
  <c r="AC136" i="16"/>
  <c r="AC135" i="16"/>
  <c r="AC134" i="16"/>
  <c r="AC133" i="16"/>
  <c r="AC132" i="16"/>
  <c r="AC131" i="16"/>
  <c r="AC130" i="16"/>
  <c r="AC129" i="16"/>
  <c r="AC128" i="16"/>
  <c r="AC127" i="16"/>
  <c r="AC126" i="16"/>
  <c r="AC125" i="16"/>
  <c r="AC124" i="16"/>
  <c r="AC123" i="16"/>
  <c r="AC122" i="16"/>
  <c r="AC121" i="16"/>
  <c r="AC120" i="16"/>
  <c r="AC119" i="16"/>
  <c r="AC118" i="16"/>
  <c r="AC117" i="16"/>
  <c r="AC116" i="16"/>
  <c r="AC115" i="16"/>
  <c r="AC114" i="16"/>
  <c r="AC113" i="16"/>
  <c r="AC112" i="16"/>
  <c r="AC111" i="16"/>
  <c r="AC110" i="16"/>
  <c r="AC109" i="16"/>
  <c r="AC108" i="16"/>
  <c r="AC107" i="16"/>
  <c r="AC106" i="16"/>
  <c r="AC105" i="16"/>
  <c r="AC104" i="16"/>
  <c r="AC103" i="16"/>
  <c r="AC102" i="16"/>
  <c r="AC101" i="16"/>
  <c r="AC100" i="16"/>
  <c r="AC99" i="16"/>
  <c r="AC98" i="16"/>
  <c r="AC97" i="16"/>
  <c r="AC96" i="16"/>
  <c r="AC95" i="16"/>
  <c r="AC94" i="16"/>
  <c r="AC93" i="16"/>
  <c r="AC92" i="16"/>
  <c r="AC91" i="16"/>
  <c r="AC90" i="16"/>
  <c r="AC89" i="16"/>
  <c r="AC88" i="16"/>
  <c r="AC87" i="16"/>
  <c r="AC86" i="16"/>
  <c r="AC85" i="16"/>
  <c r="AC84" i="16"/>
  <c r="AC83" i="16"/>
  <c r="AC82" i="16"/>
  <c r="AC81" i="16"/>
  <c r="AC80" i="16"/>
  <c r="AC79" i="16"/>
  <c r="AC78" i="16"/>
  <c r="AC77" i="16"/>
  <c r="AC76" i="16"/>
  <c r="AC75" i="16"/>
  <c r="AC74" i="16"/>
  <c r="AC73" i="16"/>
  <c r="AC72" i="16"/>
  <c r="AC71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58" i="16"/>
  <c r="AC57" i="16"/>
  <c r="AC56" i="16"/>
  <c r="AC55" i="16"/>
  <c r="AC54" i="16"/>
  <c r="AC53" i="16"/>
  <c r="AC52" i="16"/>
  <c r="AC51" i="16"/>
  <c r="AC50" i="16"/>
  <c r="AC49" i="16"/>
  <c r="AC48" i="16"/>
  <c r="AC47" i="16"/>
  <c r="AC46" i="16"/>
  <c r="AC45" i="16"/>
  <c r="AC44" i="16"/>
  <c r="AC43" i="16"/>
  <c r="AC42" i="16"/>
  <c r="AC41" i="16"/>
  <c r="AC40" i="16"/>
  <c r="AC39" i="16"/>
  <c r="AC38" i="16"/>
  <c r="AC37" i="16"/>
  <c r="AC36" i="16"/>
  <c r="AC35" i="16"/>
  <c r="AC34" i="16"/>
  <c r="AC33" i="16"/>
  <c r="AC32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56" i="14"/>
  <c r="AC57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8" i="14"/>
  <c r="AC59" i="14"/>
  <c r="AC60" i="14"/>
  <c r="AC61" i="14"/>
  <c r="AC62" i="14"/>
  <c r="AC63" i="14"/>
  <c r="AC64" i="14"/>
  <c r="AC65" i="14"/>
  <c r="AC66" i="14"/>
  <c r="AC67" i="14"/>
  <c r="AC68" i="14"/>
  <c r="AC69" i="14"/>
  <c r="AC70" i="14"/>
  <c r="AC71" i="14"/>
  <c r="AC72" i="14"/>
  <c r="AC73" i="14"/>
  <c r="AC74" i="14"/>
  <c r="AC75" i="14"/>
  <c r="AC76" i="14"/>
  <c r="AC77" i="14"/>
  <c r="AC78" i="14"/>
  <c r="AC79" i="14"/>
  <c r="AC80" i="14"/>
  <c r="AC81" i="14"/>
  <c r="AC82" i="14"/>
  <c r="AC83" i="14"/>
  <c r="AC84" i="14"/>
  <c r="AC156" i="14"/>
  <c r="AC85" i="14"/>
  <c r="AC86" i="14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AC101" i="14"/>
  <c r="AC102" i="14"/>
  <c r="AC103" i="14"/>
  <c r="AC104" i="14"/>
  <c r="AC105" i="14"/>
  <c r="AC106" i="14"/>
  <c r="AC107" i="14"/>
  <c r="AC108" i="14"/>
  <c r="AC109" i="14"/>
  <c r="AC110" i="14"/>
  <c r="AC111" i="14"/>
  <c r="AC112" i="14"/>
  <c r="AC113" i="14"/>
  <c r="AC114" i="14"/>
  <c r="AC115" i="14"/>
  <c r="AC116" i="14"/>
  <c r="AC117" i="14"/>
  <c r="AC118" i="14"/>
  <c r="AC119" i="14"/>
  <c r="AC120" i="14"/>
  <c r="AC121" i="14"/>
  <c r="AC122" i="14"/>
  <c r="AC123" i="14"/>
  <c r="AC124" i="14"/>
  <c r="AC125" i="14"/>
  <c r="AC126" i="14"/>
  <c r="AC127" i="14"/>
  <c r="AC128" i="14"/>
  <c r="AC129" i="14"/>
  <c r="AC130" i="14"/>
  <c r="AC131" i="14"/>
  <c r="AC132" i="14"/>
  <c r="AC133" i="14"/>
  <c r="AC134" i="14"/>
  <c r="AC135" i="14"/>
  <c r="AC136" i="14"/>
  <c r="AC137" i="14"/>
  <c r="AC138" i="14"/>
  <c r="AC139" i="14"/>
  <c r="AC140" i="14"/>
  <c r="AC141" i="14"/>
  <c r="AC142" i="14"/>
  <c r="AC143" i="14"/>
  <c r="AC144" i="14"/>
  <c r="AC145" i="14"/>
  <c r="AC146" i="14"/>
  <c r="AC147" i="14"/>
  <c r="AC148" i="14"/>
  <c r="AC149" i="14"/>
  <c r="AC150" i="14"/>
  <c r="AC151" i="14"/>
  <c r="AC152" i="14"/>
  <c r="AC153" i="14"/>
  <c r="AC154" i="14"/>
  <c r="AC155" i="14"/>
  <c r="AC157" i="14"/>
  <c r="AC158" i="14"/>
  <c r="AC159" i="14"/>
  <c r="AC160" i="14"/>
  <c r="AC161" i="14"/>
  <c r="AC162" i="14"/>
  <c r="AC163" i="14"/>
  <c r="AC164" i="14"/>
  <c r="AC165" i="14"/>
  <c r="AC166" i="14"/>
  <c r="AC167" i="14"/>
  <c r="AC168" i="14"/>
  <c r="AC169" i="14"/>
  <c r="AC170" i="14"/>
  <c r="AC171" i="14"/>
  <c r="AC172" i="14"/>
  <c r="AC173" i="14"/>
  <c r="AC174" i="14"/>
  <c r="AC175" i="14"/>
  <c r="AC176" i="14"/>
  <c r="AC177" i="14"/>
  <c r="AC178" i="14"/>
  <c r="AC179" i="14"/>
  <c r="AC180" i="14"/>
  <c r="AC181" i="14"/>
  <c r="AC182" i="14"/>
  <c r="AC183" i="14"/>
  <c r="AC184" i="14"/>
  <c r="AC185" i="14"/>
  <c r="AC186" i="14"/>
  <c r="AC187" i="14"/>
  <c r="AC188" i="14"/>
  <c r="AC189" i="14"/>
  <c r="AC190" i="14"/>
  <c r="AC191" i="14"/>
  <c r="AC192" i="14"/>
  <c r="AC193" i="14"/>
  <c r="AC194" i="14"/>
  <c r="AC195" i="14"/>
  <c r="AC196" i="14"/>
  <c r="AC197" i="14"/>
  <c r="AC198" i="14"/>
  <c r="AC199" i="14"/>
  <c r="AC2" i="14"/>
  <c r="AC2" i="16"/>
  <c r="V3" i="16" l="1"/>
  <c r="W3" i="16"/>
  <c r="X3" i="16"/>
  <c r="Y3" i="16"/>
  <c r="Z3" i="16"/>
  <c r="AA3" i="16"/>
  <c r="AB3" i="16"/>
  <c r="V4" i="16"/>
  <c r="W4" i="16"/>
  <c r="X4" i="16"/>
  <c r="Y4" i="16"/>
  <c r="Z4" i="16"/>
  <c r="AA4" i="16"/>
  <c r="AB4" i="16"/>
  <c r="V5" i="16"/>
  <c r="W5" i="16"/>
  <c r="X5" i="16"/>
  <c r="Y5" i="16"/>
  <c r="Z5" i="16"/>
  <c r="AA5" i="16"/>
  <c r="AB5" i="16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V25" i="16"/>
  <c r="W25" i="16"/>
  <c r="X25" i="16"/>
  <c r="Y25" i="16"/>
  <c r="Z25" i="16"/>
  <c r="AA25" i="16"/>
  <c r="AB25" i="16"/>
  <c r="V26" i="16"/>
  <c r="W26" i="16"/>
  <c r="X26" i="16"/>
  <c r="Y26" i="16"/>
  <c r="Z26" i="16"/>
  <c r="AA26" i="16"/>
  <c r="AB26" i="16"/>
  <c r="V27" i="16"/>
  <c r="W27" i="16"/>
  <c r="X27" i="16"/>
  <c r="Y27" i="16"/>
  <c r="Z27" i="16"/>
  <c r="AA27" i="16"/>
  <c r="AB27" i="16"/>
  <c r="V28" i="16"/>
  <c r="W28" i="16"/>
  <c r="X28" i="16"/>
  <c r="Y28" i="16"/>
  <c r="Z28" i="16"/>
  <c r="AA28" i="16"/>
  <c r="AB28" i="16"/>
  <c r="V29" i="16"/>
  <c r="W29" i="16"/>
  <c r="X29" i="16"/>
  <c r="Y29" i="16"/>
  <c r="Z29" i="16"/>
  <c r="AA29" i="16"/>
  <c r="AB29" i="16"/>
  <c r="V30" i="16"/>
  <c r="W30" i="16"/>
  <c r="X30" i="16"/>
  <c r="Y30" i="16"/>
  <c r="Z30" i="16"/>
  <c r="AA30" i="16"/>
  <c r="AB30" i="16"/>
  <c r="V31" i="16"/>
  <c r="W31" i="16"/>
  <c r="X31" i="16"/>
  <c r="Y31" i="16"/>
  <c r="Z31" i="16"/>
  <c r="AA31" i="16"/>
  <c r="AB31" i="16"/>
  <c r="V32" i="16"/>
  <c r="W32" i="16"/>
  <c r="X32" i="16"/>
  <c r="Y32" i="16"/>
  <c r="Z32" i="16"/>
  <c r="AA32" i="16"/>
  <c r="AB32" i="16"/>
  <c r="V33" i="16"/>
  <c r="W33" i="16"/>
  <c r="X33" i="16"/>
  <c r="Y33" i="16"/>
  <c r="Z33" i="16"/>
  <c r="AA33" i="16"/>
  <c r="AB33" i="16"/>
  <c r="V34" i="16"/>
  <c r="W34" i="16"/>
  <c r="X34" i="16"/>
  <c r="Y34" i="16"/>
  <c r="Z34" i="16"/>
  <c r="AA34" i="16"/>
  <c r="AB34" i="16"/>
  <c r="V35" i="16"/>
  <c r="W35" i="16"/>
  <c r="X35" i="16"/>
  <c r="Y35" i="16"/>
  <c r="Z35" i="16"/>
  <c r="AA35" i="16"/>
  <c r="AB35" i="16"/>
  <c r="V36" i="16"/>
  <c r="W36" i="16"/>
  <c r="X36" i="16"/>
  <c r="Y36" i="16"/>
  <c r="Z36" i="16"/>
  <c r="AA36" i="16"/>
  <c r="AB36" i="16"/>
  <c r="V37" i="16"/>
  <c r="W37" i="16"/>
  <c r="X37" i="16"/>
  <c r="Y37" i="16"/>
  <c r="Z37" i="16"/>
  <c r="AA37" i="16"/>
  <c r="AB37" i="16"/>
  <c r="V38" i="16"/>
  <c r="W38" i="16"/>
  <c r="X38" i="16"/>
  <c r="Y38" i="16"/>
  <c r="Z38" i="16"/>
  <c r="AA38" i="16"/>
  <c r="AB38" i="16"/>
  <c r="V39" i="16"/>
  <c r="W39" i="16"/>
  <c r="X39" i="16"/>
  <c r="Y39" i="16"/>
  <c r="Z39" i="16"/>
  <c r="AA39" i="16"/>
  <c r="AB39" i="16"/>
  <c r="V40" i="16"/>
  <c r="W40" i="16"/>
  <c r="X40" i="16"/>
  <c r="Y40" i="16"/>
  <c r="Z40" i="16"/>
  <c r="AA40" i="16"/>
  <c r="AB40" i="16"/>
  <c r="V41" i="16"/>
  <c r="W41" i="16"/>
  <c r="X41" i="16"/>
  <c r="Y41" i="16"/>
  <c r="Z41" i="16"/>
  <c r="AA41" i="16"/>
  <c r="AB41" i="16"/>
  <c r="V42" i="16"/>
  <c r="W42" i="16"/>
  <c r="X42" i="16"/>
  <c r="Y42" i="16"/>
  <c r="Z42" i="16"/>
  <c r="AA42" i="16"/>
  <c r="AB42" i="16"/>
  <c r="V43" i="16"/>
  <c r="W43" i="16"/>
  <c r="X43" i="16"/>
  <c r="Y43" i="16"/>
  <c r="Z43" i="16"/>
  <c r="AA43" i="16"/>
  <c r="AB43" i="16"/>
  <c r="V44" i="16"/>
  <c r="W44" i="16"/>
  <c r="X44" i="16"/>
  <c r="Y44" i="16"/>
  <c r="Z44" i="16"/>
  <c r="AA44" i="16"/>
  <c r="AB44" i="16"/>
  <c r="V45" i="16"/>
  <c r="W45" i="16"/>
  <c r="X45" i="16"/>
  <c r="Y45" i="16"/>
  <c r="Z45" i="16"/>
  <c r="AA45" i="16"/>
  <c r="AB45" i="16"/>
  <c r="V46" i="16"/>
  <c r="W46" i="16"/>
  <c r="X46" i="16"/>
  <c r="Y46" i="16"/>
  <c r="Z46" i="16"/>
  <c r="AA46" i="16"/>
  <c r="AB46" i="16"/>
  <c r="V47" i="16"/>
  <c r="W47" i="16"/>
  <c r="X47" i="16"/>
  <c r="Y47" i="16"/>
  <c r="Z47" i="16"/>
  <c r="AA47" i="16"/>
  <c r="AB47" i="16"/>
  <c r="V48" i="16"/>
  <c r="W48" i="16"/>
  <c r="X48" i="16"/>
  <c r="Y48" i="16"/>
  <c r="Z48" i="16"/>
  <c r="AA48" i="16"/>
  <c r="AB48" i="16"/>
  <c r="V49" i="16"/>
  <c r="W49" i="16"/>
  <c r="X49" i="16"/>
  <c r="Y49" i="16"/>
  <c r="Z49" i="16"/>
  <c r="AA49" i="16"/>
  <c r="AB49" i="16"/>
  <c r="V50" i="16"/>
  <c r="W50" i="16"/>
  <c r="X50" i="16"/>
  <c r="Y50" i="16"/>
  <c r="Z50" i="16"/>
  <c r="AA50" i="16"/>
  <c r="AB50" i="16"/>
  <c r="V51" i="16"/>
  <c r="W51" i="16"/>
  <c r="X51" i="16"/>
  <c r="Y51" i="16"/>
  <c r="Z51" i="16"/>
  <c r="AA51" i="16"/>
  <c r="AB51" i="16"/>
  <c r="V52" i="16"/>
  <c r="W52" i="16"/>
  <c r="X52" i="16"/>
  <c r="Y52" i="16"/>
  <c r="Z52" i="16"/>
  <c r="AA52" i="16"/>
  <c r="AB52" i="16"/>
  <c r="V53" i="16"/>
  <c r="W53" i="16"/>
  <c r="X53" i="16"/>
  <c r="Y53" i="16"/>
  <c r="Z53" i="16"/>
  <c r="AA53" i="16"/>
  <c r="AB53" i="16"/>
  <c r="V54" i="16"/>
  <c r="W54" i="16"/>
  <c r="X54" i="16"/>
  <c r="Y54" i="16"/>
  <c r="Z54" i="16"/>
  <c r="AA54" i="16"/>
  <c r="AB54" i="16"/>
  <c r="V55" i="16"/>
  <c r="W55" i="16"/>
  <c r="X55" i="16"/>
  <c r="Y55" i="16"/>
  <c r="Z55" i="16"/>
  <c r="AA55" i="16"/>
  <c r="AB55" i="16"/>
  <c r="V56" i="16"/>
  <c r="W56" i="16"/>
  <c r="X56" i="16"/>
  <c r="Y56" i="16"/>
  <c r="Z56" i="16"/>
  <c r="AA56" i="16"/>
  <c r="AB56" i="16"/>
  <c r="V57" i="16"/>
  <c r="W57" i="16"/>
  <c r="X57" i="16"/>
  <c r="Y57" i="16"/>
  <c r="Z57" i="16"/>
  <c r="AA57" i="16"/>
  <c r="AB57" i="16"/>
  <c r="V58" i="16"/>
  <c r="W58" i="16"/>
  <c r="X58" i="16"/>
  <c r="Y58" i="16"/>
  <c r="Z58" i="16"/>
  <c r="AA58" i="16"/>
  <c r="AB58" i="16"/>
  <c r="V59" i="16"/>
  <c r="W59" i="16"/>
  <c r="X59" i="16"/>
  <c r="Y59" i="16"/>
  <c r="Z59" i="16"/>
  <c r="AA59" i="16"/>
  <c r="AB59" i="16"/>
  <c r="V60" i="16"/>
  <c r="W60" i="16"/>
  <c r="X60" i="16"/>
  <c r="Y60" i="16"/>
  <c r="Z60" i="16"/>
  <c r="AA60" i="16"/>
  <c r="AB60" i="16"/>
  <c r="V61" i="16"/>
  <c r="W61" i="16"/>
  <c r="X61" i="16"/>
  <c r="Y61" i="16"/>
  <c r="Z61" i="16"/>
  <c r="AA61" i="16"/>
  <c r="AB61" i="16"/>
  <c r="V62" i="16"/>
  <c r="W62" i="16"/>
  <c r="X62" i="16"/>
  <c r="Y62" i="16"/>
  <c r="Z62" i="16"/>
  <c r="AA62" i="16"/>
  <c r="AB62" i="16"/>
  <c r="V63" i="16"/>
  <c r="W63" i="16"/>
  <c r="X63" i="16"/>
  <c r="Y63" i="16"/>
  <c r="Z63" i="16"/>
  <c r="AA63" i="16"/>
  <c r="AB63" i="16"/>
  <c r="V66" i="16"/>
  <c r="W66" i="16"/>
  <c r="X66" i="16"/>
  <c r="Y66" i="16"/>
  <c r="Z66" i="16"/>
  <c r="AA66" i="16"/>
  <c r="AB66" i="16"/>
  <c r="V64" i="16"/>
  <c r="W64" i="16"/>
  <c r="X64" i="16"/>
  <c r="Y64" i="16"/>
  <c r="Z64" i="16"/>
  <c r="AA64" i="16"/>
  <c r="AB64" i="16"/>
  <c r="V65" i="16"/>
  <c r="W65" i="16"/>
  <c r="X65" i="16"/>
  <c r="Y65" i="16"/>
  <c r="Z65" i="16"/>
  <c r="AA65" i="16"/>
  <c r="AB65" i="16"/>
  <c r="V67" i="16"/>
  <c r="W67" i="16"/>
  <c r="X67" i="16"/>
  <c r="Y67" i="16"/>
  <c r="Z67" i="16"/>
  <c r="AA67" i="16"/>
  <c r="AB67" i="16"/>
  <c r="V68" i="16"/>
  <c r="W68" i="16"/>
  <c r="X68" i="16"/>
  <c r="Y68" i="16"/>
  <c r="Z68" i="16"/>
  <c r="AA68" i="16"/>
  <c r="AB68" i="16"/>
  <c r="V69" i="16"/>
  <c r="W69" i="16"/>
  <c r="X69" i="16"/>
  <c r="Y69" i="16"/>
  <c r="Z69" i="16"/>
  <c r="AA69" i="16"/>
  <c r="AB69" i="16"/>
  <c r="V70" i="16"/>
  <c r="W70" i="16"/>
  <c r="X70" i="16"/>
  <c r="Y70" i="16"/>
  <c r="Z70" i="16"/>
  <c r="AA70" i="16"/>
  <c r="AB70" i="16"/>
  <c r="V71" i="16"/>
  <c r="W71" i="16"/>
  <c r="X71" i="16"/>
  <c r="Y71" i="16"/>
  <c r="Z71" i="16"/>
  <c r="AA71" i="16"/>
  <c r="AB71" i="16"/>
  <c r="V72" i="16"/>
  <c r="W72" i="16"/>
  <c r="X72" i="16"/>
  <c r="Y72" i="16"/>
  <c r="Z72" i="16"/>
  <c r="AA72" i="16"/>
  <c r="AB72" i="16"/>
  <c r="V73" i="16"/>
  <c r="W73" i="16"/>
  <c r="X73" i="16"/>
  <c r="Y73" i="16"/>
  <c r="Z73" i="16"/>
  <c r="AA73" i="16"/>
  <c r="AB73" i="16"/>
  <c r="V74" i="16"/>
  <c r="W74" i="16"/>
  <c r="X74" i="16"/>
  <c r="Y74" i="16"/>
  <c r="Z74" i="16"/>
  <c r="AA74" i="16"/>
  <c r="AB74" i="16"/>
  <c r="V75" i="16"/>
  <c r="W75" i="16"/>
  <c r="X75" i="16"/>
  <c r="Y75" i="16"/>
  <c r="Z75" i="16"/>
  <c r="AA75" i="16"/>
  <c r="AB75" i="16"/>
  <c r="V76" i="16"/>
  <c r="W76" i="16"/>
  <c r="X76" i="16"/>
  <c r="Y76" i="16"/>
  <c r="Z76" i="16"/>
  <c r="AA76" i="16"/>
  <c r="AB76" i="16"/>
  <c r="V77" i="16"/>
  <c r="W77" i="16"/>
  <c r="X77" i="16"/>
  <c r="Y77" i="16"/>
  <c r="Z77" i="16"/>
  <c r="AA77" i="16"/>
  <c r="AB77" i="16"/>
  <c r="V78" i="16"/>
  <c r="W78" i="16"/>
  <c r="X78" i="16"/>
  <c r="Y78" i="16"/>
  <c r="Z78" i="16"/>
  <c r="AA78" i="16"/>
  <c r="AB78" i="16"/>
  <c r="V79" i="16"/>
  <c r="W79" i="16"/>
  <c r="X79" i="16"/>
  <c r="Y79" i="16"/>
  <c r="Z79" i="16"/>
  <c r="AA79" i="16"/>
  <c r="AB79" i="16"/>
  <c r="V80" i="16"/>
  <c r="W80" i="16"/>
  <c r="X80" i="16"/>
  <c r="Y80" i="16"/>
  <c r="Z80" i="16"/>
  <c r="AA80" i="16"/>
  <c r="AB80" i="16"/>
  <c r="V81" i="16"/>
  <c r="W81" i="16"/>
  <c r="X81" i="16"/>
  <c r="Y81" i="16"/>
  <c r="Z81" i="16"/>
  <c r="AA81" i="16"/>
  <c r="AB81" i="16"/>
  <c r="V82" i="16"/>
  <c r="W82" i="16"/>
  <c r="X82" i="16"/>
  <c r="Y82" i="16"/>
  <c r="Z82" i="16"/>
  <c r="AA82" i="16"/>
  <c r="AB82" i="16"/>
  <c r="V83" i="16"/>
  <c r="W83" i="16"/>
  <c r="X83" i="16"/>
  <c r="Y83" i="16"/>
  <c r="Z83" i="16"/>
  <c r="AA83" i="16"/>
  <c r="AB83" i="16"/>
  <c r="V84" i="16"/>
  <c r="W84" i="16"/>
  <c r="X84" i="16"/>
  <c r="Y84" i="16"/>
  <c r="Z84" i="16"/>
  <c r="AA84" i="16"/>
  <c r="AB84" i="16"/>
  <c r="V85" i="16"/>
  <c r="W85" i="16"/>
  <c r="X85" i="16"/>
  <c r="Y85" i="16"/>
  <c r="Z85" i="16"/>
  <c r="AA85" i="16"/>
  <c r="AB85" i="16"/>
  <c r="V86" i="16"/>
  <c r="W86" i="16"/>
  <c r="X86" i="16"/>
  <c r="Y86" i="16"/>
  <c r="Z86" i="16"/>
  <c r="AA86" i="16"/>
  <c r="AB86" i="16"/>
  <c r="V87" i="16"/>
  <c r="W87" i="16"/>
  <c r="X87" i="16"/>
  <c r="Y87" i="16"/>
  <c r="Z87" i="16"/>
  <c r="AA87" i="16"/>
  <c r="AB87" i="16"/>
  <c r="V88" i="16"/>
  <c r="W88" i="16"/>
  <c r="X88" i="16"/>
  <c r="Y88" i="16"/>
  <c r="Z88" i="16"/>
  <c r="AA88" i="16"/>
  <c r="AB88" i="16"/>
  <c r="V89" i="16"/>
  <c r="W89" i="16"/>
  <c r="X89" i="16"/>
  <c r="Y89" i="16"/>
  <c r="Z89" i="16"/>
  <c r="AA89" i="16"/>
  <c r="AB89" i="16"/>
  <c r="V90" i="16"/>
  <c r="W90" i="16"/>
  <c r="X90" i="16"/>
  <c r="Y90" i="16"/>
  <c r="Z90" i="16"/>
  <c r="AA90" i="16"/>
  <c r="AB90" i="16"/>
  <c r="V91" i="16"/>
  <c r="W91" i="16"/>
  <c r="X91" i="16"/>
  <c r="Y91" i="16"/>
  <c r="Z91" i="16"/>
  <c r="AA91" i="16"/>
  <c r="AB91" i="16"/>
  <c r="V92" i="16"/>
  <c r="W92" i="16"/>
  <c r="X92" i="16"/>
  <c r="Y92" i="16"/>
  <c r="Z92" i="16"/>
  <c r="AA92" i="16"/>
  <c r="AB92" i="16"/>
  <c r="V93" i="16"/>
  <c r="W93" i="16"/>
  <c r="X93" i="16"/>
  <c r="Y93" i="16"/>
  <c r="Z93" i="16"/>
  <c r="AA93" i="16"/>
  <c r="AB93" i="16"/>
  <c r="V94" i="16"/>
  <c r="W94" i="16"/>
  <c r="X94" i="16"/>
  <c r="Y94" i="16"/>
  <c r="Z94" i="16"/>
  <c r="AA94" i="16"/>
  <c r="AB94" i="16"/>
  <c r="V95" i="16"/>
  <c r="W95" i="16"/>
  <c r="X95" i="16"/>
  <c r="Y95" i="16"/>
  <c r="Z95" i="16"/>
  <c r="AA95" i="16"/>
  <c r="AB95" i="16"/>
  <c r="V96" i="16"/>
  <c r="W96" i="16"/>
  <c r="X96" i="16"/>
  <c r="Y96" i="16"/>
  <c r="Z96" i="16"/>
  <c r="AA96" i="16"/>
  <c r="AB96" i="16"/>
  <c r="V97" i="16"/>
  <c r="W97" i="16"/>
  <c r="X97" i="16"/>
  <c r="Y97" i="16"/>
  <c r="Z97" i="16"/>
  <c r="AA97" i="16"/>
  <c r="AB97" i="16"/>
  <c r="V98" i="16"/>
  <c r="W98" i="16"/>
  <c r="X98" i="16"/>
  <c r="Y98" i="16"/>
  <c r="Z98" i="16"/>
  <c r="AA98" i="16"/>
  <c r="AB98" i="16"/>
  <c r="V99" i="16"/>
  <c r="W99" i="16"/>
  <c r="X99" i="16"/>
  <c r="Y99" i="16"/>
  <c r="Z99" i="16"/>
  <c r="AA99" i="16"/>
  <c r="AB99" i="16"/>
  <c r="V100" i="16"/>
  <c r="W100" i="16"/>
  <c r="X100" i="16"/>
  <c r="Y100" i="16"/>
  <c r="Z100" i="16"/>
  <c r="AA100" i="16"/>
  <c r="AB100" i="16"/>
  <c r="V101" i="16"/>
  <c r="W101" i="16"/>
  <c r="X101" i="16"/>
  <c r="Y101" i="16"/>
  <c r="Z101" i="16"/>
  <c r="AA101" i="16"/>
  <c r="AB101" i="16"/>
  <c r="V102" i="16"/>
  <c r="W102" i="16"/>
  <c r="X102" i="16"/>
  <c r="Y102" i="16"/>
  <c r="Z102" i="16"/>
  <c r="AA102" i="16"/>
  <c r="AB102" i="16"/>
  <c r="V103" i="16"/>
  <c r="W103" i="16"/>
  <c r="X103" i="16"/>
  <c r="Y103" i="16"/>
  <c r="Z103" i="16"/>
  <c r="AA103" i="16"/>
  <c r="AB103" i="16"/>
  <c r="V104" i="16"/>
  <c r="W104" i="16"/>
  <c r="X104" i="16"/>
  <c r="Y104" i="16"/>
  <c r="Z104" i="16"/>
  <c r="AA104" i="16"/>
  <c r="AB104" i="16"/>
  <c r="V105" i="16"/>
  <c r="W105" i="16"/>
  <c r="X105" i="16"/>
  <c r="Y105" i="16"/>
  <c r="Z105" i="16"/>
  <c r="AA105" i="16"/>
  <c r="AB105" i="16"/>
  <c r="V106" i="16"/>
  <c r="W106" i="16"/>
  <c r="X106" i="16"/>
  <c r="Y106" i="16"/>
  <c r="Z106" i="16"/>
  <c r="AA106" i="16"/>
  <c r="AB106" i="16"/>
  <c r="V107" i="16"/>
  <c r="W107" i="16"/>
  <c r="X107" i="16"/>
  <c r="Y107" i="16"/>
  <c r="Z107" i="16"/>
  <c r="AA107" i="16"/>
  <c r="AB107" i="16"/>
  <c r="V108" i="16"/>
  <c r="W108" i="16"/>
  <c r="X108" i="16"/>
  <c r="Y108" i="16"/>
  <c r="Z108" i="16"/>
  <c r="AA108" i="16"/>
  <c r="AB108" i="16"/>
  <c r="V109" i="16"/>
  <c r="W109" i="16"/>
  <c r="X109" i="16"/>
  <c r="Y109" i="16"/>
  <c r="Z109" i="16"/>
  <c r="AA109" i="16"/>
  <c r="AB109" i="16"/>
  <c r="V110" i="16"/>
  <c r="W110" i="16"/>
  <c r="X110" i="16"/>
  <c r="Y110" i="16"/>
  <c r="Z110" i="16"/>
  <c r="AA110" i="16"/>
  <c r="AB110" i="16"/>
  <c r="V111" i="16"/>
  <c r="W111" i="16"/>
  <c r="X111" i="16"/>
  <c r="Y111" i="16"/>
  <c r="Z111" i="16"/>
  <c r="AA111" i="16"/>
  <c r="AB111" i="16"/>
  <c r="V112" i="16"/>
  <c r="W112" i="16"/>
  <c r="X112" i="16"/>
  <c r="Y112" i="16"/>
  <c r="Z112" i="16"/>
  <c r="AA112" i="16"/>
  <c r="AB112" i="16"/>
  <c r="V113" i="16"/>
  <c r="W113" i="16"/>
  <c r="X113" i="16"/>
  <c r="Y113" i="16"/>
  <c r="Z113" i="16"/>
  <c r="AA113" i="16"/>
  <c r="AB113" i="16"/>
  <c r="V114" i="16"/>
  <c r="W114" i="16"/>
  <c r="X114" i="16"/>
  <c r="Y114" i="16"/>
  <c r="Z114" i="16"/>
  <c r="AA114" i="16"/>
  <c r="AB114" i="16"/>
  <c r="V115" i="16"/>
  <c r="W115" i="16"/>
  <c r="X115" i="16"/>
  <c r="Y115" i="16"/>
  <c r="Z115" i="16"/>
  <c r="AA115" i="16"/>
  <c r="AB115" i="16"/>
  <c r="V116" i="16"/>
  <c r="W116" i="16"/>
  <c r="X116" i="16"/>
  <c r="Y116" i="16"/>
  <c r="Z116" i="16"/>
  <c r="AA116" i="16"/>
  <c r="AB116" i="16"/>
  <c r="V118" i="16"/>
  <c r="W118" i="16"/>
  <c r="X118" i="16"/>
  <c r="Y118" i="16"/>
  <c r="Z118" i="16"/>
  <c r="AA118" i="16"/>
  <c r="AB118" i="16"/>
  <c r="V119" i="16"/>
  <c r="W119" i="16"/>
  <c r="X119" i="16"/>
  <c r="Y119" i="16"/>
  <c r="Z119" i="16"/>
  <c r="AA119" i="16"/>
  <c r="AB119" i="16"/>
  <c r="V117" i="16"/>
  <c r="W117" i="16"/>
  <c r="X117" i="16"/>
  <c r="Y117" i="16"/>
  <c r="Z117" i="16"/>
  <c r="AA117" i="16"/>
  <c r="AB117" i="16"/>
  <c r="V120" i="16"/>
  <c r="W120" i="16"/>
  <c r="X120" i="16"/>
  <c r="Y120" i="16"/>
  <c r="Z120" i="16"/>
  <c r="AA120" i="16"/>
  <c r="AB120" i="16"/>
  <c r="V121" i="16"/>
  <c r="W121" i="16"/>
  <c r="X121" i="16"/>
  <c r="Y121" i="16"/>
  <c r="Z121" i="16"/>
  <c r="AA121" i="16"/>
  <c r="AB121" i="16"/>
  <c r="V122" i="16"/>
  <c r="W122" i="16"/>
  <c r="X122" i="16"/>
  <c r="Y122" i="16"/>
  <c r="Z122" i="16"/>
  <c r="AA122" i="16"/>
  <c r="AB122" i="16"/>
  <c r="V123" i="16"/>
  <c r="W123" i="16"/>
  <c r="X123" i="16"/>
  <c r="Y123" i="16"/>
  <c r="Z123" i="16"/>
  <c r="AA123" i="16"/>
  <c r="AB123" i="16"/>
  <c r="V124" i="16"/>
  <c r="W124" i="16"/>
  <c r="X124" i="16"/>
  <c r="Y124" i="16"/>
  <c r="Z124" i="16"/>
  <c r="AA124" i="16"/>
  <c r="AB124" i="16"/>
  <c r="V125" i="16"/>
  <c r="W125" i="16"/>
  <c r="X125" i="16"/>
  <c r="Y125" i="16"/>
  <c r="Z125" i="16"/>
  <c r="AA125" i="16"/>
  <c r="AB125" i="16"/>
  <c r="V126" i="16"/>
  <c r="W126" i="16"/>
  <c r="X126" i="16"/>
  <c r="Y126" i="16"/>
  <c r="Z126" i="16"/>
  <c r="AA126" i="16"/>
  <c r="AB126" i="16"/>
  <c r="V127" i="16"/>
  <c r="W127" i="16"/>
  <c r="X127" i="16"/>
  <c r="Y127" i="16"/>
  <c r="Z127" i="16"/>
  <c r="AA127" i="16"/>
  <c r="AB127" i="16"/>
  <c r="V128" i="16"/>
  <c r="W128" i="16"/>
  <c r="X128" i="16"/>
  <c r="Y128" i="16"/>
  <c r="Z128" i="16"/>
  <c r="AA128" i="16"/>
  <c r="AB128" i="16"/>
  <c r="V129" i="16"/>
  <c r="W129" i="16"/>
  <c r="X129" i="16"/>
  <c r="Y129" i="16"/>
  <c r="Z129" i="16"/>
  <c r="AA129" i="16"/>
  <c r="AB129" i="16"/>
  <c r="V130" i="16"/>
  <c r="W130" i="16"/>
  <c r="X130" i="16"/>
  <c r="Y130" i="16"/>
  <c r="Z130" i="16"/>
  <c r="AA130" i="16"/>
  <c r="AB130" i="16"/>
  <c r="V131" i="16"/>
  <c r="W131" i="16"/>
  <c r="X131" i="16"/>
  <c r="Y131" i="16"/>
  <c r="Z131" i="16"/>
  <c r="AA131" i="16"/>
  <c r="AB131" i="16"/>
  <c r="V132" i="16"/>
  <c r="W132" i="16"/>
  <c r="X132" i="16"/>
  <c r="Y132" i="16"/>
  <c r="Z132" i="16"/>
  <c r="AA132" i="16"/>
  <c r="AB132" i="16"/>
  <c r="V133" i="16"/>
  <c r="W133" i="16"/>
  <c r="X133" i="16"/>
  <c r="Y133" i="16"/>
  <c r="Z133" i="16"/>
  <c r="AA133" i="16"/>
  <c r="AB133" i="16"/>
  <c r="V134" i="16"/>
  <c r="W134" i="16"/>
  <c r="X134" i="16"/>
  <c r="Y134" i="16"/>
  <c r="Z134" i="16"/>
  <c r="AA134" i="16"/>
  <c r="AB134" i="16"/>
  <c r="V135" i="16"/>
  <c r="W135" i="16"/>
  <c r="X135" i="16"/>
  <c r="Y135" i="16"/>
  <c r="Z135" i="16"/>
  <c r="AA135" i="16"/>
  <c r="AB135" i="16"/>
  <c r="V136" i="16"/>
  <c r="W136" i="16"/>
  <c r="X136" i="16"/>
  <c r="Y136" i="16"/>
  <c r="Z136" i="16"/>
  <c r="AA136" i="16"/>
  <c r="AB136" i="16"/>
  <c r="V137" i="16"/>
  <c r="W137" i="16"/>
  <c r="X137" i="16"/>
  <c r="Y137" i="16"/>
  <c r="Z137" i="16"/>
  <c r="AA137" i="16"/>
  <c r="AB137" i="16"/>
  <c r="V138" i="16"/>
  <c r="W138" i="16"/>
  <c r="X138" i="16"/>
  <c r="Y138" i="16"/>
  <c r="Z138" i="16"/>
  <c r="AA138" i="16"/>
  <c r="AB138" i="16"/>
  <c r="V139" i="16"/>
  <c r="W139" i="16"/>
  <c r="X139" i="16"/>
  <c r="Y139" i="16"/>
  <c r="Z139" i="16"/>
  <c r="AA139" i="16"/>
  <c r="AB139" i="16"/>
  <c r="V140" i="16"/>
  <c r="W140" i="16"/>
  <c r="X140" i="16"/>
  <c r="Y140" i="16"/>
  <c r="Z140" i="16"/>
  <c r="AA140" i="16"/>
  <c r="AB140" i="16"/>
  <c r="V141" i="16"/>
  <c r="W141" i="16"/>
  <c r="X141" i="16"/>
  <c r="Y141" i="16"/>
  <c r="Z141" i="16"/>
  <c r="AA141" i="16"/>
  <c r="AB141" i="16"/>
  <c r="V142" i="16"/>
  <c r="W142" i="16"/>
  <c r="X142" i="16"/>
  <c r="Y142" i="16"/>
  <c r="Z142" i="16"/>
  <c r="AA142" i="16"/>
  <c r="AB142" i="16"/>
  <c r="V143" i="16"/>
  <c r="W143" i="16"/>
  <c r="X143" i="16"/>
  <c r="Y143" i="16"/>
  <c r="Z143" i="16"/>
  <c r="AA143" i="16"/>
  <c r="AB143" i="16"/>
  <c r="V144" i="16"/>
  <c r="W144" i="16"/>
  <c r="X144" i="16"/>
  <c r="Y144" i="16"/>
  <c r="Z144" i="16"/>
  <c r="AA144" i="16"/>
  <c r="AB144" i="16"/>
  <c r="V145" i="16"/>
  <c r="W145" i="16"/>
  <c r="X145" i="16"/>
  <c r="Y145" i="16"/>
  <c r="Z145" i="16"/>
  <c r="AA145" i="16"/>
  <c r="AB145" i="16"/>
  <c r="V146" i="16"/>
  <c r="W146" i="16"/>
  <c r="X146" i="16"/>
  <c r="Y146" i="16"/>
  <c r="Z146" i="16"/>
  <c r="AA146" i="16"/>
  <c r="AB146" i="16"/>
  <c r="V147" i="16"/>
  <c r="W147" i="16"/>
  <c r="X147" i="16"/>
  <c r="Y147" i="16"/>
  <c r="Z147" i="16"/>
  <c r="AA147" i="16"/>
  <c r="AB147" i="16"/>
  <c r="V148" i="16"/>
  <c r="W148" i="16"/>
  <c r="X148" i="16"/>
  <c r="Y148" i="16"/>
  <c r="Z148" i="16"/>
  <c r="AA148" i="16"/>
  <c r="AB148" i="16"/>
  <c r="V149" i="16"/>
  <c r="W149" i="16"/>
  <c r="X149" i="16"/>
  <c r="Y149" i="16"/>
  <c r="Z149" i="16"/>
  <c r="AA149" i="16"/>
  <c r="AB149" i="16"/>
  <c r="V150" i="16"/>
  <c r="W150" i="16"/>
  <c r="X150" i="16"/>
  <c r="Y150" i="16"/>
  <c r="Z150" i="16"/>
  <c r="AA150" i="16"/>
  <c r="AB150" i="16"/>
  <c r="V151" i="16"/>
  <c r="W151" i="16"/>
  <c r="X151" i="16"/>
  <c r="Y151" i="16"/>
  <c r="Z151" i="16"/>
  <c r="AA151" i="16"/>
  <c r="AB151" i="16"/>
  <c r="V152" i="16"/>
  <c r="W152" i="16"/>
  <c r="X152" i="16"/>
  <c r="Y152" i="16"/>
  <c r="Z152" i="16"/>
  <c r="AA152" i="16"/>
  <c r="AB152" i="16"/>
  <c r="V3" i="14"/>
  <c r="W3" i="14"/>
  <c r="X3" i="14"/>
  <c r="Y3" i="14"/>
  <c r="Z3" i="14"/>
  <c r="AA3" i="14"/>
  <c r="AB3" i="14"/>
  <c r="V4" i="14"/>
  <c r="W4" i="14"/>
  <c r="X4" i="14"/>
  <c r="Y4" i="14"/>
  <c r="Z4" i="14"/>
  <c r="AA4" i="14"/>
  <c r="AB4" i="14"/>
  <c r="V5" i="14"/>
  <c r="W5" i="14"/>
  <c r="X5" i="14"/>
  <c r="Y5" i="14"/>
  <c r="Z5" i="14"/>
  <c r="AA5" i="14"/>
  <c r="AB5" i="14"/>
  <c r="V7" i="14"/>
  <c r="W7" i="14"/>
  <c r="X7" i="14"/>
  <c r="Y7" i="14"/>
  <c r="Z7" i="14"/>
  <c r="AA7" i="14"/>
  <c r="AB7" i="14"/>
  <c r="V8" i="14"/>
  <c r="W8" i="14"/>
  <c r="X8" i="14"/>
  <c r="Y8" i="14"/>
  <c r="Z8" i="14"/>
  <c r="AA8" i="14"/>
  <c r="AB8" i="14"/>
  <c r="V6" i="14"/>
  <c r="W6" i="14"/>
  <c r="X6" i="14"/>
  <c r="Y6" i="14"/>
  <c r="Z6" i="14"/>
  <c r="AA6" i="14"/>
  <c r="AB6" i="14"/>
  <c r="V9" i="14"/>
  <c r="W9" i="14"/>
  <c r="X9" i="14"/>
  <c r="Y9" i="14"/>
  <c r="Z9" i="14"/>
  <c r="AA9" i="14"/>
  <c r="AB9" i="14"/>
  <c r="V10" i="14"/>
  <c r="W10" i="14"/>
  <c r="X10" i="14"/>
  <c r="Y10" i="14"/>
  <c r="Z10" i="14"/>
  <c r="AA10" i="14"/>
  <c r="AB10" i="14"/>
  <c r="V11" i="14"/>
  <c r="W11" i="14"/>
  <c r="X11" i="14"/>
  <c r="Y11" i="14"/>
  <c r="Z11" i="14"/>
  <c r="AA11" i="14"/>
  <c r="AB11" i="14"/>
  <c r="V12" i="14"/>
  <c r="W12" i="14"/>
  <c r="X12" i="14"/>
  <c r="Y12" i="14"/>
  <c r="Z12" i="14"/>
  <c r="AA12" i="14"/>
  <c r="AB12" i="14"/>
  <c r="V13" i="14"/>
  <c r="W13" i="14"/>
  <c r="X13" i="14"/>
  <c r="Y13" i="14"/>
  <c r="Z13" i="14"/>
  <c r="AA13" i="14"/>
  <c r="AB13" i="14"/>
  <c r="V14" i="14"/>
  <c r="W14" i="14"/>
  <c r="X14" i="14"/>
  <c r="Y14" i="14"/>
  <c r="Z14" i="14"/>
  <c r="AA14" i="14"/>
  <c r="AB14" i="14"/>
  <c r="V15" i="14"/>
  <c r="W15" i="14"/>
  <c r="X15" i="14"/>
  <c r="Y15" i="14"/>
  <c r="Z15" i="14"/>
  <c r="AA15" i="14"/>
  <c r="AB15" i="14"/>
  <c r="V16" i="14"/>
  <c r="W16" i="14"/>
  <c r="X16" i="14"/>
  <c r="Y16" i="14"/>
  <c r="Z16" i="14"/>
  <c r="AA16" i="14"/>
  <c r="AB16" i="14"/>
  <c r="V17" i="14"/>
  <c r="W17" i="14"/>
  <c r="X17" i="14"/>
  <c r="Y17" i="14"/>
  <c r="Z17" i="14"/>
  <c r="AA17" i="14"/>
  <c r="AB17" i="14"/>
  <c r="V18" i="14"/>
  <c r="W18" i="14"/>
  <c r="X18" i="14"/>
  <c r="Y18" i="14"/>
  <c r="Z18" i="14"/>
  <c r="AA18" i="14"/>
  <c r="AB18" i="14"/>
  <c r="V19" i="14"/>
  <c r="W19" i="14"/>
  <c r="X19" i="14"/>
  <c r="Y19" i="14"/>
  <c r="Z19" i="14"/>
  <c r="AA19" i="14"/>
  <c r="AB19" i="14"/>
  <c r="V20" i="14"/>
  <c r="W20" i="14"/>
  <c r="X20" i="14"/>
  <c r="Y20" i="14"/>
  <c r="Z20" i="14"/>
  <c r="AA20" i="14"/>
  <c r="AB20" i="14"/>
  <c r="V21" i="14"/>
  <c r="W21" i="14"/>
  <c r="X21" i="14"/>
  <c r="Y21" i="14"/>
  <c r="Z21" i="14"/>
  <c r="AA21" i="14"/>
  <c r="AB21" i="14"/>
  <c r="V22" i="14"/>
  <c r="W22" i="14"/>
  <c r="X22" i="14"/>
  <c r="Y22" i="14"/>
  <c r="Z22" i="14"/>
  <c r="AA22" i="14"/>
  <c r="AB22" i="14"/>
  <c r="V23" i="14"/>
  <c r="W23" i="14"/>
  <c r="X23" i="14"/>
  <c r="Y23" i="14"/>
  <c r="Z23" i="14"/>
  <c r="AA23" i="14"/>
  <c r="AB23" i="14"/>
  <c r="V24" i="14"/>
  <c r="W24" i="14"/>
  <c r="X24" i="14"/>
  <c r="Y24" i="14"/>
  <c r="Z24" i="14"/>
  <c r="AA24" i="14"/>
  <c r="AB24" i="14"/>
  <c r="V25" i="14"/>
  <c r="W25" i="14"/>
  <c r="X25" i="14"/>
  <c r="Y25" i="14"/>
  <c r="Z25" i="14"/>
  <c r="AA25" i="14"/>
  <c r="AB25" i="14"/>
  <c r="V26" i="14"/>
  <c r="W26" i="14"/>
  <c r="X26" i="14"/>
  <c r="Y26" i="14"/>
  <c r="Z26" i="14"/>
  <c r="AA26" i="14"/>
  <c r="AB26" i="14"/>
  <c r="V28" i="14"/>
  <c r="W28" i="14"/>
  <c r="X28" i="14"/>
  <c r="Y28" i="14"/>
  <c r="Z28" i="14"/>
  <c r="AA28" i="14"/>
  <c r="AB28" i="14"/>
  <c r="V27" i="14"/>
  <c r="W27" i="14"/>
  <c r="X27" i="14"/>
  <c r="Y27" i="14"/>
  <c r="Z27" i="14"/>
  <c r="AA27" i="14"/>
  <c r="AB27" i="14"/>
  <c r="V29" i="14"/>
  <c r="W29" i="14"/>
  <c r="X29" i="14"/>
  <c r="Y29" i="14"/>
  <c r="Z29" i="14"/>
  <c r="AA29" i="14"/>
  <c r="AB29" i="14"/>
  <c r="V30" i="14"/>
  <c r="W30" i="14"/>
  <c r="X30" i="14"/>
  <c r="Y30" i="14"/>
  <c r="Z30" i="14"/>
  <c r="AA30" i="14"/>
  <c r="AB30" i="14"/>
  <c r="V31" i="14"/>
  <c r="W31" i="14"/>
  <c r="X31" i="14"/>
  <c r="Y31" i="14"/>
  <c r="Z31" i="14"/>
  <c r="AA31" i="14"/>
  <c r="AB31" i="14"/>
  <c r="V32" i="14"/>
  <c r="W32" i="14"/>
  <c r="X32" i="14"/>
  <c r="Y32" i="14"/>
  <c r="Z32" i="14"/>
  <c r="AA32" i="14"/>
  <c r="AB32" i="14"/>
  <c r="V33" i="14"/>
  <c r="W33" i="14"/>
  <c r="X33" i="14"/>
  <c r="Y33" i="14"/>
  <c r="Z33" i="14"/>
  <c r="AA33" i="14"/>
  <c r="AB33" i="14"/>
  <c r="V34" i="14"/>
  <c r="W34" i="14"/>
  <c r="X34" i="14"/>
  <c r="Y34" i="14"/>
  <c r="Z34" i="14"/>
  <c r="AA34" i="14"/>
  <c r="AB34" i="14"/>
  <c r="V35" i="14"/>
  <c r="W35" i="14"/>
  <c r="X35" i="14"/>
  <c r="Y35" i="14"/>
  <c r="Z35" i="14"/>
  <c r="AA35" i="14"/>
  <c r="AB35" i="14"/>
  <c r="V36" i="14"/>
  <c r="W36" i="14"/>
  <c r="X36" i="14"/>
  <c r="Y36" i="14"/>
  <c r="Z36" i="14"/>
  <c r="AA36" i="14"/>
  <c r="AB36" i="14"/>
  <c r="V37" i="14"/>
  <c r="W37" i="14"/>
  <c r="X37" i="14"/>
  <c r="Y37" i="14"/>
  <c r="Z37" i="14"/>
  <c r="AA37" i="14"/>
  <c r="AB37" i="14"/>
  <c r="V38" i="14"/>
  <c r="W38" i="14"/>
  <c r="X38" i="14"/>
  <c r="Y38" i="14"/>
  <c r="Z38" i="14"/>
  <c r="AA38" i="14"/>
  <c r="AB38" i="14"/>
  <c r="V39" i="14"/>
  <c r="W39" i="14"/>
  <c r="X39" i="14"/>
  <c r="Y39" i="14"/>
  <c r="Z39" i="14"/>
  <c r="AA39" i="14"/>
  <c r="AB39" i="14"/>
  <c r="V40" i="14"/>
  <c r="W40" i="14"/>
  <c r="X40" i="14"/>
  <c r="Y40" i="14"/>
  <c r="Z40" i="14"/>
  <c r="AA40" i="14"/>
  <c r="AB40" i="14"/>
  <c r="V41" i="14"/>
  <c r="W41" i="14"/>
  <c r="X41" i="14"/>
  <c r="Y41" i="14"/>
  <c r="Z41" i="14"/>
  <c r="AA41" i="14"/>
  <c r="AB41" i="14"/>
  <c r="V42" i="14"/>
  <c r="W42" i="14"/>
  <c r="X42" i="14"/>
  <c r="Y42" i="14"/>
  <c r="Z42" i="14"/>
  <c r="AA42" i="14"/>
  <c r="AB42" i="14"/>
  <c r="V43" i="14"/>
  <c r="W43" i="14"/>
  <c r="X43" i="14"/>
  <c r="Y43" i="14"/>
  <c r="Z43" i="14"/>
  <c r="AA43" i="14"/>
  <c r="AB43" i="14"/>
  <c r="V44" i="14"/>
  <c r="W44" i="14"/>
  <c r="X44" i="14"/>
  <c r="Y44" i="14"/>
  <c r="Z44" i="14"/>
  <c r="AA44" i="14"/>
  <c r="AB44" i="14"/>
  <c r="V45" i="14"/>
  <c r="W45" i="14"/>
  <c r="X45" i="14"/>
  <c r="Y45" i="14"/>
  <c r="Z45" i="14"/>
  <c r="AA45" i="14"/>
  <c r="AB45" i="14"/>
  <c r="V46" i="14"/>
  <c r="W46" i="14"/>
  <c r="X46" i="14"/>
  <c r="Y46" i="14"/>
  <c r="Z46" i="14"/>
  <c r="AA46" i="14"/>
  <c r="AB46" i="14"/>
  <c r="V47" i="14"/>
  <c r="W47" i="14"/>
  <c r="X47" i="14"/>
  <c r="Y47" i="14"/>
  <c r="Z47" i="14"/>
  <c r="AA47" i="14"/>
  <c r="AB47" i="14"/>
  <c r="V48" i="14"/>
  <c r="W48" i="14"/>
  <c r="X48" i="14"/>
  <c r="Y48" i="14"/>
  <c r="Z48" i="14"/>
  <c r="AA48" i="14"/>
  <c r="AB48" i="14"/>
  <c r="V56" i="14"/>
  <c r="W56" i="14"/>
  <c r="X56" i="14"/>
  <c r="Y56" i="14"/>
  <c r="Z56" i="14"/>
  <c r="AA56" i="14"/>
  <c r="AB56" i="14"/>
  <c r="V57" i="14"/>
  <c r="W57" i="14"/>
  <c r="X57" i="14"/>
  <c r="Y57" i="14"/>
  <c r="Z57" i="14"/>
  <c r="AA57" i="14"/>
  <c r="AB57" i="14"/>
  <c r="V49" i="14"/>
  <c r="W49" i="14"/>
  <c r="X49" i="14"/>
  <c r="Y49" i="14"/>
  <c r="Z49" i="14"/>
  <c r="AA49" i="14"/>
  <c r="AB49" i="14"/>
  <c r="V50" i="14"/>
  <c r="W50" i="14"/>
  <c r="X50" i="14"/>
  <c r="Y50" i="14"/>
  <c r="Z50" i="14"/>
  <c r="AA50" i="14"/>
  <c r="AB50" i="14"/>
  <c r="V51" i="14"/>
  <c r="W51" i="14"/>
  <c r="X51" i="14"/>
  <c r="Y51" i="14"/>
  <c r="Z51" i="14"/>
  <c r="AA51" i="14"/>
  <c r="AB51" i="14"/>
  <c r="V52" i="14"/>
  <c r="W52" i="14"/>
  <c r="X52" i="14"/>
  <c r="Y52" i="14"/>
  <c r="Z52" i="14"/>
  <c r="AA52" i="14"/>
  <c r="AB52" i="14"/>
  <c r="V53" i="14"/>
  <c r="W53" i="14"/>
  <c r="X53" i="14"/>
  <c r="Y53" i="14"/>
  <c r="Z53" i="14"/>
  <c r="AA53" i="14"/>
  <c r="AB53" i="14"/>
  <c r="V54" i="14"/>
  <c r="W54" i="14"/>
  <c r="X54" i="14"/>
  <c r="Y54" i="14"/>
  <c r="Z54" i="14"/>
  <c r="AA54" i="14"/>
  <c r="AB54" i="14"/>
  <c r="V55" i="14"/>
  <c r="W55" i="14"/>
  <c r="X55" i="14"/>
  <c r="Y55" i="14"/>
  <c r="Z55" i="14"/>
  <c r="AA55" i="14"/>
  <c r="AB55" i="14"/>
  <c r="V58" i="14"/>
  <c r="W58" i="14"/>
  <c r="X58" i="14"/>
  <c r="Y58" i="14"/>
  <c r="Z58" i="14"/>
  <c r="AA58" i="14"/>
  <c r="AB58" i="14"/>
  <c r="V59" i="14"/>
  <c r="W59" i="14"/>
  <c r="X59" i="14"/>
  <c r="Y59" i="14"/>
  <c r="Z59" i="14"/>
  <c r="AA59" i="14"/>
  <c r="AB59" i="14"/>
  <c r="V60" i="14"/>
  <c r="W60" i="14"/>
  <c r="X60" i="14"/>
  <c r="Y60" i="14"/>
  <c r="Z60" i="14"/>
  <c r="AA60" i="14"/>
  <c r="AB60" i="14"/>
  <c r="V61" i="14"/>
  <c r="W61" i="14"/>
  <c r="X61" i="14"/>
  <c r="Y61" i="14"/>
  <c r="Z61" i="14"/>
  <c r="AA61" i="14"/>
  <c r="AB61" i="14"/>
  <c r="V62" i="14"/>
  <c r="W62" i="14"/>
  <c r="X62" i="14"/>
  <c r="Y62" i="14"/>
  <c r="Z62" i="14"/>
  <c r="AA62" i="14"/>
  <c r="AB62" i="14"/>
  <c r="V63" i="14"/>
  <c r="W63" i="14"/>
  <c r="X63" i="14"/>
  <c r="Y63" i="14"/>
  <c r="Z63" i="14"/>
  <c r="AA63" i="14"/>
  <c r="AB63" i="14"/>
  <c r="V64" i="14"/>
  <c r="W64" i="14"/>
  <c r="X64" i="14"/>
  <c r="Y64" i="14"/>
  <c r="Z64" i="14"/>
  <c r="AA64" i="14"/>
  <c r="AB64" i="14"/>
  <c r="V65" i="14"/>
  <c r="W65" i="14"/>
  <c r="X65" i="14"/>
  <c r="Y65" i="14"/>
  <c r="Z65" i="14"/>
  <c r="AA65" i="14"/>
  <c r="AB65" i="14"/>
  <c r="V66" i="14"/>
  <c r="W66" i="14"/>
  <c r="X66" i="14"/>
  <c r="Y66" i="14"/>
  <c r="Z66" i="14"/>
  <c r="AA66" i="14"/>
  <c r="AB66" i="14"/>
  <c r="V67" i="14"/>
  <c r="W67" i="14"/>
  <c r="X67" i="14"/>
  <c r="Y67" i="14"/>
  <c r="Z67" i="14"/>
  <c r="AA67" i="14"/>
  <c r="AB67" i="14"/>
  <c r="V68" i="14"/>
  <c r="W68" i="14"/>
  <c r="X68" i="14"/>
  <c r="Y68" i="14"/>
  <c r="Z68" i="14"/>
  <c r="AA68" i="14"/>
  <c r="AB68" i="14"/>
  <c r="V69" i="14"/>
  <c r="W69" i="14"/>
  <c r="X69" i="14"/>
  <c r="Y69" i="14"/>
  <c r="Z69" i="14"/>
  <c r="AA69" i="14"/>
  <c r="AB69" i="14"/>
  <c r="V70" i="14"/>
  <c r="W70" i="14"/>
  <c r="X70" i="14"/>
  <c r="Y70" i="14"/>
  <c r="Z70" i="14"/>
  <c r="AA70" i="14"/>
  <c r="AB70" i="14"/>
  <c r="V71" i="14"/>
  <c r="W71" i="14"/>
  <c r="X71" i="14"/>
  <c r="Y71" i="14"/>
  <c r="Z71" i="14"/>
  <c r="AA71" i="14"/>
  <c r="AB71" i="14"/>
  <c r="V72" i="14"/>
  <c r="W72" i="14"/>
  <c r="X72" i="14"/>
  <c r="Y72" i="14"/>
  <c r="Z72" i="14"/>
  <c r="AA72" i="14"/>
  <c r="AB72" i="14"/>
  <c r="V73" i="14"/>
  <c r="W73" i="14"/>
  <c r="X73" i="14"/>
  <c r="Y73" i="14"/>
  <c r="Z73" i="14"/>
  <c r="AA73" i="14"/>
  <c r="AB73" i="14"/>
  <c r="V74" i="14"/>
  <c r="W74" i="14"/>
  <c r="X74" i="14"/>
  <c r="Y74" i="14"/>
  <c r="Z74" i="14"/>
  <c r="AA74" i="14"/>
  <c r="AB74" i="14"/>
  <c r="V75" i="14"/>
  <c r="W75" i="14"/>
  <c r="X75" i="14"/>
  <c r="Y75" i="14"/>
  <c r="Z75" i="14"/>
  <c r="AA75" i="14"/>
  <c r="AB75" i="14"/>
  <c r="V76" i="14"/>
  <c r="W76" i="14"/>
  <c r="X76" i="14"/>
  <c r="Y76" i="14"/>
  <c r="Z76" i="14"/>
  <c r="AA76" i="14"/>
  <c r="AB76" i="14"/>
  <c r="V77" i="14"/>
  <c r="W77" i="14"/>
  <c r="X77" i="14"/>
  <c r="Y77" i="14"/>
  <c r="Z77" i="14"/>
  <c r="AA77" i="14"/>
  <c r="AB77" i="14"/>
  <c r="V78" i="14"/>
  <c r="W78" i="14"/>
  <c r="X78" i="14"/>
  <c r="Y78" i="14"/>
  <c r="Z78" i="14"/>
  <c r="AA78" i="14"/>
  <c r="AB78" i="14"/>
  <c r="V79" i="14"/>
  <c r="W79" i="14"/>
  <c r="X79" i="14"/>
  <c r="Y79" i="14"/>
  <c r="Z79" i="14"/>
  <c r="AA79" i="14"/>
  <c r="AB79" i="14"/>
  <c r="V80" i="14"/>
  <c r="W80" i="14"/>
  <c r="X80" i="14"/>
  <c r="Y80" i="14"/>
  <c r="Z80" i="14"/>
  <c r="AA80" i="14"/>
  <c r="AB80" i="14"/>
  <c r="V81" i="14"/>
  <c r="W81" i="14"/>
  <c r="X81" i="14"/>
  <c r="Y81" i="14"/>
  <c r="Z81" i="14"/>
  <c r="AA81" i="14"/>
  <c r="AB81" i="14"/>
  <c r="V82" i="14"/>
  <c r="W82" i="14"/>
  <c r="X82" i="14"/>
  <c r="Y82" i="14"/>
  <c r="Z82" i="14"/>
  <c r="AA82" i="14"/>
  <c r="AB82" i="14"/>
  <c r="V83" i="14"/>
  <c r="W83" i="14"/>
  <c r="X83" i="14"/>
  <c r="Y83" i="14"/>
  <c r="Z83" i="14"/>
  <c r="AA83" i="14"/>
  <c r="AB83" i="14"/>
  <c r="V84" i="14"/>
  <c r="W84" i="14"/>
  <c r="X84" i="14"/>
  <c r="Y84" i="14"/>
  <c r="Z84" i="14"/>
  <c r="AA84" i="14"/>
  <c r="AB84" i="14"/>
  <c r="V156" i="14"/>
  <c r="W156" i="14"/>
  <c r="X156" i="14"/>
  <c r="Y156" i="14"/>
  <c r="Z156" i="14"/>
  <c r="AA156" i="14"/>
  <c r="AB156" i="14"/>
  <c r="V86" i="14"/>
  <c r="W86" i="14"/>
  <c r="X86" i="14"/>
  <c r="Y86" i="14"/>
  <c r="Z86" i="14"/>
  <c r="AA86" i="14"/>
  <c r="AB86" i="14"/>
  <c r="V85" i="14"/>
  <c r="W85" i="14"/>
  <c r="X85" i="14"/>
  <c r="Y85" i="14"/>
  <c r="Z85" i="14"/>
  <c r="AA85" i="14"/>
  <c r="AB85" i="14"/>
  <c r="V87" i="14"/>
  <c r="W87" i="14"/>
  <c r="X87" i="14"/>
  <c r="Y87" i="14"/>
  <c r="Z87" i="14"/>
  <c r="AA87" i="14"/>
  <c r="AB87" i="14"/>
  <c r="V88" i="14"/>
  <c r="W88" i="14"/>
  <c r="X88" i="14"/>
  <c r="Y88" i="14"/>
  <c r="Z88" i="14"/>
  <c r="AA88" i="14"/>
  <c r="AB88" i="14"/>
  <c r="V89" i="14"/>
  <c r="W89" i="14"/>
  <c r="X89" i="14"/>
  <c r="Y89" i="14"/>
  <c r="Z89" i="14"/>
  <c r="AA89" i="14"/>
  <c r="AB89" i="14"/>
  <c r="V90" i="14"/>
  <c r="W90" i="14"/>
  <c r="X90" i="14"/>
  <c r="Y90" i="14"/>
  <c r="Z90" i="14"/>
  <c r="AA90" i="14"/>
  <c r="AB90" i="14"/>
  <c r="V91" i="14"/>
  <c r="W91" i="14"/>
  <c r="X91" i="14"/>
  <c r="Y91" i="14"/>
  <c r="Z91" i="14"/>
  <c r="AA91" i="14"/>
  <c r="AB91" i="14"/>
  <c r="V92" i="14"/>
  <c r="W92" i="14"/>
  <c r="X92" i="14"/>
  <c r="Y92" i="14"/>
  <c r="Z92" i="14"/>
  <c r="AA92" i="14"/>
  <c r="AB92" i="14"/>
  <c r="V93" i="14"/>
  <c r="W93" i="14"/>
  <c r="X93" i="14"/>
  <c r="Y93" i="14"/>
  <c r="Z93" i="14"/>
  <c r="AA93" i="14"/>
  <c r="AB93" i="14"/>
  <c r="V96" i="14"/>
  <c r="W96" i="14"/>
  <c r="X96" i="14"/>
  <c r="Y96" i="14"/>
  <c r="Z96" i="14"/>
  <c r="AA96" i="14"/>
  <c r="AB96" i="14"/>
  <c r="V97" i="14"/>
  <c r="W97" i="14"/>
  <c r="X97" i="14"/>
  <c r="Y97" i="14"/>
  <c r="Z97" i="14"/>
  <c r="AA97" i="14"/>
  <c r="AB97" i="14"/>
  <c r="V94" i="14"/>
  <c r="W94" i="14"/>
  <c r="X94" i="14"/>
  <c r="Y94" i="14"/>
  <c r="Z94" i="14"/>
  <c r="AA94" i="14"/>
  <c r="AB94" i="14"/>
  <c r="V95" i="14"/>
  <c r="W95" i="14"/>
  <c r="X95" i="14"/>
  <c r="Y95" i="14"/>
  <c r="Z95" i="14"/>
  <c r="AA95" i="14"/>
  <c r="AB95" i="14"/>
  <c r="V98" i="14"/>
  <c r="W98" i="14"/>
  <c r="X98" i="14"/>
  <c r="Y98" i="14"/>
  <c r="Z98" i="14"/>
  <c r="AA98" i="14"/>
  <c r="AB98" i="14"/>
  <c r="V99" i="14"/>
  <c r="W99" i="14"/>
  <c r="X99" i="14"/>
  <c r="Y99" i="14"/>
  <c r="Z99" i="14"/>
  <c r="AA99" i="14"/>
  <c r="AB99" i="14"/>
  <c r="V100" i="14"/>
  <c r="W100" i="14"/>
  <c r="X100" i="14"/>
  <c r="Y100" i="14"/>
  <c r="Z100" i="14"/>
  <c r="AA100" i="14"/>
  <c r="AB100" i="14"/>
  <c r="V101" i="14"/>
  <c r="W101" i="14"/>
  <c r="X101" i="14"/>
  <c r="Y101" i="14"/>
  <c r="Z101" i="14"/>
  <c r="AA101" i="14"/>
  <c r="AB101" i="14"/>
  <c r="V102" i="14"/>
  <c r="W102" i="14"/>
  <c r="X102" i="14"/>
  <c r="Y102" i="14"/>
  <c r="Z102" i="14"/>
  <c r="AA102" i="14"/>
  <c r="AB102" i="14"/>
  <c r="V103" i="14"/>
  <c r="W103" i="14"/>
  <c r="X103" i="14"/>
  <c r="Y103" i="14"/>
  <c r="Z103" i="14"/>
  <c r="AA103" i="14"/>
  <c r="AB103" i="14"/>
  <c r="V104" i="14"/>
  <c r="W104" i="14"/>
  <c r="X104" i="14"/>
  <c r="Y104" i="14"/>
  <c r="Z104" i="14"/>
  <c r="AA104" i="14"/>
  <c r="AB104" i="14"/>
  <c r="V105" i="14"/>
  <c r="W105" i="14"/>
  <c r="X105" i="14"/>
  <c r="Y105" i="14"/>
  <c r="Z105" i="14"/>
  <c r="AA105" i="14"/>
  <c r="AB105" i="14"/>
  <c r="V106" i="14"/>
  <c r="W106" i="14"/>
  <c r="X106" i="14"/>
  <c r="Y106" i="14"/>
  <c r="Z106" i="14"/>
  <c r="AA106" i="14"/>
  <c r="AB106" i="14"/>
  <c r="V107" i="14"/>
  <c r="W107" i="14"/>
  <c r="X107" i="14"/>
  <c r="Y107" i="14"/>
  <c r="Z107" i="14"/>
  <c r="AA107" i="14"/>
  <c r="AB107" i="14"/>
  <c r="V108" i="14"/>
  <c r="W108" i="14"/>
  <c r="X108" i="14"/>
  <c r="Y108" i="14"/>
  <c r="Z108" i="14"/>
  <c r="AA108" i="14"/>
  <c r="AB108" i="14"/>
  <c r="V109" i="14"/>
  <c r="W109" i="14"/>
  <c r="X109" i="14"/>
  <c r="Y109" i="14"/>
  <c r="Z109" i="14"/>
  <c r="AA109" i="14"/>
  <c r="AB109" i="14"/>
  <c r="V110" i="14"/>
  <c r="W110" i="14"/>
  <c r="X110" i="14"/>
  <c r="Y110" i="14"/>
  <c r="Z110" i="14"/>
  <c r="AA110" i="14"/>
  <c r="AB110" i="14"/>
  <c r="V111" i="14"/>
  <c r="W111" i="14"/>
  <c r="X111" i="14"/>
  <c r="Y111" i="14"/>
  <c r="Z111" i="14"/>
  <c r="AA111" i="14"/>
  <c r="AB111" i="14"/>
  <c r="V112" i="14"/>
  <c r="W112" i="14"/>
  <c r="X112" i="14"/>
  <c r="Y112" i="14"/>
  <c r="Z112" i="14"/>
  <c r="AA112" i="14"/>
  <c r="AB112" i="14"/>
  <c r="V113" i="14"/>
  <c r="W113" i="14"/>
  <c r="X113" i="14"/>
  <c r="Y113" i="14"/>
  <c r="Z113" i="14"/>
  <c r="AA113" i="14"/>
  <c r="AB113" i="14"/>
  <c r="V114" i="14"/>
  <c r="W114" i="14"/>
  <c r="X114" i="14"/>
  <c r="Y114" i="14"/>
  <c r="Z114" i="14"/>
  <c r="AA114" i="14"/>
  <c r="AB114" i="14"/>
  <c r="V115" i="14"/>
  <c r="W115" i="14"/>
  <c r="X115" i="14"/>
  <c r="Y115" i="14"/>
  <c r="Z115" i="14"/>
  <c r="AA115" i="14"/>
  <c r="AB115" i="14"/>
  <c r="V116" i="14"/>
  <c r="W116" i="14"/>
  <c r="X116" i="14"/>
  <c r="Y116" i="14"/>
  <c r="Z116" i="14"/>
  <c r="AA116" i="14"/>
  <c r="AB116" i="14"/>
  <c r="V117" i="14"/>
  <c r="W117" i="14"/>
  <c r="X117" i="14"/>
  <c r="Y117" i="14"/>
  <c r="Z117" i="14"/>
  <c r="AA117" i="14"/>
  <c r="AB117" i="14"/>
  <c r="V118" i="14"/>
  <c r="W118" i="14"/>
  <c r="X118" i="14"/>
  <c r="Y118" i="14"/>
  <c r="Z118" i="14"/>
  <c r="AA118" i="14"/>
  <c r="AB118" i="14"/>
  <c r="V119" i="14"/>
  <c r="W119" i="14"/>
  <c r="X119" i="14"/>
  <c r="Y119" i="14"/>
  <c r="Z119" i="14"/>
  <c r="AA119" i="14"/>
  <c r="AB119" i="14"/>
  <c r="V120" i="14"/>
  <c r="W120" i="14"/>
  <c r="X120" i="14"/>
  <c r="Y120" i="14"/>
  <c r="Z120" i="14"/>
  <c r="AA120" i="14"/>
  <c r="AB120" i="14"/>
  <c r="V121" i="14"/>
  <c r="W121" i="14"/>
  <c r="X121" i="14"/>
  <c r="Y121" i="14"/>
  <c r="Z121" i="14"/>
  <c r="AA121" i="14"/>
  <c r="AB121" i="14"/>
  <c r="V122" i="14"/>
  <c r="W122" i="14"/>
  <c r="X122" i="14"/>
  <c r="Y122" i="14"/>
  <c r="Z122" i="14"/>
  <c r="AA122" i="14"/>
  <c r="AB122" i="14"/>
  <c r="V123" i="14"/>
  <c r="W123" i="14"/>
  <c r="X123" i="14"/>
  <c r="Y123" i="14"/>
  <c r="Z123" i="14"/>
  <c r="AA123" i="14"/>
  <c r="AB123" i="14"/>
  <c r="V124" i="14"/>
  <c r="W124" i="14"/>
  <c r="X124" i="14"/>
  <c r="Y124" i="14"/>
  <c r="Z124" i="14"/>
  <c r="AA124" i="14"/>
  <c r="AB124" i="14"/>
  <c r="V125" i="14"/>
  <c r="W125" i="14"/>
  <c r="X125" i="14"/>
  <c r="Y125" i="14"/>
  <c r="Z125" i="14"/>
  <c r="AA125" i="14"/>
  <c r="AB125" i="14"/>
  <c r="V126" i="14"/>
  <c r="W126" i="14"/>
  <c r="X126" i="14"/>
  <c r="Y126" i="14"/>
  <c r="Z126" i="14"/>
  <c r="AA126" i="14"/>
  <c r="AB126" i="14"/>
  <c r="V127" i="14"/>
  <c r="W127" i="14"/>
  <c r="X127" i="14"/>
  <c r="Y127" i="14"/>
  <c r="Z127" i="14"/>
  <c r="AA127" i="14"/>
  <c r="AB127" i="14"/>
  <c r="V128" i="14"/>
  <c r="W128" i="14"/>
  <c r="X128" i="14"/>
  <c r="Y128" i="14"/>
  <c r="Z128" i="14"/>
  <c r="AA128" i="14"/>
  <c r="AB128" i="14"/>
  <c r="V129" i="14"/>
  <c r="W129" i="14"/>
  <c r="X129" i="14"/>
  <c r="Y129" i="14"/>
  <c r="Z129" i="14"/>
  <c r="AA129" i="14"/>
  <c r="AB129" i="14"/>
  <c r="V130" i="14"/>
  <c r="W130" i="14"/>
  <c r="X130" i="14"/>
  <c r="Y130" i="14"/>
  <c r="Z130" i="14"/>
  <c r="AA130" i="14"/>
  <c r="AB130" i="14"/>
  <c r="V131" i="14"/>
  <c r="W131" i="14"/>
  <c r="X131" i="14"/>
  <c r="Y131" i="14"/>
  <c r="Z131" i="14"/>
  <c r="AA131" i="14"/>
  <c r="AB131" i="14"/>
  <c r="V132" i="14"/>
  <c r="W132" i="14"/>
  <c r="X132" i="14"/>
  <c r="Y132" i="14"/>
  <c r="Z132" i="14"/>
  <c r="AA132" i="14"/>
  <c r="AB132" i="14"/>
  <c r="V133" i="14"/>
  <c r="W133" i="14"/>
  <c r="X133" i="14"/>
  <c r="Y133" i="14"/>
  <c r="Z133" i="14"/>
  <c r="AA133" i="14"/>
  <c r="AB133" i="14"/>
  <c r="V134" i="14"/>
  <c r="W134" i="14"/>
  <c r="X134" i="14"/>
  <c r="Y134" i="14"/>
  <c r="Z134" i="14"/>
  <c r="AA134" i="14"/>
  <c r="AB134" i="14"/>
  <c r="V135" i="14"/>
  <c r="W135" i="14"/>
  <c r="X135" i="14"/>
  <c r="Y135" i="14"/>
  <c r="Z135" i="14"/>
  <c r="AA135" i="14"/>
  <c r="AB135" i="14"/>
  <c r="V136" i="14"/>
  <c r="W136" i="14"/>
  <c r="X136" i="14"/>
  <c r="Y136" i="14"/>
  <c r="Z136" i="14"/>
  <c r="AA136" i="14"/>
  <c r="AB136" i="14"/>
  <c r="V137" i="14"/>
  <c r="W137" i="14"/>
  <c r="X137" i="14"/>
  <c r="Y137" i="14"/>
  <c r="Z137" i="14"/>
  <c r="AA137" i="14"/>
  <c r="AB137" i="14"/>
  <c r="V138" i="14"/>
  <c r="W138" i="14"/>
  <c r="X138" i="14"/>
  <c r="Y138" i="14"/>
  <c r="Z138" i="14"/>
  <c r="AA138" i="14"/>
  <c r="AB138" i="14"/>
  <c r="V139" i="14"/>
  <c r="W139" i="14"/>
  <c r="X139" i="14"/>
  <c r="Y139" i="14"/>
  <c r="Z139" i="14"/>
  <c r="AA139" i="14"/>
  <c r="AB139" i="14"/>
  <c r="V140" i="14"/>
  <c r="W140" i="14"/>
  <c r="X140" i="14"/>
  <c r="Y140" i="14"/>
  <c r="Z140" i="14"/>
  <c r="AA140" i="14"/>
  <c r="AB140" i="14"/>
  <c r="V141" i="14"/>
  <c r="W141" i="14"/>
  <c r="X141" i="14"/>
  <c r="Y141" i="14"/>
  <c r="Z141" i="14"/>
  <c r="AA141" i="14"/>
  <c r="AB141" i="14"/>
  <c r="V142" i="14"/>
  <c r="W142" i="14"/>
  <c r="X142" i="14"/>
  <c r="Y142" i="14"/>
  <c r="Z142" i="14"/>
  <c r="AA142" i="14"/>
  <c r="AB142" i="14"/>
  <c r="V143" i="14"/>
  <c r="W143" i="14"/>
  <c r="X143" i="14"/>
  <c r="Y143" i="14"/>
  <c r="Z143" i="14"/>
  <c r="AA143" i="14"/>
  <c r="AB143" i="14"/>
  <c r="V144" i="14"/>
  <c r="W144" i="14"/>
  <c r="X144" i="14"/>
  <c r="Y144" i="14"/>
  <c r="Z144" i="14"/>
  <c r="AA144" i="14"/>
  <c r="AB144" i="14"/>
  <c r="V145" i="14"/>
  <c r="W145" i="14"/>
  <c r="X145" i="14"/>
  <c r="Y145" i="14"/>
  <c r="Z145" i="14"/>
  <c r="AA145" i="14"/>
  <c r="AB145" i="14"/>
  <c r="V146" i="14"/>
  <c r="W146" i="14"/>
  <c r="X146" i="14"/>
  <c r="Y146" i="14"/>
  <c r="Z146" i="14"/>
  <c r="AA146" i="14"/>
  <c r="AB146" i="14"/>
  <c r="V147" i="14"/>
  <c r="W147" i="14"/>
  <c r="X147" i="14"/>
  <c r="Y147" i="14"/>
  <c r="Z147" i="14"/>
  <c r="AA147" i="14"/>
  <c r="AB147" i="14"/>
  <c r="V148" i="14"/>
  <c r="W148" i="14"/>
  <c r="X148" i="14"/>
  <c r="Y148" i="14"/>
  <c r="Z148" i="14"/>
  <c r="AA148" i="14"/>
  <c r="AB148" i="14"/>
  <c r="V149" i="14"/>
  <c r="W149" i="14"/>
  <c r="X149" i="14"/>
  <c r="Y149" i="14"/>
  <c r="Z149" i="14"/>
  <c r="AA149" i="14"/>
  <c r="AB149" i="14"/>
  <c r="V150" i="14"/>
  <c r="W150" i="14"/>
  <c r="X150" i="14"/>
  <c r="Y150" i="14"/>
  <c r="Z150" i="14"/>
  <c r="AA150" i="14"/>
  <c r="AB150" i="14"/>
  <c r="V151" i="14"/>
  <c r="W151" i="14"/>
  <c r="X151" i="14"/>
  <c r="Y151" i="14"/>
  <c r="Z151" i="14"/>
  <c r="AA151" i="14"/>
  <c r="AB151" i="14"/>
  <c r="V152" i="14"/>
  <c r="W152" i="14"/>
  <c r="X152" i="14"/>
  <c r="Y152" i="14"/>
  <c r="Z152" i="14"/>
  <c r="AA152" i="14"/>
  <c r="AB152" i="14"/>
  <c r="V153" i="14"/>
  <c r="W153" i="14"/>
  <c r="X153" i="14"/>
  <c r="Y153" i="14"/>
  <c r="Z153" i="14"/>
  <c r="AA153" i="14"/>
  <c r="AB153" i="14"/>
  <c r="V154" i="14"/>
  <c r="W154" i="14"/>
  <c r="X154" i="14"/>
  <c r="Y154" i="14"/>
  <c r="Z154" i="14"/>
  <c r="AA154" i="14"/>
  <c r="AB154" i="14"/>
  <c r="V155" i="14"/>
  <c r="W155" i="14"/>
  <c r="X155" i="14"/>
  <c r="Y155" i="14"/>
  <c r="Z155" i="14"/>
  <c r="AA155" i="14"/>
  <c r="AB155" i="14"/>
  <c r="V157" i="14"/>
  <c r="W157" i="14"/>
  <c r="X157" i="14"/>
  <c r="Y157" i="14"/>
  <c r="Z157" i="14"/>
  <c r="AA157" i="14"/>
  <c r="AB157" i="14"/>
  <c r="V158" i="14"/>
  <c r="W158" i="14"/>
  <c r="X158" i="14"/>
  <c r="Y158" i="14"/>
  <c r="Z158" i="14"/>
  <c r="AA158" i="14"/>
  <c r="AB158" i="14"/>
  <c r="V159" i="14"/>
  <c r="W159" i="14"/>
  <c r="X159" i="14"/>
  <c r="Y159" i="14"/>
  <c r="Z159" i="14"/>
  <c r="AA159" i="14"/>
  <c r="AB159" i="14"/>
  <c r="V160" i="14"/>
  <c r="W160" i="14"/>
  <c r="X160" i="14"/>
  <c r="Y160" i="14"/>
  <c r="Z160" i="14"/>
  <c r="AA160" i="14"/>
  <c r="AB160" i="14"/>
  <c r="V161" i="14"/>
  <c r="W161" i="14"/>
  <c r="X161" i="14"/>
  <c r="Y161" i="14"/>
  <c r="Z161" i="14"/>
  <c r="AA161" i="14"/>
  <c r="AB161" i="14"/>
  <c r="V162" i="14"/>
  <c r="W162" i="14"/>
  <c r="X162" i="14"/>
  <c r="Y162" i="14"/>
  <c r="Z162" i="14"/>
  <c r="AA162" i="14"/>
  <c r="AB162" i="14"/>
  <c r="V163" i="14"/>
  <c r="W163" i="14"/>
  <c r="X163" i="14"/>
  <c r="Y163" i="14"/>
  <c r="Z163" i="14"/>
  <c r="AA163" i="14"/>
  <c r="AB163" i="14"/>
  <c r="V164" i="14"/>
  <c r="W164" i="14"/>
  <c r="X164" i="14"/>
  <c r="Y164" i="14"/>
  <c r="Z164" i="14"/>
  <c r="AA164" i="14"/>
  <c r="AB164" i="14"/>
  <c r="V165" i="14"/>
  <c r="W165" i="14"/>
  <c r="X165" i="14"/>
  <c r="Y165" i="14"/>
  <c r="Z165" i="14"/>
  <c r="AA165" i="14"/>
  <c r="AB165" i="14"/>
  <c r="V166" i="14"/>
  <c r="W166" i="14"/>
  <c r="X166" i="14"/>
  <c r="Y166" i="14"/>
  <c r="Z166" i="14"/>
  <c r="AA166" i="14"/>
  <c r="AB166" i="14"/>
  <c r="V167" i="14"/>
  <c r="W167" i="14"/>
  <c r="X167" i="14"/>
  <c r="Y167" i="14"/>
  <c r="Z167" i="14"/>
  <c r="AA167" i="14"/>
  <c r="AB167" i="14"/>
  <c r="V168" i="14"/>
  <c r="W168" i="14"/>
  <c r="X168" i="14"/>
  <c r="Y168" i="14"/>
  <c r="Z168" i="14"/>
  <c r="AA168" i="14"/>
  <c r="AB168" i="14"/>
  <c r="V169" i="14"/>
  <c r="W169" i="14"/>
  <c r="X169" i="14"/>
  <c r="Y169" i="14"/>
  <c r="Z169" i="14"/>
  <c r="AA169" i="14"/>
  <c r="AB169" i="14"/>
  <c r="V170" i="14"/>
  <c r="W170" i="14"/>
  <c r="X170" i="14"/>
  <c r="Y170" i="14"/>
  <c r="Z170" i="14"/>
  <c r="AA170" i="14"/>
  <c r="AB170" i="14"/>
  <c r="V171" i="14"/>
  <c r="W171" i="14"/>
  <c r="X171" i="14"/>
  <c r="Y171" i="14"/>
  <c r="Z171" i="14"/>
  <c r="AA171" i="14"/>
  <c r="AB171" i="14"/>
  <c r="V172" i="14"/>
  <c r="W172" i="14"/>
  <c r="X172" i="14"/>
  <c r="Y172" i="14"/>
  <c r="Z172" i="14"/>
  <c r="AA172" i="14"/>
  <c r="AB172" i="14"/>
  <c r="V173" i="14"/>
  <c r="W173" i="14"/>
  <c r="X173" i="14"/>
  <c r="Y173" i="14"/>
  <c r="Z173" i="14"/>
  <c r="AA173" i="14"/>
  <c r="AB173" i="14"/>
  <c r="V174" i="14"/>
  <c r="W174" i="14"/>
  <c r="X174" i="14"/>
  <c r="Y174" i="14"/>
  <c r="Z174" i="14"/>
  <c r="AA174" i="14"/>
  <c r="AB174" i="14"/>
  <c r="V175" i="14"/>
  <c r="W175" i="14"/>
  <c r="X175" i="14"/>
  <c r="Y175" i="14"/>
  <c r="Z175" i="14"/>
  <c r="AA175" i="14"/>
  <c r="AB175" i="14"/>
  <c r="V176" i="14"/>
  <c r="W176" i="14"/>
  <c r="X176" i="14"/>
  <c r="Y176" i="14"/>
  <c r="Z176" i="14"/>
  <c r="AA176" i="14"/>
  <c r="AB176" i="14"/>
  <c r="V177" i="14"/>
  <c r="W177" i="14"/>
  <c r="X177" i="14"/>
  <c r="Y177" i="14"/>
  <c r="Z177" i="14"/>
  <c r="AA177" i="14"/>
  <c r="AB177" i="14"/>
  <c r="V178" i="14"/>
  <c r="W178" i="14"/>
  <c r="X178" i="14"/>
  <c r="Y178" i="14"/>
  <c r="Z178" i="14"/>
  <c r="AA178" i="14"/>
  <c r="AB178" i="14"/>
  <c r="V179" i="14"/>
  <c r="W179" i="14"/>
  <c r="X179" i="14"/>
  <c r="Y179" i="14"/>
  <c r="Z179" i="14"/>
  <c r="AA179" i="14"/>
  <c r="AB179" i="14"/>
  <c r="V180" i="14"/>
  <c r="W180" i="14"/>
  <c r="X180" i="14"/>
  <c r="Y180" i="14"/>
  <c r="Z180" i="14"/>
  <c r="AA180" i="14"/>
  <c r="AB180" i="14"/>
  <c r="V181" i="14"/>
  <c r="W181" i="14"/>
  <c r="X181" i="14"/>
  <c r="Y181" i="14"/>
  <c r="Z181" i="14"/>
  <c r="AA181" i="14"/>
  <c r="AB181" i="14"/>
  <c r="V182" i="14"/>
  <c r="W182" i="14"/>
  <c r="X182" i="14"/>
  <c r="Y182" i="14"/>
  <c r="Z182" i="14"/>
  <c r="AA182" i="14"/>
  <c r="AB182" i="14"/>
  <c r="V183" i="14"/>
  <c r="W183" i="14"/>
  <c r="X183" i="14"/>
  <c r="Y183" i="14"/>
  <c r="Z183" i="14"/>
  <c r="AA183" i="14"/>
  <c r="AB183" i="14"/>
  <c r="V184" i="14"/>
  <c r="W184" i="14"/>
  <c r="X184" i="14"/>
  <c r="Y184" i="14"/>
  <c r="Z184" i="14"/>
  <c r="AA184" i="14"/>
  <c r="AB184" i="14"/>
  <c r="V185" i="14"/>
  <c r="W185" i="14"/>
  <c r="X185" i="14"/>
  <c r="Y185" i="14"/>
  <c r="Z185" i="14"/>
  <c r="AA185" i="14"/>
  <c r="AB185" i="14"/>
  <c r="V186" i="14"/>
  <c r="W186" i="14"/>
  <c r="X186" i="14"/>
  <c r="Y186" i="14"/>
  <c r="Z186" i="14"/>
  <c r="AA186" i="14"/>
  <c r="AB186" i="14"/>
  <c r="V187" i="14"/>
  <c r="W187" i="14"/>
  <c r="X187" i="14"/>
  <c r="Y187" i="14"/>
  <c r="Z187" i="14"/>
  <c r="AA187" i="14"/>
  <c r="AB187" i="14"/>
  <c r="V188" i="14"/>
  <c r="W188" i="14"/>
  <c r="X188" i="14"/>
  <c r="Y188" i="14"/>
  <c r="Z188" i="14"/>
  <c r="AA188" i="14"/>
  <c r="AB188" i="14"/>
  <c r="V189" i="14"/>
  <c r="W189" i="14"/>
  <c r="X189" i="14"/>
  <c r="Y189" i="14"/>
  <c r="Z189" i="14"/>
  <c r="AA189" i="14"/>
  <c r="AB189" i="14"/>
  <c r="V190" i="14"/>
  <c r="W190" i="14"/>
  <c r="X190" i="14"/>
  <c r="Y190" i="14"/>
  <c r="Z190" i="14"/>
  <c r="AA190" i="14"/>
  <c r="AB190" i="14"/>
  <c r="V191" i="14"/>
  <c r="W191" i="14"/>
  <c r="X191" i="14"/>
  <c r="Y191" i="14"/>
  <c r="Z191" i="14"/>
  <c r="AA191" i="14"/>
  <c r="AB191" i="14"/>
  <c r="V192" i="14"/>
  <c r="W192" i="14"/>
  <c r="X192" i="14"/>
  <c r="Y192" i="14"/>
  <c r="Z192" i="14"/>
  <c r="AA192" i="14"/>
  <c r="AB192" i="14"/>
  <c r="V193" i="14"/>
  <c r="W193" i="14"/>
  <c r="X193" i="14"/>
  <c r="Y193" i="14"/>
  <c r="Z193" i="14"/>
  <c r="AA193" i="14"/>
  <c r="AB193" i="14"/>
  <c r="V194" i="14"/>
  <c r="W194" i="14"/>
  <c r="X194" i="14"/>
  <c r="Y194" i="14"/>
  <c r="Z194" i="14"/>
  <c r="AA194" i="14"/>
  <c r="AB194" i="14"/>
  <c r="V195" i="14"/>
  <c r="W195" i="14"/>
  <c r="X195" i="14"/>
  <c r="Y195" i="14"/>
  <c r="Z195" i="14"/>
  <c r="AA195" i="14"/>
  <c r="AB195" i="14"/>
  <c r="V196" i="14"/>
  <c r="W196" i="14"/>
  <c r="X196" i="14"/>
  <c r="Y196" i="14"/>
  <c r="Z196" i="14"/>
  <c r="AA196" i="14"/>
  <c r="AB196" i="14"/>
  <c r="V197" i="14"/>
  <c r="W197" i="14"/>
  <c r="X197" i="14"/>
  <c r="Y197" i="14"/>
  <c r="Z197" i="14"/>
  <c r="AA197" i="14"/>
  <c r="AB197" i="14"/>
  <c r="V198" i="14"/>
  <c r="W198" i="14"/>
  <c r="X198" i="14"/>
  <c r="Y198" i="14"/>
  <c r="Z198" i="14"/>
  <c r="AA198" i="14"/>
  <c r="AB198" i="14"/>
  <c r="V199" i="14"/>
  <c r="W199" i="14"/>
  <c r="X199" i="14"/>
  <c r="Y199" i="14"/>
  <c r="Z199" i="14"/>
  <c r="AA199" i="14"/>
  <c r="AB199" i="14"/>
  <c r="AB2" i="14"/>
  <c r="AA2" i="14"/>
  <c r="Z2" i="14"/>
  <c r="Y2" i="14"/>
  <c r="X2" i="14"/>
  <c r="W2" i="14"/>
  <c r="V2" i="14"/>
  <c r="AB2" i="16"/>
  <c r="AA2" i="16"/>
  <c r="Z2" i="16"/>
  <c r="Y2" i="16"/>
  <c r="X2" i="16"/>
  <c r="W2" i="16"/>
  <c r="V2" i="16"/>
  <c r="R37" i="14" l="1"/>
  <c r="S37" i="14"/>
  <c r="T37" i="14"/>
  <c r="U37" i="14"/>
  <c r="R20" i="14"/>
  <c r="S20" i="14"/>
  <c r="T20" i="14"/>
  <c r="U20" i="14"/>
  <c r="R38" i="14"/>
  <c r="S38" i="14"/>
  <c r="T38" i="14"/>
  <c r="U38" i="14"/>
  <c r="R21" i="14"/>
  <c r="S21" i="14"/>
  <c r="T21" i="14"/>
  <c r="U21" i="14"/>
  <c r="R39" i="14"/>
  <c r="S39" i="14"/>
  <c r="T39" i="14"/>
  <c r="U39" i="14"/>
  <c r="R40" i="14"/>
  <c r="S40" i="14"/>
  <c r="T40" i="14"/>
  <c r="U40" i="14"/>
  <c r="R80" i="14"/>
  <c r="S80" i="14"/>
  <c r="T80" i="14"/>
  <c r="U80" i="14"/>
  <c r="R17" i="14"/>
  <c r="S17" i="14"/>
  <c r="T17" i="14"/>
  <c r="U17" i="14"/>
  <c r="R33" i="14"/>
  <c r="S33" i="14"/>
  <c r="T33" i="14"/>
  <c r="U33" i="14"/>
  <c r="R27" i="14"/>
  <c r="S27" i="14"/>
  <c r="T27" i="14"/>
  <c r="U27" i="14"/>
  <c r="R30" i="14"/>
  <c r="S30" i="14"/>
  <c r="T30" i="14"/>
  <c r="U30" i="14"/>
  <c r="R31" i="14"/>
  <c r="S31" i="14"/>
  <c r="T31" i="14"/>
  <c r="U31" i="14"/>
  <c r="R22" i="14"/>
  <c r="S22" i="14"/>
  <c r="T22" i="14"/>
  <c r="U22" i="14"/>
  <c r="R41" i="14"/>
  <c r="S41" i="14"/>
  <c r="T41" i="14"/>
  <c r="U41" i="14"/>
  <c r="R42" i="14"/>
  <c r="S42" i="14"/>
  <c r="T42" i="14"/>
  <c r="U42" i="14"/>
  <c r="R23" i="14"/>
  <c r="S23" i="14"/>
  <c r="T23" i="14"/>
  <c r="U23" i="14"/>
  <c r="R43" i="14"/>
  <c r="S43" i="14"/>
  <c r="T43" i="14"/>
  <c r="U43" i="14"/>
  <c r="R44" i="14"/>
  <c r="S44" i="14"/>
  <c r="T44" i="14"/>
  <c r="U44" i="14"/>
  <c r="R45" i="14"/>
  <c r="S45" i="14"/>
  <c r="T45" i="14"/>
  <c r="U45" i="14"/>
  <c r="R9" i="14"/>
  <c r="S9" i="14"/>
  <c r="T9" i="14"/>
  <c r="U9" i="14"/>
  <c r="R10" i="14"/>
  <c r="S10" i="14"/>
  <c r="T10" i="14"/>
  <c r="U10" i="14"/>
  <c r="R46" i="14"/>
  <c r="S46" i="14"/>
  <c r="T46" i="14"/>
  <c r="U46" i="14"/>
  <c r="R24" i="14"/>
  <c r="S24" i="14"/>
  <c r="T24" i="14"/>
  <c r="U24" i="14"/>
  <c r="R25" i="14"/>
  <c r="S25" i="14"/>
  <c r="T25" i="14"/>
  <c r="U25" i="14"/>
  <c r="R49" i="14"/>
  <c r="S49" i="14"/>
  <c r="T49" i="14"/>
  <c r="U49" i="14"/>
  <c r="R156" i="14"/>
  <c r="S156" i="14"/>
  <c r="T156" i="14"/>
  <c r="U156" i="14"/>
  <c r="R7" i="14"/>
  <c r="S7" i="14"/>
  <c r="T7" i="14"/>
  <c r="U7" i="14"/>
  <c r="R13" i="14"/>
  <c r="S13" i="14"/>
  <c r="T13" i="14"/>
  <c r="U13" i="14"/>
  <c r="R14" i="14"/>
  <c r="S14" i="14"/>
  <c r="T14" i="14"/>
  <c r="U14" i="14"/>
  <c r="R8" i="14"/>
  <c r="S8" i="14"/>
  <c r="T8" i="14"/>
  <c r="U8" i="14"/>
  <c r="R15" i="14"/>
  <c r="S15" i="14"/>
  <c r="T15" i="14"/>
  <c r="U15" i="14"/>
  <c r="R16" i="14"/>
  <c r="S16" i="14"/>
  <c r="T16" i="14"/>
  <c r="U16" i="14"/>
  <c r="R32" i="14"/>
  <c r="S32" i="14"/>
  <c r="T32" i="14"/>
  <c r="U32" i="14"/>
  <c r="R158" i="14"/>
  <c r="S158" i="14"/>
  <c r="T158" i="14"/>
  <c r="U158" i="14"/>
  <c r="R159" i="14"/>
  <c r="S159" i="14"/>
  <c r="T159" i="14"/>
  <c r="U159" i="14"/>
  <c r="R56" i="14"/>
  <c r="S56" i="14"/>
  <c r="T56" i="14"/>
  <c r="U56" i="14"/>
  <c r="R160" i="14"/>
  <c r="S160" i="14"/>
  <c r="T160" i="14"/>
  <c r="U160" i="14"/>
  <c r="R96" i="14"/>
  <c r="S96" i="14"/>
  <c r="T96" i="14"/>
  <c r="U96" i="14"/>
  <c r="R97" i="14"/>
  <c r="S97" i="14"/>
  <c r="T97" i="14"/>
  <c r="U97" i="14"/>
  <c r="R29" i="14"/>
  <c r="S29" i="14"/>
  <c r="T29" i="14"/>
  <c r="U29" i="14"/>
  <c r="R47" i="14"/>
  <c r="S47" i="14"/>
  <c r="T47" i="14"/>
  <c r="U47" i="14"/>
  <c r="R6" i="14"/>
  <c r="S6" i="14"/>
  <c r="T6" i="14"/>
  <c r="U6" i="14"/>
  <c r="R26" i="14"/>
  <c r="S26" i="14"/>
  <c r="T26" i="14"/>
  <c r="U26" i="14"/>
  <c r="R18" i="14"/>
  <c r="S18" i="14"/>
  <c r="T18" i="14"/>
  <c r="U18" i="14"/>
  <c r="R165" i="14"/>
  <c r="S165" i="14"/>
  <c r="T165" i="14"/>
  <c r="U165" i="14"/>
  <c r="R166" i="14"/>
  <c r="S166" i="14"/>
  <c r="T166" i="14"/>
  <c r="U166" i="14"/>
  <c r="R48" i="14"/>
  <c r="S48" i="14"/>
  <c r="T48" i="14"/>
  <c r="U48" i="14"/>
  <c r="R11" i="14"/>
  <c r="S11" i="14"/>
  <c r="T11" i="14"/>
  <c r="U11" i="14"/>
  <c r="R51" i="14"/>
  <c r="S51" i="14"/>
  <c r="T51" i="14"/>
  <c r="U51" i="14"/>
  <c r="R193" i="14"/>
  <c r="S193" i="14"/>
  <c r="T193" i="14"/>
  <c r="U193" i="14"/>
  <c r="R194" i="14"/>
  <c r="S194" i="14"/>
  <c r="T194" i="14"/>
  <c r="U194" i="14"/>
  <c r="R195" i="14"/>
  <c r="S195" i="14"/>
  <c r="T195" i="14"/>
  <c r="U195" i="14"/>
  <c r="R171" i="14"/>
  <c r="S171" i="14"/>
  <c r="T171" i="14"/>
  <c r="U171" i="14"/>
  <c r="R172" i="14"/>
  <c r="S172" i="14"/>
  <c r="T172" i="14"/>
  <c r="U172" i="14"/>
  <c r="R173" i="14"/>
  <c r="S173" i="14"/>
  <c r="T173" i="14"/>
  <c r="U173" i="14"/>
  <c r="R174" i="14"/>
  <c r="S174" i="14"/>
  <c r="T174" i="14"/>
  <c r="U174" i="14"/>
  <c r="R175" i="14"/>
  <c r="S175" i="14"/>
  <c r="T175" i="14"/>
  <c r="U175" i="14"/>
  <c r="R176" i="14"/>
  <c r="S176" i="14"/>
  <c r="T176" i="14"/>
  <c r="U176" i="14"/>
  <c r="R177" i="14"/>
  <c r="S177" i="14"/>
  <c r="T177" i="14"/>
  <c r="U177" i="14"/>
  <c r="R178" i="14"/>
  <c r="S178" i="14"/>
  <c r="T178" i="14"/>
  <c r="U178" i="14"/>
  <c r="R179" i="14"/>
  <c r="S179" i="14"/>
  <c r="T179" i="14"/>
  <c r="U179" i="14"/>
  <c r="R180" i="14"/>
  <c r="S180" i="14"/>
  <c r="T180" i="14"/>
  <c r="U180" i="14"/>
  <c r="R196" i="14"/>
  <c r="S196" i="14"/>
  <c r="T196" i="14"/>
  <c r="U196" i="14"/>
  <c r="R197" i="14"/>
  <c r="S197" i="14"/>
  <c r="T197" i="14"/>
  <c r="U197" i="14"/>
  <c r="R198" i="14"/>
  <c r="S198" i="14"/>
  <c r="T198" i="14"/>
  <c r="U198" i="14"/>
  <c r="R181" i="14"/>
  <c r="S181" i="14"/>
  <c r="T181" i="14"/>
  <c r="U181" i="14"/>
  <c r="R57" i="14"/>
  <c r="S57" i="14"/>
  <c r="T57" i="14"/>
  <c r="U57" i="14"/>
  <c r="R157" i="14"/>
  <c r="S157" i="14"/>
  <c r="T157" i="14"/>
  <c r="U157" i="14"/>
  <c r="R52" i="14"/>
  <c r="S52" i="14"/>
  <c r="T52" i="14"/>
  <c r="U52" i="14"/>
  <c r="R28" i="14"/>
  <c r="S28" i="14"/>
  <c r="T28" i="14"/>
  <c r="U28" i="14"/>
  <c r="R154" i="14"/>
  <c r="S154" i="14"/>
  <c r="T154" i="14"/>
  <c r="U154" i="14"/>
  <c r="R155" i="14"/>
  <c r="S155" i="14"/>
  <c r="T155" i="14"/>
  <c r="U155" i="14"/>
  <c r="R94" i="14"/>
  <c r="S94" i="14"/>
  <c r="T94" i="14"/>
  <c r="U94" i="14"/>
  <c r="R79" i="14"/>
  <c r="S79" i="14"/>
  <c r="T79" i="14"/>
  <c r="U79" i="14"/>
  <c r="R4" i="14"/>
  <c r="S4" i="14"/>
  <c r="T4" i="14"/>
  <c r="U4" i="14"/>
  <c r="R161" i="14"/>
  <c r="S161" i="14"/>
  <c r="T161" i="14"/>
  <c r="U161" i="14"/>
  <c r="R153" i="14"/>
  <c r="S153" i="14"/>
  <c r="T153" i="14"/>
  <c r="U153" i="14"/>
  <c r="R53" i="14"/>
  <c r="S53" i="14"/>
  <c r="T53" i="14"/>
  <c r="U53" i="14"/>
  <c r="R84" i="14"/>
  <c r="S84" i="14"/>
  <c r="T84" i="14"/>
  <c r="U84" i="14"/>
  <c r="R99" i="14"/>
  <c r="S99" i="14"/>
  <c r="T99" i="14"/>
  <c r="U99" i="14"/>
  <c r="R12" i="14"/>
  <c r="S12" i="14"/>
  <c r="T12" i="14"/>
  <c r="U12" i="14"/>
  <c r="R55" i="14"/>
  <c r="S55" i="14"/>
  <c r="T55" i="14"/>
  <c r="U55" i="14"/>
  <c r="R92" i="14"/>
  <c r="S92" i="14"/>
  <c r="T92" i="14"/>
  <c r="U92" i="14"/>
  <c r="R95" i="14"/>
  <c r="S95" i="14"/>
  <c r="T95" i="14"/>
  <c r="U95" i="14"/>
  <c r="R150" i="14"/>
  <c r="S150" i="14"/>
  <c r="T150" i="14"/>
  <c r="U150" i="14"/>
  <c r="R100" i="14"/>
  <c r="S100" i="14"/>
  <c r="T100" i="14"/>
  <c r="U100" i="14"/>
  <c r="R101" i="14"/>
  <c r="S101" i="14"/>
  <c r="T101" i="14"/>
  <c r="U101" i="14"/>
  <c r="R102" i="14"/>
  <c r="S102" i="14"/>
  <c r="T102" i="14"/>
  <c r="U102" i="14"/>
  <c r="R162" i="14"/>
  <c r="S162" i="14"/>
  <c r="T162" i="14"/>
  <c r="U162" i="14"/>
  <c r="R147" i="14"/>
  <c r="S147" i="14"/>
  <c r="T147" i="14"/>
  <c r="U147" i="14"/>
  <c r="R163" i="14"/>
  <c r="S163" i="14"/>
  <c r="T163" i="14"/>
  <c r="U163" i="14"/>
  <c r="R148" i="14"/>
  <c r="S148" i="14"/>
  <c r="T148" i="14"/>
  <c r="U148" i="14"/>
  <c r="R164" i="14"/>
  <c r="S164" i="14"/>
  <c r="T164" i="14"/>
  <c r="U164" i="14"/>
  <c r="R149" i="14"/>
  <c r="S149" i="14"/>
  <c r="T149" i="14"/>
  <c r="U149" i="14"/>
  <c r="R85" i="14"/>
  <c r="S85" i="14"/>
  <c r="T85" i="14"/>
  <c r="U85" i="14"/>
  <c r="R50" i="14"/>
  <c r="S50" i="14"/>
  <c r="T50" i="14"/>
  <c r="U50" i="14"/>
  <c r="R81" i="14"/>
  <c r="S81" i="14"/>
  <c r="T81" i="14"/>
  <c r="U81" i="14"/>
  <c r="R151" i="14"/>
  <c r="S151" i="14"/>
  <c r="T151" i="14"/>
  <c r="U151" i="14"/>
  <c r="R93" i="14"/>
  <c r="S93" i="14"/>
  <c r="T93" i="14"/>
  <c r="U93" i="14"/>
  <c r="R152" i="14"/>
  <c r="S152" i="14"/>
  <c r="T152" i="14"/>
  <c r="U152" i="14"/>
  <c r="R189" i="14"/>
  <c r="S189" i="14"/>
  <c r="T189" i="14"/>
  <c r="U189" i="14"/>
  <c r="R83" i="14"/>
  <c r="S83" i="14"/>
  <c r="T83" i="14"/>
  <c r="U83" i="14"/>
  <c r="R190" i="14"/>
  <c r="S190" i="14"/>
  <c r="T190" i="14"/>
  <c r="U190" i="14"/>
  <c r="R78" i="14"/>
  <c r="S78" i="14"/>
  <c r="T78" i="14"/>
  <c r="U78" i="14"/>
  <c r="R98" i="14"/>
  <c r="S98" i="14"/>
  <c r="T98" i="14"/>
  <c r="U98" i="14"/>
  <c r="R86" i="14"/>
  <c r="S86" i="14"/>
  <c r="T86" i="14"/>
  <c r="U86" i="14"/>
  <c r="R5" i="14"/>
  <c r="S5" i="14"/>
  <c r="T5" i="14"/>
  <c r="U5" i="14"/>
  <c r="R191" i="14"/>
  <c r="S191" i="14"/>
  <c r="T191" i="14"/>
  <c r="U191" i="14"/>
  <c r="R192" i="14"/>
  <c r="S192" i="14"/>
  <c r="T192" i="14"/>
  <c r="U192" i="14"/>
  <c r="R199" i="14"/>
  <c r="S199" i="14"/>
  <c r="T199" i="14"/>
  <c r="U199" i="14"/>
  <c r="R103" i="14"/>
  <c r="S103" i="14"/>
  <c r="T103" i="14"/>
  <c r="U103" i="14"/>
  <c r="R104" i="14"/>
  <c r="S104" i="14"/>
  <c r="T104" i="14"/>
  <c r="U104" i="14"/>
  <c r="R105" i="14"/>
  <c r="S105" i="14"/>
  <c r="T105" i="14"/>
  <c r="U105" i="14"/>
  <c r="R184" i="14"/>
  <c r="S184" i="14"/>
  <c r="T184" i="14"/>
  <c r="U184" i="14"/>
  <c r="R58" i="14"/>
  <c r="S58" i="14"/>
  <c r="T58" i="14"/>
  <c r="U58" i="14"/>
  <c r="R59" i="14"/>
  <c r="S59" i="14"/>
  <c r="T59" i="14"/>
  <c r="U59" i="14"/>
  <c r="R185" i="14"/>
  <c r="S185" i="14"/>
  <c r="T185" i="14"/>
  <c r="U185" i="14"/>
  <c r="R186" i="14"/>
  <c r="S186" i="14"/>
  <c r="T186" i="14"/>
  <c r="U186" i="14"/>
  <c r="R106" i="14"/>
  <c r="S106" i="14"/>
  <c r="T106" i="14"/>
  <c r="U106" i="14"/>
  <c r="R60" i="14"/>
  <c r="S60" i="14"/>
  <c r="AD60" i="14" s="1"/>
  <c r="T60" i="14"/>
  <c r="U60" i="14"/>
  <c r="R61" i="14"/>
  <c r="S61" i="14"/>
  <c r="T61" i="14"/>
  <c r="U61" i="14"/>
  <c r="R107" i="14"/>
  <c r="S107" i="14"/>
  <c r="T107" i="14"/>
  <c r="U107" i="14"/>
  <c r="R62" i="14"/>
  <c r="S62" i="14"/>
  <c r="T62" i="14"/>
  <c r="U62" i="14"/>
  <c r="R108" i="14"/>
  <c r="S108" i="14"/>
  <c r="T108" i="14"/>
  <c r="U108" i="14"/>
  <c r="R109" i="14"/>
  <c r="S109" i="14"/>
  <c r="T109" i="14"/>
  <c r="U109" i="14"/>
  <c r="R110" i="14"/>
  <c r="S110" i="14"/>
  <c r="T110" i="14"/>
  <c r="AD110" i="14" s="1"/>
  <c r="U110" i="14"/>
  <c r="R63" i="14"/>
  <c r="S63" i="14"/>
  <c r="T63" i="14"/>
  <c r="U63" i="14"/>
  <c r="R111" i="14"/>
  <c r="S111" i="14"/>
  <c r="T111" i="14"/>
  <c r="U111" i="14"/>
  <c r="R112" i="14"/>
  <c r="S112" i="14"/>
  <c r="T112" i="14"/>
  <c r="U112" i="14"/>
  <c r="R113" i="14"/>
  <c r="S113" i="14"/>
  <c r="T113" i="14"/>
  <c r="U113" i="14"/>
  <c r="R64" i="14"/>
  <c r="S64" i="14"/>
  <c r="T64" i="14"/>
  <c r="U64" i="14"/>
  <c r="R114" i="14"/>
  <c r="S114" i="14"/>
  <c r="T114" i="14"/>
  <c r="U114" i="14"/>
  <c r="R115" i="14"/>
  <c r="S115" i="14"/>
  <c r="T115" i="14"/>
  <c r="U115" i="14"/>
  <c r="R116" i="14"/>
  <c r="S116" i="14"/>
  <c r="T116" i="14"/>
  <c r="U116" i="14"/>
  <c r="R65" i="14"/>
  <c r="S65" i="14"/>
  <c r="T65" i="14"/>
  <c r="U65" i="14"/>
  <c r="R117" i="14"/>
  <c r="S117" i="14"/>
  <c r="T117" i="14"/>
  <c r="U117" i="14"/>
  <c r="R118" i="14"/>
  <c r="S118" i="14"/>
  <c r="T118" i="14"/>
  <c r="U118" i="14"/>
  <c r="R119" i="14"/>
  <c r="S119" i="14"/>
  <c r="T119" i="14"/>
  <c r="U119" i="14"/>
  <c r="R66" i="14"/>
  <c r="S66" i="14"/>
  <c r="T66" i="14"/>
  <c r="U66" i="14"/>
  <c r="R67" i="14"/>
  <c r="S67" i="14"/>
  <c r="T67" i="14"/>
  <c r="U67" i="14"/>
  <c r="R68" i="14"/>
  <c r="S68" i="14"/>
  <c r="T68" i="14"/>
  <c r="U68" i="14"/>
  <c r="R120" i="14"/>
  <c r="S120" i="14"/>
  <c r="T120" i="14"/>
  <c r="U120" i="14"/>
  <c r="R121" i="14"/>
  <c r="S121" i="14"/>
  <c r="T121" i="14"/>
  <c r="U121" i="14"/>
  <c r="R122" i="14"/>
  <c r="S122" i="14"/>
  <c r="T122" i="14"/>
  <c r="U122" i="14"/>
  <c r="R123" i="14"/>
  <c r="S123" i="14"/>
  <c r="T123" i="14"/>
  <c r="U123" i="14"/>
  <c r="R124" i="14"/>
  <c r="S124" i="14"/>
  <c r="T124" i="14"/>
  <c r="U124" i="14"/>
  <c r="R125" i="14"/>
  <c r="S125" i="14"/>
  <c r="T125" i="14"/>
  <c r="U125" i="14"/>
  <c r="R187" i="14"/>
  <c r="S187" i="14"/>
  <c r="T187" i="14"/>
  <c r="U187" i="14"/>
  <c r="R35" i="14"/>
  <c r="S35" i="14"/>
  <c r="T35" i="14"/>
  <c r="U35" i="14"/>
  <c r="R126" i="14"/>
  <c r="S126" i="14"/>
  <c r="T126" i="14"/>
  <c r="U126" i="14"/>
  <c r="R127" i="14"/>
  <c r="S127" i="14"/>
  <c r="T127" i="14"/>
  <c r="U127" i="14"/>
  <c r="R128" i="14"/>
  <c r="S128" i="14"/>
  <c r="T128" i="14"/>
  <c r="U128" i="14"/>
  <c r="R129" i="14"/>
  <c r="S129" i="14"/>
  <c r="T129" i="14"/>
  <c r="U129" i="14"/>
  <c r="R69" i="14"/>
  <c r="S69" i="14"/>
  <c r="T69" i="14"/>
  <c r="U69" i="14"/>
  <c r="R130" i="14"/>
  <c r="S130" i="14"/>
  <c r="T130" i="14"/>
  <c r="U130" i="14"/>
  <c r="R131" i="14"/>
  <c r="S131" i="14"/>
  <c r="T131" i="14"/>
  <c r="U131" i="14"/>
  <c r="R132" i="14"/>
  <c r="S132" i="14"/>
  <c r="T132" i="14"/>
  <c r="U132" i="14"/>
  <c r="R70" i="14"/>
  <c r="S70" i="14"/>
  <c r="T70" i="14"/>
  <c r="U70" i="14"/>
  <c r="R133" i="14"/>
  <c r="S133" i="14"/>
  <c r="T133" i="14"/>
  <c r="U133" i="14"/>
  <c r="R134" i="14"/>
  <c r="S134" i="14"/>
  <c r="T134" i="14"/>
  <c r="U134" i="14"/>
  <c r="R71" i="14"/>
  <c r="S71" i="14"/>
  <c r="T71" i="14"/>
  <c r="U71" i="14"/>
  <c r="R72" i="14"/>
  <c r="S72" i="14"/>
  <c r="T72" i="14"/>
  <c r="U72" i="14"/>
  <c r="R73" i="14"/>
  <c r="S73" i="14"/>
  <c r="T73" i="14"/>
  <c r="U73" i="14"/>
  <c r="R135" i="14"/>
  <c r="S135" i="14"/>
  <c r="T135" i="14"/>
  <c r="U135" i="14"/>
  <c r="R136" i="14"/>
  <c r="S136" i="14"/>
  <c r="T136" i="14"/>
  <c r="U136" i="14"/>
  <c r="R137" i="14"/>
  <c r="S137" i="14"/>
  <c r="T137" i="14"/>
  <c r="U137" i="14"/>
  <c r="R138" i="14"/>
  <c r="S138" i="14"/>
  <c r="T138" i="14"/>
  <c r="U138" i="14"/>
  <c r="R139" i="14"/>
  <c r="S139" i="14"/>
  <c r="T139" i="14"/>
  <c r="U139" i="14"/>
  <c r="R140" i="14"/>
  <c r="S140" i="14"/>
  <c r="T140" i="14"/>
  <c r="U140" i="14"/>
  <c r="R188" i="14"/>
  <c r="S188" i="14"/>
  <c r="T188" i="14"/>
  <c r="U188" i="14"/>
  <c r="R74" i="14"/>
  <c r="S74" i="14"/>
  <c r="T74" i="14"/>
  <c r="U74" i="14"/>
  <c r="R141" i="14"/>
  <c r="S141" i="14"/>
  <c r="T141" i="14"/>
  <c r="U141" i="14"/>
  <c r="R167" i="14"/>
  <c r="S167" i="14"/>
  <c r="T167" i="14"/>
  <c r="U167" i="14"/>
  <c r="R168" i="14"/>
  <c r="S168" i="14"/>
  <c r="T168" i="14"/>
  <c r="U168" i="14"/>
  <c r="R54" i="14"/>
  <c r="S54" i="14"/>
  <c r="T54" i="14"/>
  <c r="U54" i="14"/>
  <c r="R2" i="14"/>
  <c r="S2" i="14"/>
  <c r="T2" i="14"/>
  <c r="U2" i="14"/>
  <c r="R169" i="14"/>
  <c r="S169" i="14"/>
  <c r="T169" i="14"/>
  <c r="U169" i="14"/>
  <c r="R170" i="14"/>
  <c r="S170" i="14"/>
  <c r="T170" i="14"/>
  <c r="U170" i="14"/>
  <c r="R142" i="14"/>
  <c r="S142" i="14"/>
  <c r="T142" i="14"/>
  <c r="U142" i="14"/>
  <c r="R143" i="14"/>
  <c r="S143" i="14"/>
  <c r="T143" i="14"/>
  <c r="U143" i="14"/>
  <c r="R144" i="14"/>
  <c r="S144" i="14"/>
  <c r="T144" i="14"/>
  <c r="U144" i="14"/>
  <c r="R75" i="14"/>
  <c r="S75" i="14"/>
  <c r="T75" i="14"/>
  <c r="U75" i="14"/>
  <c r="R145" i="14"/>
  <c r="S145" i="14"/>
  <c r="T145" i="14"/>
  <c r="U145" i="14"/>
  <c r="R76" i="14"/>
  <c r="S76" i="14"/>
  <c r="T76" i="14"/>
  <c r="U76" i="14"/>
  <c r="R3" i="14"/>
  <c r="S3" i="14"/>
  <c r="T3" i="14"/>
  <c r="U3" i="14"/>
  <c r="R34" i="14"/>
  <c r="S34" i="14"/>
  <c r="T34" i="14"/>
  <c r="U34" i="14"/>
  <c r="R87" i="14"/>
  <c r="S87" i="14"/>
  <c r="T87" i="14"/>
  <c r="U87" i="14"/>
  <c r="R88" i="14"/>
  <c r="S88" i="14"/>
  <c r="T88" i="14"/>
  <c r="U88" i="14"/>
  <c r="R89" i="14"/>
  <c r="S89" i="14"/>
  <c r="T89" i="14"/>
  <c r="U89" i="14"/>
  <c r="R90" i="14"/>
  <c r="S90" i="14"/>
  <c r="T90" i="14"/>
  <c r="U90" i="14"/>
  <c r="R77" i="14"/>
  <c r="S77" i="14"/>
  <c r="T77" i="14"/>
  <c r="U77" i="14"/>
  <c r="R146" i="14"/>
  <c r="S146" i="14"/>
  <c r="T146" i="14"/>
  <c r="U146" i="14"/>
  <c r="R182" i="14"/>
  <c r="S182" i="14"/>
  <c r="T182" i="14"/>
  <c r="U182" i="14"/>
  <c r="R183" i="14"/>
  <c r="S183" i="14"/>
  <c r="T183" i="14"/>
  <c r="U183" i="14"/>
  <c r="R91" i="14"/>
  <c r="S91" i="14"/>
  <c r="T91" i="14"/>
  <c r="U91" i="14"/>
  <c r="R82" i="14"/>
  <c r="S82" i="14"/>
  <c r="T82" i="14"/>
  <c r="U82" i="14"/>
  <c r="R15" i="16"/>
  <c r="S15" i="16"/>
  <c r="T15" i="16"/>
  <c r="U15" i="16"/>
  <c r="R90" i="16"/>
  <c r="S90" i="16"/>
  <c r="T90" i="16"/>
  <c r="U90" i="16"/>
  <c r="R38" i="16"/>
  <c r="S38" i="16"/>
  <c r="T38" i="16"/>
  <c r="U38" i="16"/>
  <c r="R17" i="16"/>
  <c r="S17" i="16"/>
  <c r="T17" i="16"/>
  <c r="U17" i="16"/>
  <c r="R36" i="16"/>
  <c r="S36" i="16"/>
  <c r="T36" i="16"/>
  <c r="U36" i="16"/>
  <c r="R37" i="16"/>
  <c r="S37" i="16"/>
  <c r="T37" i="16"/>
  <c r="U37" i="16"/>
  <c r="R67" i="16"/>
  <c r="S67" i="16"/>
  <c r="T67" i="16"/>
  <c r="U67" i="16"/>
  <c r="R124" i="16"/>
  <c r="S124" i="16"/>
  <c r="T124" i="16"/>
  <c r="U124" i="16"/>
  <c r="R125" i="16"/>
  <c r="S125" i="16"/>
  <c r="T125" i="16"/>
  <c r="U125" i="16"/>
  <c r="R18" i="16"/>
  <c r="S18" i="16"/>
  <c r="T18" i="16"/>
  <c r="U18" i="16"/>
  <c r="R16" i="16"/>
  <c r="S16" i="16"/>
  <c r="T16" i="16"/>
  <c r="U16" i="16"/>
  <c r="R91" i="16"/>
  <c r="S91" i="16"/>
  <c r="T91" i="16"/>
  <c r="U91" i="16"/>
  <c r="R22" i="16"/>
  <c r="S22" i="16"/>
  <c r="T22" i="16"/>
  <c r="U22" i="16"/>
  <c r="R23" i="16"/>
  <c r="S23" i="16"/>
  <c r="T23" i="16"/>
  <c r="U23" i="16"/>
  <c r="R42" i="16"/>
  <c r="S42" i="16"/>
  <c r="T42" i="16"/>
  <c r="U42" i="16"/>
  <c r="R66" i="16"/>
  <c r="S66" i="16"/>
  <c r="T66" i="16"/>
  <c r="U66" i="16"/>
  <c r="R19" i="16"/>
  <c r="S19" i="16"/>
  <c r="T19" i="16"/>
  <c r="U19" i="16"/>
  <c r="R126" i="16"/>
  <c r="S126" i="16"/>
  <c r="T126" i="16"/>
  <c r="U126" i="16"/>
  <c r="R20" i="16"/>
  <c r="S20" i="16"/>
  <c r="T20" i="16"/>
  <c r="U20" i="16"/>
  <c r="R43" i="16"/>
  <c r="S43" i="16"/>
  <c r="T43" i="16"/>
  <c r="U43" i="16"/>
  <c r="R127" i="16"/>
  <c r="S127" i="16"/>
  <c r="T127" i="16"/>
  <c r="U127" i="16"/>
  <c r="R92" i="16"/>
  <c r="S92" i="16"/>
  <c r="T92" i="16"/>
  <c r="U92" i="16"/>
  <c r="R39" i="16"/>
  <c r="S39" i="16"/>
  <c r="T39" i="16"/>
  <c r="U39" i="16"/>
  <c r="R93" i="16"/>
  <c r="S93" i="16"/>
  <c r="T93" i="16"/>
  <c r="U93" i="16"/>
  <c r="R28" i="16"/>
  <c r="S28" i="16"/>
  <c r="T28" i="16"/>
  <c r="U28" i="16"/>
  <c r="R25" i="16"/>
  <c r="S25" i="16"/>
  <c r="T25" i="16"/>
  <c r="U25" i="16"/>
  <c r="R26" i="16"/>
  <c r="S26" i="16"/>
  <c r="T26" i="16"/>
  <c r="U26" i="16"/>
  <c r="R94" i="16"/>
  <c r="S94" i="16"/>
  <c r="T94" i="16"/>
  <c r="U94" i="16"/>
  <c r="R34" i="16"/>
  <c r="S34" i="16"/>
  <c r="T34" i="16"/>
  <c r="U34" i="16"/>
  <c r="R95" i="16"/>
  <c r="S95" i="16"/>
  <c r="T95" i="16"/>
  <c r="U95" i="16"/>
  <c r="R84" i="16"/>
  <c r="S84" i="16"/>
  <c r="T84" i="16"/>
  <c r="U84" i="16"/>
  <c r="R40" i="16"/>
  <c r="S40" i="16"/>
  <c r="T40" i="16"/>
  <c r="U40" i="16"/>
  <c r="R41" i="16"/>
  <c r="S41" i="16"/>
  <c r="T41" i="16"/>
  <c r="U41" i="16"/>
  <c r="R85" i="16"/>
  <c r="S85" i="16"/>
  <c r="T85" i="16"/>
  <c r="U85" i="16"/>
  <c r="R120" i="16"/>
  <c r="S120" i="16"/>
  <c r="T120" i="16"/>
  <c r="U120" i="16"/>
  <c r="R121" i="16"/>
  <c r="S121" i="16"/>
  <c r="T121" i="16"/>
  <c r="U121" i="16"/>
  <c r="R122" i="16"/>
  <c r="S122" i="16"/>
  <c r="T122" i="16"/>
  <c r="U122" i="16"/>
  <c r="R123" i="16"/>
  <c r="S123" i="16"/>
  <c r="T123" i="16"/>
  <c r="U123" i="16"/>
  <c r="R128" i="16"/>
  <c r="S128" i="16"/>
  <c r="T128" i="16"/>
  <c r="U128" i="16"/>
  <c r="R29" i="16"/>
  <c r="S29" i="16"/>
  <c r="T29" i="16"/>
  <c r="U29" i="16"/>
  <c r="R30" i="16"/>
  <c r="S30" i="16"/>
  <c r="T30" i="16"/>
  <c r="U30" i="16"/>
  <c r="R70" i="16"/>
  <c r="S70" i="16"/>
  <c r="T70" i="16"/>
  <c r="U70" i="16"/>
  <c r="R21" i="16"/>
  <c r="S21" i="16"/>
  <c r="T21" i="16"/>
  <c r="U21" i="16"/>
  <c r="R96" i="16"/>
  <c r="S96" i="16"/>
  <c r="T96" i="16"/>
  <c r="U96" i="16"/>
  <c r="R27" i="16"/>
  <c r="S27" i="16"/>
  <c r="T27" i="16"/>
  <c r="U27" i="16"/>
  <c r="R10" i="16"/>
  <c r="S10" i="16"/>
  <c r="T10" i="16"/>
  <c r="U10" i="16"/>
  <c r="R31" i="16"/>
  <c r="S31" i="16"/>
  <c r="T31" i="16"/>
  <c r="U31" i="16"/>
  <c r="R86" i="16"/>
  <c r="S86" i="16"/>
  <c r="T86" i="16"/>
  <c r="AD86" i="16" s="1"/>
  <c r="U86" i="16"/>
  <c r="R11" i="16"/>
  <c r="S11" i="16"/>
  <c r="T11" i="16"/>
  <c r="U11" i="16"/>
  <c r="R7" i="16"/>
  <c r="S7" i="16"/>
  <c r="T7" i="16"/>
  <c r="U7" i="16"/>
  <c r="R97" i="16"/>
  <c r="S97" i="16"/>
  <c r="T97" i="16"/>
  <c r="U97" i="16"/>
  <c r="R98" i="16"/>
  <c r="S98" i="16"/>
  <c r="T98" i="16"/>
  <c r="U98" i="16"/>
  <c r="R129" i="16"/>
  <c r="S129" i="16"/>
  <c r="T129" i="16"/>
  <c r="U129" i="16"/>
  <c r="R99" i="16"/>
  <c r="S99" i="16"/>
  <c r="T99" i="16"/>
  <c r="U99" i="16"/>
  <c r="R141" i="16"/>
  <c r="S141" i="16"/>
  <c r="T141" i="16"/>
  <c r="U141" i="16"/>
  <c r="R71" i="16"/>
  <c r="S71" i="16"/>
  <c r="T71" i="16"/>
  <c r="U71" i="16"/>
  <c r="R32" i="16"/>
  <c r="S32" i="16"/>
  <c r="T32" i="16"/>
  <c r="U32" i="16"/>
  <c r="R33" i="16"/>
  <c r="S33" i="16"/>
  <c r="T33" i="16"/>
  <c r="U33" i="16"/>
  <c r="R113" i="16"/>
  <c r="S113" i="16"/>
  <c r="T113" i="16"/>
  <c r="U113" i="16"/>
  <c r="R114" i="16"/>
  <c r="S114" i="16"/>
  <c r="T114" i="16"/>
  <c r="U114" i="16"/>
  <c r="R8" i="16"/>
  <c r="S8" i="16"/>
  <c r="T8" i="16"/>
  <c r="U8" i="16"/>
  <c r="R68" i="16"/>
  <c r="S68" i="16"/>
  <c r="T68" i="16"/>
  <c r="U68" i="16"/>
  <c r="R115" i="16"/>
  <c r="S115" i="16"/>
  <c r="T115" i="16"/>
  <c r="U115" i="16"/>
  <c r="R116" i="16"/>
  <c r="S116" i="16"/>
  <c r="T116" i="16"/>
  <c r="U116" i="16"/>
  <c r="R56" i="16"/>
  <c r="S56" i="16"/>
  <c r="T56" i="16"/>
  <c r="U56" i="16"/>
  <c r="R112" i="16"/>
  <c r="S112" i="16"/>
  <c r="T112" i="16"/>
  <c r="U112" i="16"/>
  <c r="R100" i="16"/>
  <c r="S100" i="16"/>
  <c r="T100" i="16"/>
  <c r="U100" i="16"/>
  <c r="R14" i="16"/>
  <c r="S14" i="16"/>
  <c r="T14" i="16"/>
  <c r="U14" i="16"/>
  <c r="R150" i="16"/>
  <c r="S150" i="16"/>
  <c r="T150" i="16"/>
  <c r="U150" i="16"/>
  <c r="R74" i="16"/>
  <c r="S74" i="16"/>
  <c r="T74" i="16"/>
  <c r="U74" i="16"/>
  <c r="R57" i="16"/>
  <c r="S57" i="16"/>
  <c r="T57" i="16"/>
  <c r="U57" i="16"/>
  <c r="R118" i="16"/>
  <c r="S118" i="16"/>
  <c r="T118" i="16"/>
  <c r="U118" i="16"/>
  <c r="R119" i="16"/>
  <c r="S119" i="16"/>
  <c r="T119" i="16"/>
  <c r="U119" i="16"/>
  <c r="R72" i="16"/>
  <c r="S72" i="16"/>
  <c r="T72" i="16"/>
  <c r="U72" i="16"/>
  <c r="R75" i="16"/>
  <c r="S75" i="16"/>
  <c r="T75" i="16"/>
  <c r="U75" i="16"/>
  <c r="R76" i="16"/>
  <c r="S76" i="16"/>
  <c r="T76" i="16"/>
  <c r="U76" i="16"/>
  <c r="R77" i="16"/>
  <c r="S77" i="16"/>
  <c r="T77" i="16"/>
  <c r="U77" i="16"/>
  <c r="R58" i="16"/>
  <c r="S58" i="16"/>
  <c r="T58" i="16"/>
  <c r="U58" i="16"/>
  <c r="R59" i="16"/>
  <c r="S59" i="16"/>
  <c r="T59" i="16"/>
  <c r="U59" i="16"/>
  <c r="R60" i="16"/>
  <c r="S60" i="16"/>
  <c r="T60" i="16"/>
  <c r="U60" i="16"/>
  <c r="R61" i="16"/>
  <c r="S61" i="16"/>
  <c r="T61" i="16"/>
  <c r="U61" i="16"/>
  <c r="R62" i="16"/>
  <c r="S62" i="16"/>
  <c r="T62" i="16"/>
  <c r="U62" i="16"/>
  <c r="R63" i="16"/>
  <c r="S63" i="16"/>
  <c r="T63" i="16"/>
  <c r="U63" i="16"/>
  <c r="R101" i="16"/>
  <c r="S101" i="16"/>
  <c r="T101" i="16"/>
  <c r="U101" i="16"/>
  <c r="R151" i="16"/>
  <c r="S151" i="16"/>
  <c r="T151" i="16"/>
  <c r="U151" i="16"/>
  <c r="R130" i="16"/>
  <c r="S130" i="16"/>
  <c r="T130" i="16"/>
  <c r="U130" i="16"/>
  <c r="R102" i="16"/>
  <c r="S102" i="16"/>
  <c r="T102" i="16"/>
  <c r="U102" i="16"/>
  <c r="R145" i="16"/>
  <c r="S145" i="16"/>
  <c r="T145" i="16"/>
  <c r="U145" i="16"/>
  <c r="R146" i="16"/>
  <c r="S146" i="16"/>
  <c r="T146" i="16"/>
  <c r="U146" i="16"/>
  <c r="R142" i="16"/>
  <c r="S142" i="16"/>
  <c r="T142" i="16"/>
  <c r="U142" i="16"/>
  <c r="R131" i="16"/>
  <c r="S131" i="16"/>
  <c r="T131" i="16"/>
  <c r="U131" i="16"/>
  <c r="R132" i="16"/>
  <c r="S132" i="16"/>
  <c r="T132" i="16"/>
  <c r="U132" i="16"/>
  <c r="R147" i="16"/>
  <c r="S147" i="16"/>
  <c r="T147" i="16"/>
  <c r="U147" i="16"/>
  <c r="R12" i="16"/>
  <c r="S12" i="16"/>
  <c r="T12" i="16"/>
  <c r="U12" i="16"/>
  <c r="R103" i="16"/>
  <c r="S103" i="16"/>
  <c r="T103" i="16"/>
  <c r="U103" i="16"/>
  <c r="R104" i="16"/>
  <c r="S104" i="16"/>
  <c r="T104" i="16"/>
  <c r="U104" i="16"/>
  <c r="R133" i="16"/>
  <c r="S133" i="16"/>
  <c r="T133" i="16"/>
  <c r="U133" i="16"/>
  <c r="R134" i="16"/>
  <c r="S134" i="16"/>
  <c r="T134" i="16"/>
  <c r="U134" i="16"/>
  <c r="R105" i="16"/>
  <c r="S105" i="16"/>
  <c r="T105" i="16"/>
  <c r="U105" i="16"/>
  <c r="R135" i="16"/>
  <c r="S135" i="16"/>
  <c r="T135" i="16"/>
  <c r="U135" i="16"/>
  <c r="R117" i="16"/>
  <c r="S117" i="16"/>
  <c r="T117" i="16"/>
  <c r="U117" i="16"/>
  <c r="R73" i="16"/>
  <c r="S73" i="16"/>
  <c r="T73" i="16"/>
  <c r="U73" i="16"/>
  <c r="R148" i="16"/>
  <c r="S148" i="16"/>
  <c r="T148" i="16"/>
  <c r="U148" i="16"/>
  <c r="R149" i="16"/>
  <c r="S149" i="16"/>
  <c r="T149" i="16"/>
  <c r="U149" i="16"/>
  <c r="R136" i="16"/>
  <c r="S136" i="16"/>
  <c r="T136" i="16"/>
  <c r="U136" i="16"/>
  <c r="R78" i="16"/>
  <c r="S78" i="16"/>
  <c r="T78" i="16"/>
  <c r="U78" i="16"/>
  <c r="R79" i="16"/>
  <c r="S79" i="16"/>
  <c r="T79" i="16"/>
  <c r="U79" i="16"/>
  <c r="R64" i="16"/>
  <c r="S64" i="16"/>
  <c r="T64" i="16"/>
  <c r="U64" i="16"/>
  <c r="R65" i="16"/>
  <c r="S65" i="16"/>
  <c r="T65" i="16"/>
  <c r="U65" i="16"/>
  <c r="R80" i="16"/>
  <c r="S80" i="16"/>
  <c r="T80" i="16"/>
  <c r="U80" i="16"/>
  <c r="R81" i="16"/>
  <c r="S81" i="16"/>
  <c r="T81" i="16"/>
  <c r="U81" i="16"/>
  <c r="R82" i="16"/>
  <c r="S82" i="16"/>
  <c r="T82" i="16"/>
  <c r="U82" i="16"/>
  <c r="R83" i="16"/>
  <c r="S83" i="16"/>
  <c r="T83" i="16"/>
  <c r="U83" i="16"/>
  <c r="R106" i="16"/>
  <c r="S106" i="16"/>
  <c r="T106" i="16"/>
  <c r="U106" i="16"/>
  <c r="R137" i="16"/>
  <c r="S137" i="16"/>
  <c r="T137" i="16"/>
  <c r="U137" i="16"/>
  <c r="R44" i="16"/>
  <c r="S44" i="16"/>
  <c r="T44" i="16"/>
  <c r="U44" i="16"/>
  <c r="R45" i="16"/>
  <c r="S45" i="16"/>
  <c r="T45" i="16"/>
  <c r="U45" i="16"/>
  <c r="R35" i="16"/>
  <c r="S35" i="16"/>
  <c r="T35" i="16"/>
  <c r="U35" i="16"/>
  <c r="R2" i="16"/>
  <c r="S2" i="16"/>
  <c r="T2" i="16"/>
  <c r="U2" i="16"/>
  <c r="R107" i="16"/>
  <c r="S107" i="16"/>
  <c r="T107" i="16"/>
  <c r="U107" i="16"/>
  <c r="R108" i="16"/>
  <c r="S108" i="16"/>
  <c r="T108" i="16"/>
  <c r="U108" i="16"/>
  <c r="R152" i="16"/>
  <c r="S152" i="16"/>
  <c r="T152" i="16"/>
  <c r="U152" i="16"/>
  <c r="R138" i="16"/>
  <c r="S138" i="16"/>
  <c r="T138" i="16"/>
  <c r="U138" i="16"/>
  <c r="R139" i="16"/>
  <c r="S139" i="16"/>
  <c r="T139" i="16"/>
  <c r="U139" i="16"/>
  <c r="R46" i="16"/>
  <c r="S46" i="16"/>
  <c r="T46" i="16"/>
  <c r="U46" i="16"/>
  <c r="R47" i="16"/>
  <c r="S47" i="16"/>
  <c r="T47" i="16"/>
  <c r="U47" i="16"/>
  <c r="R87" i="16"/>
  <c r="S87" i="16"/>
  <c r="T87" i="16"/>
  <c r="U87" i="16"/>
  <c r="R88" i="16"/>
  <c r="S88" i="16"/>
  <c r="T88" i="16"/>
  <c r="U88" i="16"/>
  <c r="R89" i="16"/>
  <c r="S89" i="16"/>
  <c r="T89" i="16"/>
  <c r="U89" i="16"/>
  <c r="R143" i="16"/>
  <c r="S143" i="16"/>
  <c r="T143" i="16"/>
  <c r="U143" i="16"/>
  <c r="R140" i="16"/>
  <c r="S140" i="16"/>
  <c r="T140" i="16"/>
  <c r="U140" i="16"/>
  <c r="R144" i="16"/>
  <c r="S144" i="16"/>
  <c r="T144" i="16"/>
  <c r="U144" i="16"/>
  <c r="R48" i="16"/>
  <c r="S48" i="16"/>
  <c r="T48" i="16"/>
  <c r="U48" i="16"/>
  <c r="R49" i="16"/>
  <c r="S49" i="16"/>
  <c r="T49" i="16"/>
  <c r="U49" i="16"/>
  <c r="R9" i="16"/>
  <c r="S9" i="16"/>
  <c r="T9" i="16"/>
  <c r="U9" i="16"/>
  <c r="R109" i="16"/>
  <c r="S109" i="16"/>
  <c r="T109" i="16"/>
  <c r="U109" i="16"/>
  <c r="R110" i="16"/>
  <c r="S110" i="16"/>
  <c r="T110" i="16"/>
  <c r="U110" i="16"/>
  <c r="R3" i="16"/>
  <c r="S3" i="16"/>
  <c r="T3" i="16"/>
  <c r="U3" i="16"/>
  <c r="R4" i="16"/>
  <c r="S4" i="16"/>
  <c r="T4" i="16"/>
  <c r="U4" i="16"/>
  <c r="R111" i="16"/>
  <c r="S111" i="16"/>
  <c r="T111" i="16"/>
  <c r="U111" i="16"/>
  <c r="R53" i="16"/>
  <c r="S53" i="16"/>
  <c r="T53" i="16"/>
  <c r="U53" i="16"/>
  <c r="R54" i="16"/>
  <c r="S54" i="16"/>
  <c r="T54" i="16"/>
  <c r="U54" i="16"/>
  <c r="R55" i="16"/>
  <c r="S55" i="16"/>
  <c r="T55" i="16"/>
  <c r="U55" i="16"/>
  <c r="R50" i="16"/>
  <c r="S50" i="16"/>
  <c r="T50" i="16"/>
  <c r="U50" i="16"/>
  <c r="R51" i="16"/>
  <c r="S51" i="16"/>
  <c r="T51" i="16"/>
  <c r="U51" i="16"/>
  <c r="R52" i="16"/>
  <c r="S52" i="16"/>
  <c r="T52" i="16"/>
  <c r="U52" i="16"/>
  <c r="R5" i="16"/>
  <c r="S5" i="16"/>
  <c r="T5" i="16"/>
  <c r="U5" i="16"/>
  <c r="R6" i="16"/>
  <c r="S6" i="16"/>
  <c r="T6" i="16"/>
  <c r="U6" i="16"/>
  <c r="R13" i="16"/>
  <c r="S13" i="16"/>
  <c r="T13" i="16"/>
  <c r="U13" i="16"/>
  <c r="U24" i="16"/>
  <c r="T24" i="16"/>
  <c r="S24" i="16"/>
  <c r="R24" i="16"/>
  <c r="U69" i="16"/>
  <c r="T69" i="16"/>
  <c r="S69" i="16"/>
  <c r="R69" i="16"/>
  <c r="U36" i="14"/>
  <c r="T36" i="14"/>
  <c r="S36" i="14"/>
  <c r="R36" i="14"/>
  <c r="U19" i="14"/>
  <c r="T19" i="14"/>
  <c r="S19" i="14"/>
  <c r="R19" i="14"/>
  <c r="AD174" i="14" l="1"/>
  <c r="AD29" i="14"/>
  <c r="AD16" i="14"/>
  <c r="AD25" i="14"/>
  <c r="AD76" i="14"/>
  <c r="AD59" i="14"/>
  <c r="AD191" i="14"/>
  <c r="AD64" i="14"/>
  <c r="AD88" i="16"/>
  <c r="AD139" i="16"/>
  <c r="AD107" i="16"/>
  <c r="AD44" i="16"/>
  <c r="AD30" i="16"/>
  <c r="AD116" i="16"/>
  <c r="AD50" i="16"/>
  <c r="AD4" i="16"/>
  <c r="AD104" i="16"/>
  <c r="AD60" i="16"/>
  <c r="AD114" i="16"/>
  <c r="AD71" i="16"/>
  <c r="AD98" i="16"/>
  <c r="AD155" i="14"/>
  <c r="AD57" i="14"/>
  <c r="AD195" i="14"/>
  <c r="AD18" i="14"/>
  <c r="AD142" i="16"/>
  <c r="AD40" i="16"/>
  <c r="AD66" i="16"/>
  <c r="AD16" i="16"/>
  <c r="AD139" i="14"/>
  <c r="AD71" i="14"/>
  <c r="AD134" i="14"/>
  <c r="AD128" i="14"/>
  <c r="AD55" i="14"/>
  <c r="AD17" i="14"/>
  <c r="AD38" i="14"/>
  <c r="AD117" i="14"/>
  <c r="AD82" i="16"/>
  <c r="AD136" i="16"/>
  <c r="AD91" i="14"/>
  <c r="AD90" i="14"/>
  <c r="AD143" i="14"/>
  <c r="AD141" i="14"/>
  <c r="AD78" i="14"/>
  <c r="AD81" i="14"/>
  <c r="AD50" i="14"/>
  <c r="AD102" i="14"/>
  <c r="AD44" i="14"/>
  <c r="AD22" i="14"/>
  <c r="AD142" i="14"/>
  <c r="AD168" i="14"/>
  <c r="AD58" i="14"/>
  <c r="AD199" i="14"/>
  <c r="AD152" i="14"/>
  <c r="AD148" i="14"/>
  <c r="AD12" i="14"/>
  <c r="AD99" i="14"/>
  <c r="AD181" i="14"/>
  <c r="AD179" i="14"/>
  <c r="AD194" i="14"/>
  <c r="AD56" i="14"/>
  <c r="AD13" i="14"/>
  <c r="AD43" i="14"/>
  <c r="AD23" i="14"/>
  <c r="AD135" i="14"/>
  <c r="AD131" i="14"/>
  <c r="AD182" i="14"/>
  <c r="AD73" i="14"/>
  <c r="AD70" i="14"/>
  <c r="AD187" i="14"/>
  <c r="AD67" i="14"/>
  <c r="AD112" i="14"/>
  <c r="AD111" i="14"/>
  <c r="AD93" i="14"/>
  <c r="AD95" i="14"/>
  <c r="AD161" i="14"/>
  <c r="AD197" i="14"/>
  <c r="AD193" i="14"/>
  <c r="AD165" i="14"/>
  <c r="AD159" i="14"/>
  <c r="AD9" i="14"/>
  <c r="AD31" i="14"/>
  <c r="AD123" i="14"/>
  <c r="AD122" i="14"/>
  <c r="AD82" i="14"/>
  <c r="AD146" i="14"/>
  <c r="AD88" i="14"/>
  <c r="AD169" i="14"/>
  <c r="AD2" i="14"/>
  <c r="AD125" i="14"/>
  <c r="AD120" i="14"/>
  <c r="AD114" i="14"/>
  <c r="AD108" i="14"/>
  <c r="AD105" i="14"/>
  <c r="AD104" i="14"/>
  <c r="AD151" i="14"/>
  <c r="AD92" i="14"/>
  <c r="AD157" i="14"/>
  <c r="AD178" i="14"/>
  <c r="AD11" i="14"/>
  <c r="AD158" i="14"/>
  <c r="AD14" i="14"/>
  <c r="AD45" i="14"/>
  <c r="AD21" i="14"/>
  <c r="AD138" i="16"/>
  <c r="AD64" i="16"/>
  <c r="AD149" i="16"/>
  <c r="AD135" i="16"/>
  <c r="AD146" i="16"/>
  <c r="AD72" i="16"/>
  <c r="AD113" i="16"/>
  <c r="AD96" i="16"/>
  <c r="AD29" i="16"/>
  <c r="AD121" i="16"/>
  <c r="AD28" i="16"/>
  <c r="AD6" i="16"/>
  <c r="AD110" i="16"/>
  <c r="AD152" i="16"/>
  <c r="AD79" i="16"/>
  <c r="AD132" i="16"/>
  <c r="AD145" i="16"/>
  <c r="AD101" i="16"/>
  <c r="AD119" i="16"/>
  <c r="AD33" i="16"/>
  <c r="AD21" i="16"/>
  <c r="AD94" i="16"/>
  <c r="AD93" i="16"/>
  <c r="AD43" i="16"/>
  <c r="AD125" i="16"/>
  <c r="AD111" i="16"/>
  <c r="AD109" i="16"/>
  <c r="AD144" i="16"/>
  <c r="AD108" i="16"/>
  <c r="AD78" i="16"/>
  <c r="AD76" i="16"/>
  <c r="AD118" i="16"/>
  <c r="AD14" i="16"/>
  <c r="AD32" i="16"/>
  <c r="AD91" i="16"/>
  <c r="AD124" i="16"/>
  <c r="AD17" i="16"/>
  <c r="AD9" i="16"/>
  <c r="AD45" i="16"/>
  <c r="AD117" i="16"/>
  <c r="AD102" i="16"/>
  <c r="AD130" i="16"/>
  <c r="AD151" i="16"/>
  <c r="AD57" i="16"/>
  <c r="AD74" i="16"/>
  <c r="AD150" i="16"/>
  <c r="AD141" i="16"/>
  <c r="AD99" i="16"/>
  <c r="AD129" i="16"/>
  <c r="AD128" i="16"/>
  <c r="AD123" i="16"/>
  <c r="AD122" i="16"/>
  <c r="AD39" i="16"/>
  <c r="AD92" i="16"/>
  <c r="AD127" i="16"/>
  <c r="AD67" i="16"/>
  <c r="AD37" i="16"/>
  <c r="AD36" i="16"/>
  <c r="AD15" i="16"/>
  <c r="AD26" i="16"/>
  <c r="AD18" i="16"/>
  <c r="AD48" i="16"/>
  <c r="AD35" i="16"/>
  <c r="AD148" i="16"/>
  <c r="AD52" i="16"/>
  <c r="AD51" i="16"/>
  <c r="AD140" i="16"/>
  <c r="AD143" i="16"/>
  <c r="AD89" i="16"/>
  <c r="AD137" i="16"/>
  <c r="AD106" i="16"/>
  <c r="AD83" i="16"/>
  <c r="AD105" i="16"/>
  <c r="AD134" i="16"/>
  <c r="AD133" i="16"/>
  <c r="AD63" i="16"/>
  <c r="AD62" i="16"/>
  <c r="AD61" i="16"/>
  <c r="AD100" i="16"/>
  <c r="AD112" i="16"/>
  <c r="AD56" i="16"/>
  <c r="AD97" i="16"/>
  <c r="AD7" i="16"/>
  <c r="AD11" i="16"/>
  <c r="AD120" i="16"/>
  <c r="AD85" i="16"/>
  <c r="AD41" i="16"/>
  <c r="AD20" i="16"/>
  <c r="AD126" i="16"/>
  <c r="AD19" i="16"/>
  <c r="AD38" i="16"/>
  <c r="AD90" i="16"/>
  <c r="AD3" i="16"/>
  <c r="AD131" i="16"/>
  <c r="AD75" i="16"/>
  <c r="AD70" i="16"/>
  <c r="AD25" i="16"/>
  <c r="AD13" i="16"/>
  <c r="AD49" i="16"/>
  <c r="AD2" i="16"/>
  <c r="AD73" i="16"/>
  <c r="AD69" i="16"/>
  <c r="AD24" i="16"/>
  <c r="AD5" i="16"/>
  <c r="AD55" i="16"/>
  <c r="AD54" i="16"/>
  <c r="AD53" i="16"/>
  <c r="AD87" i="16"/>
  <c r="AD47" i="16"/>
  <c r="AD46" i="16"/>
  <c r="AD81" i="16"/>
  <c r="AD80" i="16"/>
  <c r="AD65" i="16"/>
  <c r="AD103" i="16"/>
  <c r="AD12" i="16"/>
  <c r="AD147" i="16"/>
  <c r="AD59" i="16"/>
  <c r="AD58" i="16"/>
  <c r="AD77" i="16"/>
  <c r="AD115" i="16"/>
  <c r="AD68" i="16"/>
  <c r="AD8" i="16"/>
  <c r="AD31" i="16"/>
  <c r="AD10" i="16"/>
  <c r="AD27" i="16"/>
  <c r="AD84" i="16"/>
  <c r="AD95" i="16"/>
  <c r="AD34" i="16"/>
  <c r="AD42" i="16"/>
  <c r="AD23" i="16"/>
  <c r="AD22" i="16"/>
  <c r="AD19" i="14"/>
  <c r="AD36" i="14"/>
  <c r="AD77" i="14"/>
  <c r="AD89" i="14"/>
  <c r="AD34" i="14"/>
  <c r="AD54" i="14"/>
  <c r="AD167" i="14"/>
  <c r="AD188" i="14"/>
  <c r="AD133" i="14"/>
  <c r="AD132" i="14"/>
  <c r="AD69" i="14"/>
  <c r="AD121" i="14"/>
  <c r="AD68" i="14"/>
  <c r="AD119" i="14"/>
  <c r="AD63" i="14"/>
  <c r="AD109" i="14"/>
  <c r="AD107" i="14"/>
  <c r="AD103" i="14"/>
  <c r="AD192" i="14"/>
  <c r="AD85" i="14"/>
  <c r="AD149" i="14"/>
  <c r="AD164" i="14"/>
  <c r="AD84" i="14"/>
  <c r="AD53" i="14"/>
  <c r="AD153" i="14"/>
  <c r="AD94" i="14"/>
  <c r="AD196" i="14"/>
  <c r="AD180" i="14"/>
  <c r="AD175" i="14"/>
  <c r="AD48" i="14"/>
  <c r="AD166" i="14"/>
  <c r="AD47" i="14"/>
  <c r="AD15" i="14"/>
  <c r="AD8" i="14"/>
  <c r="AD49" i="14"/>
  <c r="AD42" i="14"/>
  <c r="AD41" i="14"/>
  <c r="AD33" i="14"/>
  <c r="AD87" i="14"/>
  <c r="AD3" i="14"/>
  <c r="AD75" i="14"/>
  <c r="AD74" i="14"/>
  <c r="AD140" i="14"/>
  <c r="AD137" i="14"/>
  <c r="AD130" i="14"/>
  <c r="AD129" i="14"/>
  <c r="AD126" i="14"/>
  <c r="AD66" i="14"/>
  <c r="AD118" i="14"/>
  <c r="AD116" i="14"/>
  <c r="AD62" i="14"/>
  <c r="AD61" i="14"/>
  <c r="AD186" i="14"/>
  <c r="AD5" i="14"/>
  <c r="AD86" i="14"/>
  <c r="AD98" i="14"/>
  <c r="AD163" i="14"/>
  <c r="AD147" i="14"/>
  <c r="AD162" i="14"/>
  <c r="AD4" i="14"/>
  <c r="AD79" i="14"/>
  <c r="AD52" i="14"/>
  <c r="AD177" i="14"/>
  <c r="AD176" i="14"/>
  <c r="AD171" i="14"/>
  <c r="AD26" i="14"/>
  <c r="AD6" i="14"/>
  <c r="AD160" i="14"/>
  <c r="AD7" i="14"/>
  <c r="AD156" i="14"/>
  <c r="AD10" i="14"/>
  <c r="AD30" i="14"/>
  <c r="AD27" i="14"/>
  <c r="AD39" i="14"/>
  <c r="AD37" i="14"/>
  <c r="AD183" i="14"/>
  <c r="AD145" i="14"/>
  <c r="AD144" i="14"/>
  <c r="AD170" i="14"/>
  <c r="AD138" i="14"/>
  <c r="AD136" i="14"/>
  <c r="AD72" i="14"/>
  <c r="AD127" i="14"/>
  <c r="AD35" i="14"/>
  <c r="AD124" i="14"/>
  <c r="AD65" i="14"/>
  <c r="AD115" i="14"/>
  <c r="AD113" i="14"/>
  <c r="AD106" i="14"/>
  <c r="AD185" i="14"/>
  <c r="AD184" i="14"/>
  <c r="AD190" i="14"/>
  <c r="AD83" i="14"/>
  <c r="AD189" i="14"/>
  <c r="AD101" i="14"/>
  <c r="AD100" i="14"/>
  <c r="AD150" i="14"/>
  <c r="AD154" i="14"/>
  <c r="AD28" i="14"/>
  <c r="AD198" i="14"/>
  <c r="AD173" i="14"/>
  <c r="AD172" i="14"/>
  <c r="AD51" i="14"/>
  <c r="AD97" i="14"/>
  <c r="AD96" i="14"/>
  <c r="AD32" i="14"/>
  <c r="AD24" i="14"/>
  <c r="AD46" i="14"/>
  <c r="AD80" i="14"/>
  <c r="AD40" i="14"/>
  <c r="AD20" i="14"/>
</calcChain>
</file>

<file path=xl/sharedStrings.xml><?xml version="1.0" encoding="utf-8"?>
<sst xmlns="http://schemas.openxmlformats.org/spreadsheetml/2006/main" count="1107" uniqueCount="328">
  <si>
    <t>Equipe</t>
  </si>
  <si>
    <t>Número OM</t>
  </si>
  <si>
    <t>Descrição</t>
  </si>
  <si>
    <t>Status de Usuário</t>
  </si>
  <si>
    <t>Data de criação</t>
  </si>
  <si>
    <t>Prioridade do ativo</t>
  </si>
  <si>
    <t>Criticidade do ativo</t>
  </si>
  <si>
    <t>Tipo de ordem</t>
  </si>
  <si>
    <t>Prioridade da ordem</t>
  </si>
  <si>
    <t>RELG</t>
  </si>
  <si>
    <t>URGE</t>
  </si>
  <si>
    <t>MAMB</t>
  </si>
  <si>
    <t>SAUD</t>
  </si>
  <si>
    <t>SEGU</t>
  </si>
  <si>
    <t>AGRP</t>
  </si>
  <si>
    <t>RETR</t>
  </si>
  <si>
    <t>Dias para vencimento</t>
  </si>
  <si>
    <t>AGDO_AGPR_VPTS</t>
  </si>
  <si>
    <t>AGDO_AGPR</t>
  </si>
  <si>
    <t>AGDO_AGRP_VPTS</t>
  </si>
  <si>
    <t>AGDO_REPR_AGRP_VPTS</t>
  </si>
  <si>
    <t>EXEC_REPR_VPTS</t>
  </si>
  <si>
    <t>AGDO_AGPR_ATCR_VPTS</t>
  </si>
  <si>
    <t>EAU1CC</t>
  </si>
  <si>
    <t>VALIDAR E REPLICAR NOVO BLOCO REM</t>
  </si>
  <si>
    <t>Atualizar DFB Malha_01 - Malhas Controle</t>
  </si>
  <si>
    <t>Adequar nomenc. variáveis - Reagentes CN</t>
  </si>
  <si>
    <t>Migrar o CP394001 para o DC Bloco 5</t>
  </si>
  <si>
    <t>Separar NOEs dos PLCs p Sw difer conting</t>
  </si>
  <si>
    <t>Migrar o CP794001 para o DC Bloco 5</t>
  </si>
  <si>
    <t>Realizar teste de redundancia remote IO</t>
  </si>
  <si>
    <t>Inserir def balança - ALR1 das TRs</t>
  </si>
  <si>
    <t>Testar interferência cabos - def encoder</t>
  </si>
  <si>
    <t>AGDO_AGPR_EVCO_VPTS</t>
  </si>
  <si>
    <t>Atualizar firmaware NOE CP394001</t>
  </si>
  <si>
    <t>PRM2 - Substituir o cabo ethernet</t>
  </si>
  <si>
    <t>ADEQUAÇÃO FÍSICA PRM'S IT1000CN07</t>
  </si>
  <si>
    <t>Configurar OPC kepware para migração</t>
  </si>
  <si>
    <t>Atualizar bloco REM das BP1490CN12 a 15</t>
  </si>
  <si>
    <t>Padronização malhas de controle</t>
  </si>
  <si>
    <t>Programar falha de comunicação p/ PIMS</t>
  </si>
  <si>
    <t>SANEAR MO1490CN02_CPX</t>
  </si>
  <si>
    <t>Inserir def balança - ALR1 dos ALs</t>
  </si>
  <si>
    <t>Verif lógica compressores, realizar ajus</t>
  </si>
  <si>
    <t>Verif possib automati sist drenagem head</t>
  </si>
  <si>
    <t>EFETUAR TESTES PONTO À PONTO VIA CONTROL</t>
  </si>
  <si>
    <t>REVISAR LÓGICA DE PERMISSÃO - P0</t>
  </si>
  <si>
    <t>Trocar rádios comunic EP1260CN01</t>
  </si>
  <si>
    <t>MANUTENIR DO NOBREAK NB1620CC01</t>
  </si>
  <si>
    <t>REALIZAR TESTES DE COMUNICAÇÃO DO TRANSM</t>
  </si>
  <si>
    <t>REALIZAR TESTES DE FUNCIONAMENTO DAS VAL</t>
  </si>
  <si>
    <t>TROCA BATERIAS NOBREAK NB_1215CN_02</t>
  </si>
  <si>
    <t>TROCA BATERIAS NOBREAK NB_1215CN_01</t>
  </si>
  <si>
    <t>Realizar troca do PRM (d switch danific)</t>
  </si>
  <si>
    <t>CRIAR ALARME CRITICO TR1470CN09</t>
  </si>
  <si>
    <t>REALIZ ALTERAÇÃO DE LOGICA VA1880CN05-P1</t>
  </si>
  <si>
    <t>alterar temp abertura FV1880CN01/02</t>
  </si>
  <si>
    <t>SANER LOGICA DE ACIO DO DP1490CN01_P4</t>
  </si>
  <si>
    <t>REALIZAR ALTERAÇÃO D GSD LIT1490CN012_P2</t>
  </si>
  <si>
    <t>REALIZAR ALTERAÇÃO D GSD LIT1490CN013_P2</t>
  </si>
  <si>
    <t>Sanear sup CE II - válvulas desativadas</t>
  </si>
  <si>
    <t>Implementar melhoria APC Fuzzy Amina</t>
  </si>
  <si>
    <t>TESTAR FUNCIONAMENTO DA LOGICA DO SISTEM</t>
  </si>
  <si>
    <t>ACOMPANHAR TESTES DE COMANDO E PROTEÇÕES</t>
  </si>
  <si>
    <t>REALIZAR TESTES DE SINALIZAÇÃO DAS VALVU</t>
  </si>
  <si>
    <t>REALIZAR TESTES NA INDICAÇÃO DO TRANSMIS</t>
  </si>
  <si>
    <t>VERIFICAR INTERTRAVAMENTO CORREIAS - P3</t>
  </si>
  <si>
    <t>REALIZAR TESTES DE ATUAÇÃO DOSSENSORES D</t>
  </si>
  <si>
    <t>CRIAR LOGICA PARA EXTRATOR  SINALIZAR QU</t>
  </si>
  <si>
    <t>INSERIR LOGICA CCM01-02-03 SL7081/7082</t>
  </si>
  <si>
    <t>CRIAR LOG E INSERIR PROGRA TR1510CC-02</t>
  </si>
  <si>
    <t>REALIZAR TESTES PROTEÇÃO TC070020</t>
  </si>
  <si>
    <t>REALIZAR TESTES PROTEÇÃO TC030140</t>
  </si>
  <si>
    <t>REALIZAR TESTES DE ATUAÇÃO DA CHAVE DE D</t>
  </si>
  <si>
    <t>REPARAMETRIZAR ENCODER/GPS/RFID</t>
  </si>
  <si>
    <t>Desenvolver tela APC dosagem corpo moed</t>
  </si>
  <si>
    <t>Padronizar blocos -Watchdog</t>
  </si>
  <si>
    <t>AJUSTAR LOGICA INTERTRAVAMENTO ER7001</t>
  </si>
  <si>
    <t>REATIVAR SENSORES VALV CI1490CC01/02/07</t>
  </si>
  <si>
    <t>REATIVAR SENSORES VALV CI1490CC03/04/08</t>
  </si>
  <si>
    <t>DELIMITAR TEMPO FUNC BQ's1460CN05 e 06</t>
  </si>
  <si>
    <t>Desenvolver tela APC dosagem amido</t>
  </si>
  <si>
    <t>PREV TRANSFORMADOR CN TF_1215MM_01</t>
  </si>
  <si>
    <t>PREV TRANSFORMADOR CN TF_1215MM_02</t>
  </si>
  <si>
    <t>PREV TRANSFORMADOR CN TF_1215MM_03</t>
  </si>
  <si>
    <t>REALIZAR TESTES DE ATUAÇÃO DOS SENSORES</t>
  </si>
  <si>
    <t>ALTERAR INTERTRAVAMENTO AL3007/AL3008</t>
  </si>
  <si>
    <t>ACOMPANHAR TESTES M580 MIGRAÇÃO 26CP6940</t>
  </si>
  <si>
    <t>REATIVAR SENSORES VALV CI1432CC07/08</t>
  </si>
  <si>
    <t>REATIVAR SENSORES VALV CI1432CC09/10</t>
  </si>
  <si>
    <t>REATIVAR SENSORES VALV CI1490CC05/06/09</t>
  </si>
  <si>
    <t>REATIVAR SENSORES VALV CI1432CC11/12</t>
  </si>
  <si>
    <t>ACOMPANHAR TESTES M580 MIGRAÇÃO CP694003</t>
  </si>
  <si>
    <t>APOIO EQUIPE DE AUTOMAÇÃO EM TESTES PONT</t>
  </si>
  <si>
    <t>REALIZAR TESTES DE FUNCIONAMENTO DA SIRE</t>
  </si>
  <si>
    <t>REALIZAR TESTES DE FUNCIONAMENTO DAS CHA</t>
  </si>
  <si>
    <t>REALIZAR TESTES DE ATUAÇÃO DO SENSOR DE</t>
  </si>
  <si>
    <t>APOIAR ELÉTRICA NOS TESTE E NA CORREÇÃO</t>
  </si>
  <si>
    <t>INSPECAO CPU CP1000CC07 DATACENTER B5</t>
  </si>
  <si>
    <t>INSPECAO CPU CP1000CC09 DATACENTER B5</t>
  </si>
  <si>
    <t>INSPECAO CPU CP1000CC11 DATACENTER B5</t>
  </si>
  <si>
    <t>INSPECAO CPU CP1000CC15 DATACENTER B5</t>
  </si>
  <si>
    <t>INSPECAO CPU IT1000CN01 DATACENTER B5</t>
  </si>
  <si>
    <t>INSPECAO CPU IT1000CN02 DATACENTER B5</t>
  </si>
  <si>
    <t>INSPECAO CPU IT1000CN08 DATACENTER B5</t>
  </si>
  <si>
    <t>INSPECAO CPU CP1000CC16 DATACENTER B5</t>
  </si>
  <si>
    <t>INSPECAO CPU CP1000CC01 DATACENTER B5</t>
  </si>
  <si>
    <t>INSPECAO CPU CP1000CC03 DATACENTER B5</t>
  </si>
  <si>
    <t>INSPECAO CPU CP1000CC05 DATACENTER B5</t>
  </si>
  <si>
    <t>INSPECAO CPU CP1000CC13 DATACENTER B5</t>
  </si>
  <si>
    <t>INSPECAO CPU IT1000CN03 DATACENTER B5</t>
  </si>
  <si>
    <t>INSPECAO CPU IT1000CN04 DATACENTER B5</t>
  </si>
  <si>
    <t>INSPECAO CPU IT1000CN05 DATACENTER B5</t>
  </si>
  <si>
    <t>INSPECAO CPU IT1000CN06 DATACENTER B5</t>
  </si>
  <si>
    <t>INSPECAO CPU IT1000CN07 DATACENTER B5</t>
  </si>
  <si>
    <t>INSPECAO LOGICA CPU CP594001</t>
  </si>
  <si>
    <t>INSPECAO LOGICA CPU CP694001</t>
  </si>
  <si>
    <t>INSPECAO LOGICA CPU CP694002</t>
  </si>
  <si>
    <t>INSPECAO LOGICA CPU CP694003</t>
  </si>
  <si>
    <t>INSPECAO LOGICA CPU CP694004</t>
  </si>
  <si>
    <t>INSPECAO LOGICA CPU CP694005</t>
  </si>
  <si>
    <t>INSPECAO LOGICA CPU CP694006</t>
  </si>
  <si>
    <t>INSPECAO LOGICA CPU CP994001</t>
  </si>
  <si>
    <t>INSPECAO LOGICA CPU CP1800CC01</t>
  </si>
  <si>
    <t>INSPECAO LOGICA CPU CP1820CC01</t>
  </si>
  <si>
    <t>INSPECAO LOGICA CPU CP1000CC01</t>
  </si>
  <si>
    <t>INSPECAO LOGICA CPU CP1000CC03</t>
  </si>
  <si>
    <t>INSPECAO LOGICA CPU CP1000CC05</t>
  </si>
  <si>
    <t>INSPECAO LOGICA CPU CP394001</t>
  </si>
  <si>
    <t>INSPECAO LOGICA CPU CP1200CC01</t>
  </si>
  <si>
    <t>INSPECAO LOGICA CPU CP1000CC07</t>
  </si>
  <si>
    <t>INSPECAO LOGICA CPU CP1000CC09</t>
  </si>
  <si>
    <t>INSPECAO LOGICA CPU CP1000CC11</t>
  </si>
  <si>
    <t>INSPECAO LOGICA CPU CP1000CC13</t>
  </si>
  <si>
    <t>INSPECAO LOGICA CPU CP1851CC01</t>
  </si>
  <si>
    <t>INSPECAO LOGICA CPU CP1871CC01</t>
  </si>
  <si>
    <t>INSPECAO LOGICA CPU CP794001</t>
  </si>
  <si>
    <t>MANUTENÇÃO LOGICA CPU CP1820CC01</t>
  </si>
  <si>
    <t>MANUTENÇÃO LOGICA CPU CP594001</t>
  </si>
  <si>
    <t>MANUTENÇÃO LOGICA CPU CP694001</t>
  </si>
  <si>
    <t>MANUTENÇÃO LOGICA CPU CP694002</t>
  </si>
  <si>
    <t>MANUTENÇÃO LOGICA CPU CP694003</t>
  </si>
  <si>
    <t>MANUTENÇÃO LOGICA CPU CP694004</t>
  </si>
  <si>
    <t>MANUTENÇÃO LOGICA CPU CP694005</t>
  </si>
  <si>
    <t>MANUTENÇÃO LOGICA CPU CP694006</t>
  </si>
  <si>
    <t>MANUTENÇÃO LOGICA CPU CP994001</t>
  </si>
  <si>
    <t>MANUTENÇÃO LOGICA CPU CP1800CC01</t>
  </si>
  <si>
    <t>MANUTENÇÃO LÓGICA CPU PU CP1000CC01</t>
  </si>
  <si>
    <t>MANUTENÇÃO LÓGICA CPU CP1000CC03</t>
  </si>
  <si>
    <t>MANUTENÇÃO LÓGICA CPU CP1000CC05</t>
  </si>
  <si>
    <t>MANUTENÇÃO LÓGICA CPU CP394001</t>
  </si>
  <si>
    <t>MANUTENÇÃO LÓGICA CPU CP1200CC01</t>
  </si>
  <si>
    <t>MANUTENÇÃO LÓGICA CPU CP1000CC07</t>
  </si>
  <si>
    <t>MANUTENÇÃO LÓGICA CPU CP1000CC09</t>
  </si>
  <si>
    <t>MANUTENÇÃO LÓGICA CPU CP1000CC11</t>
  </si>
  <si>
    <t>MANUTENÇÃO LÓGICA CPU CP1000CC13</t>
  </si>
  <si>
    <t>MANUTENÇÃO LÓGICA CPU CP1851CC01</t>
  </si>
  <si>
    <t>MANUTENÇÃO LÓGICA CPU CP1871CC01</t>
  </si>
  <si>
    <t>MANUTENÇÃO LÓGICA CPU CP794001</t>
  </si>
  <si>
    <t>TESTE CONTINGÊNCIA SUPERVISÓRIO-CE1</t>
  </si>
  <si>
    <t>INSP TOP10 MALHAS DE CTRL - CN</t>
  </si>
  <si>
    <t>INSP TOP10 MALHAS DE CTRL - CC</t>
  </si>
  <si>
    <t>AJUSTAR LOGICA FIM DE CURSO EM6701</t>
  </si>
  <si>
    <t>MP CHECK LOGICA CRITICA 26ER700400</t>
  </si>
  <si>
    <t>INSPECAO SEMANAL FORCE - CONCEICAO I</t>
  </si>
  <si>
    <t>INSPECAO SEMANAL FORCE - CONCEICAO II</t>
  </si>
  <si>
    <t>INSP FISICA SE1875CC01</t>
  </si>
  <si>
    <t>INSP FISICA SE1825CC01</t>
  </si>
  <si>
    <t>INSP FISICA SE1215CC01</t>
  </si>
  <si>
    <t>INSP FISICA CP794001-PRM1 SE7971</t>
  </si>
  <si>
    <t>INSP FISICA SE1436CC01</t>
  </si>
  <si>
    <t>INSP FISICA CP394001-PRM1 SE1236CC01</t>
  </si>
  <si>
    <t>Identificar ativos criticos</t>
  </si>
  <si>
    <t>REALIZAR BACKUP CPU - CHACRINHA</t>
  </si>
  <si>
    <t>MANUTENIR ESTAÇÃO DE CONTING - LÓGICA</t>
  </si>
  <si>
    <t>MANUTENIR ESTAÇÃO DE CONTING - FÍSICA</t>
  </si>
  <si>
    <t>ATUALIZAR DFB DE BX. VELOCIDADE TC-4022</t>
  </si>
  <si>
    <t>MANUTENIR SEGURANÇA DE USUÁRIO - IFIX</t>
  </si>
  <si>
    <t>MP SUPERVISÓRIO SS1000CC01</t>
  </si>
  <si>
    <t>Implementar melhoria APC Britagem CE II</t>
  </si>
  <si>
    <t>ETE02</t>
  </si>
  <si>
    <t>NORMALIZAR INFRA GPS</t>
  </si>
  <si>
    <t>AGDO_AGSI_AGRP_VPTS</t>
  </si>
  <si>
    <t>SUBSTITUIR LUMINÁRIA DO PAINEL</t>
  </si>
  <si>
    <t>AGDO_AGPR_VPTS_AGAZ</t>
  </si>
  <si>
    <t>substituir modulo 56601</t>
  </si>
  <si>
    <t>Painel GPS Tripper</t>
  </si>
  <si>
    <t>TROCAR LUMINARIA</t>
  </si>
  <si>
    <t>TROCAR CUBE 67 REMOTAS LINHA 05</t>
  </si>
  <si>
    <t>Instalar gerenciador de fonte na remota</t>
  </si>
  <si>
    <t>trocar fechadura</t>
  </si>
  <si>
    <t>INSTALAR TOMADA 2P7T</t>
  </si>
  <si>
    <t>TROCAR FECHADURA DO PAINEL</t>
  </si>
  <si>
    <t>REFAZER CHAPEU CHINES</t>
  </si>
  <si>
    <t>REALIZAR DIAGNOSTICO DA REDE DE CAMPO</t>
  </si>
  <si>
    <t>TROCAR BOX GIRATORIO</t>
  </si>
  <si>
    <t>Normalizar link 2 com a SE-315K-01</t>
  </si>
  <si>
    <t>TROCAR CABO DE COMUNICAÇÃO SCANNER</t>
  </si>
  <si>
    <t>REPAROS E MELHORIAS NO DATA CENTERREPARO</t>
  </si>
  <si>
    <t>SUPORTE COM PARAFUSOS OXIDADOS</t>
  </si>
  <si>
    <t>Trocar ETAP UC14 VV08</t>
  </si>
  <si>
    <t>SUBSTITUIR VIEW</t>
  </si>
  <si>
    <t>Refazer chapeu chinês</t>
  </si>
  <si>
    <t>TROCAR PAINEL DO GPS</t>
  </si>
  <si>
    <t>ORGANIZAR PAINEL DO PLC DA SALA MOVEL</t>
  </si>
  <si>
    <t>EFETUAR LIMPEZA E INSTALAR TOMADA 2P+T</t>
  </si>
  <si>
    <t>RESTAURAR ATIVOS DA UC3260KP23</t>
  </si>
  <si>
    <t>REALIZAR MANUTENÇÃO EM PAINEL</t>
  </si>
  <si>
    <t>MP REMOTA DE PLC UC315K08/09B</t>
  </si>
  <si>
    <t>REALIZAR ATERRAMENTO DO ESPELHO DO PAINE</t>
  </si>
  <si>
    <t>NECESSARIO REALIZAR A TROCA DO CARTÃO</t>
  </si>
  <si>
    <t>TROCAR REMOTA CUBE 67 - PL315K23</t>
  </si>
  <si>
    <t>REVITALIZAÇÃO DO PAINEL</t>
  </si>
  <si>
    <t>INSTALAR ELETRODUTO</t>
  </si>
  <si>
    <t>normalizar hardware plc cpu1</t>
  </si>
  <si>
    <t>NORMALIZAR HARDWARE CPU2 30G</t>
  </si>
  <si>
    <t>CARTAO QUEBRADO</t>
  </si>
  <si>
    <t>REPOR FUNDO DO PAINEL</t>
  </si>
  <si>
    <t>REPOR SLOT</t>
  </si>
  <si>
    <t>INSTALAR DISJUNTOR</t>
  </si>
  <si>
    <t>TROCAR TOMADA</t>
  </si>
  <si>
    <t>MP REMOTA DE PLC UC315K10</t>
  </si>
  <si>
    <t>REALIZAR A LIMPEZA DO PAINEL QP_855K_07</t>
  </si>
  <si>
    <t>Trocar luminaria</t>
  </si>
  <si>
    <t>TROCA DA BATERIA</t>
  </si>
  <si>
    <t>REMOVER PONTOS DE OXIDAÇÃO</t>
  </si>
  <si>
    <t>AGDO_AGPR_ATCR_VPTS_AGAZ</t>
  </si>
  <si>
    <t>MP REMOTA DE PLC PL315K23</t>
  </si>
  <si>
    <t>CORRIGIR FLEXIVEL E BOX GIRATORIO</t>
  </si>
  <si>
    <t>TROCAR PAINEL</t>
  </si>
  <si>
    <t>TROCAR CABOS ETHERNET</t>
  </si>
  <si>
    <t>NORMALIZAR SUPORTE DA ANTENA DO GPS</t>
  </si>
  <si>
    <t>AGDO_AGSI_AGPR_VPTS</t>
  </si>
  <si>
    <t>REALIZAR MP ANTENAS GPS SEMIAUTO</t>
  </si>
  <si>
    <t>EFETUAR LIMPEZA NO PLC</t>
  </si>
  <si>
    <t>FAZER SOLDA DA DOBRADIÇA</t>
  </si>
  <si>
    <t>AF - REALIZAR TROCA DO CABO DA RK LD</t>
  </si>
  <si>
    <t>Realizar manutenção na antena gps</t>
  </si>
  <si>
    <t>NORMALIZAR CONDIÇÕES</t>
  </si>
  <si>
    <t>NORMALIZAR ANOMALIAS</t>
  </si>
  <si>
    <t>NORMALIZAR INFRA</t>
  </si>
  <si>
    <t>Normalizar comunicação radar esquerdo</t>
  </si>
  <si>
    <t>ORGANIZAR BANCADAS SALA DE OPERAÇÃO</t>
  </si>
  <si>
    <t>TROCAR CABO UTP</t>
  </si>
  <si>
    <t>FIXAR OS CABOS DE REDE MODBUS NA BASE</t>
  </si>
  <si>
    <t>PATIO AUTONOMO - MP RP02_GPS-LANCA</t>
  </si>
  <si>
    <t>NORMALIZAR POSTO 7</t>
  </si>
  <si>
    <t>Realizar manutenção no painel PLC CP-315</t>
  </si>
  <si>
    <t>Trocar Remota Automatismo da RP07</t>
  </si>
  <si>
    <t>AGDO_AGRP_VPTS_AGAZ</t>
  </si>
  <si>
    <t>NORMALIZAR INFRAESTRUTURA</t>
  </si>
  <si>
    <t>NORMALIZAR NOBREAK</t>
  </si>
  <si>
    <t>Normalizar condições Rem UC 314 TR1383</t>
  </si>
  <si>
    <t>Normalizar Condições Rem UC 59 VV08</t>
  </si>
  <si>
    <t>Normalizar Cond. Remota PL03 Aciona 1114</t>
  </si>
  <si>
    <t>Instalar Fechaduras Rem UC 325 TR 1393</t>
  </si>
  <si>
    <t>Instalar Fechaduras Rem UC 324 TR 1384</t>
  </si>
  <si>
    <t>Instalar Fechaduras Rem UC 323 TR 1383</t>
  </si>
  <si>
    <t>Instalar Fechaduras Rem UC 321 TR 1381</t>
  </si>
  <si>
    <t>AGDO_AGSI_REPR_AGRP_VPTS</t>
  </si>
  <si>
    <t>Instalar Fechaduras Rem UC 310 TR 1380</t>
  </si>
  <si>
    <t>Instalar Fechaduras Rem UC 320 TR 1380</t>
  </si>
  <si>
    <t>REALIZAR ATERRAMENTO DO GERENCIADOR</t>
  </si>
  <si>
    <t>LIGAR IHM DA EMPILHADEIRA EP_342K_01</t>
  </si>
  <si>
    <t>ORGANIZAR CABOS  QP_832K_01_02</t>
  </si>
  <si>
    <t>ORGANIZAR OS CABOS DENTRO DA CANALETA</t>
  </si>
  <si>
    <t>REALIZAR LIMPEZA DO PAINEL QP_882K_14</t>
  </si>
  <si>
    <t>REALIZAR LIMPEZA DO PAINEL QP_882K_13</t>
  </si>
  <si>
    <t>Trocar aterramento switch auto lança</t>
  </si>
  <si>
    <t>Aterrar espelho do Painel</t>
  </si>
  <si>
    <t>Instalar aterramento nos módulos UR04</t>
  </si>
  <si>
    <t>Normalizar infra da tubulação de fibra</t>
  </si>
  <si>
    <t>REALIZAR LIMPEZA DO PAINEL QP_851K-01</t>
  </si>
  <si>
    <t>REALIZAR LIMPEZA DO PAINEL GP_341K_01</t>
  </si>
  <si>
    <t>REALIZAR IDENTIFICAR NO PAINEL GP341K_01</t>
  </si>
  <si>
    <t>NORM. COND. CLP PL233 CPU 2 SE1301</t>
  </si>
  <si>
    <t>NORM. COND. CLP PL231 CPU5 - SE1301</t>
  </si>
  <si>
    <t>REALIZAR A LIMPEZA DO PAINEL QP_855K_05</t>
  </si>
  <si>
    <t>REALIZAR LIMPEZA DO PAINEL QP_831K_09</t>
  </si>
  <si>
    <t>Trocar canaleta do painel UC-3210KP-01</t>
  </si>
  <si>
    <t>MANUTENCAO PREVENTIVA IRPU VV08</t>
  </si>
  <si>
    <t>Desempenar chapéu de proteção da remota</t>
  </si>
  <si>
    <t>Normalizar a infra da remota UR001</t>
  </si>
  <si>
    <t>MANUTENÇÃO CPU 1 CLP SE3250</t>
  </si>
  <si>
    <t>MANUTENCAO PREVENTIVA IRPU VV06</t>
  </si>
  <si>
    <t>MP REMOTA DE PLC CN07_CARRO_REM</t>
  </si>
  <si>
    <t>MP REMOTA DE PLC PL-326K-22</t>
  </si>
  <si>
    <t>MP REMOTA DE PLC PL-326K-24</t>
  </si>
  <si>
    <t>MANUTENCAO PREVENTIVA IRPU VV05</t>
  </si>
  <si>
    <t>MP REMOTA DE PLC PL_217K_90</t>
  </si>
  <si>
    <t>MP REMOTA DE PLC PL_217K_91</t>
  </si>
  <si>
    <t>EFETUAR LIMP E ORGAN PAIN AUTO TORRE AL3</t>
  </si>
  <si>
    <t>EFETUAR LIMP E ORGAN CLP AMOST LINHA IV</t>
  </si>
  <si>
    <t>PATIO AUTONOMO - MP SCANNER ER04</t>
  </si>
  <si>
    <t>PATIO AUTONOMO - MP RADAR ER04</t>
  </si>
  <si>
    <t>PATIO AUTONOMO - MP RP02_GPS-TOPO</t>
  </si>
  <si>
    <t>AGDO_AGSI_AGPR_ATCR_VPTS_OMVE</t>
  </si>
  <si>
    <t>TROCAR TOMADAS REMOTAS AMOSTR LV E LVI</t>
  </si>
  <si>
    <t>EFET LIMP ORGAN RACK SWITCH INSP PIER IV</t>
  </si>
  <si>
    <t>EFET LIMP ORGAN ESTACAO OPERAC VV07 MIRA</t>
  </si>
  <si>
    <t>TROCAR LUMINÁRIAS DAS REMOTAS AMOST LV</t>
  </si>
  <si>
    <t>EFETUAR LIMPEZA REMTOAS TORRE LV E LIV</t>
  </si>
  <si>
    <t>PATIO AUTONOMO - MP SCANNER RP06</t>
  </si>
  <si>
    <t>PATIO AUTONOMO - MP RADAR RP06</t>
  </si>
  <si>
    <t>MANUTENCAO PREVENTIVA CABINE_CN03_IHM</t>
  </si>
  <si>
    <t>MANUTENCAO PREVENTIVA IRPU VV03</t>
  </si>
  <si>
    <t>MANUTENCAO PREVENTIVA IRPU VV02</t>
  </si>
  <si>
    <t>MEDIÇÃO E LEVANTAMENTO DE DADOS ABAIXO D</t>
  </si>
  <si>
    <t>ACESSAR BANDEJAMENTO NA SUBIDA PRA SALA</t>
  </si>
  <si>
    <t>PATIO AUTONOMO - MP SCANNER RP07</t>
  </si>
  <si>
    <t>PATIO AUTONOMO - MP RADAR RP07</t>
  </si>
  <si>
    <t>MANUTENÇÃO DO GPS - LANÇA</t>
  </si>
  <si>
    <t>AGDO_AGSI_AGPR_ATCR_VPTS</t>
  </si>
  <si>
    <t>MANUTENCAO PREVENTIVA IRPU VV01</t>
  </si>
  <si>
    <t>MANUTENCAO PREVENTIVA IRPU VV04</t>
  </si>
  <si>
    <t>MANUTENCAO PREVENTIVA GPS EP02</t>
  </si>
  <si>
    <t>MANUTENCAO PREVENTIVA GPS RP02</t>
  </si>
  <si>
    <t>MP REMOTA DE PLC RP08_REM5</t>
  </si>
  <si>
    <t>APOIO_MP PLC UC_SE883K_02,VENTILAD/PENEI</t>
  </si>
  <si>
    <t>APOIO_MP REMOTA DE PLC QP_882K_11,SE882K</t>
  </si>
  <si>
    <t>APOIO_MP PLC UC_SE882K_02,GRELHA/FORNO</t>
  </si>
  <si>
    <t>PATIO AUTONOMO - MP SCANNER ER01</t>
  </si>
  <si>
    <t>PATIO AUTONOMO - MP RADAR ER01</t>
  </si>
  <si>
    <t>PATIO AUTONOMO - MP SCANNER EP03</t>
  </si>
  <si>
    <t>PATIO AUTONOMO - MP EP05_GPS-LANCA</t>
  </si>
  <si>
    <t>PATIO AUTONOMO - MP EP05-GPS-TOPO</t>
  </si>
  <si>
    <t>ISOLAÇÃO DO CONECTOR GPS CABINE</t>
  </si>
  <si>
    <t>Cálculo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</si>
</sst>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6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0" borderId="0" xfId="0" applyNumberFormat="1"/>
    <xf numFmtId="14" fontId="0" fillId="2" borderId="2" xfId="0" applyNumberForma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99"/>
  <sheetViews>
    <sheetView tabSelected="1" topLeftCell="Z1" workbookViewId="0">
      <selection activeCell="AG1" sqref="AG1"/>
    </sheetView>
  </sheetViews>
  <sheetFormatPr defaultColWidth="10.85546875" defaultRowHeight="15" x14ac:dyDescent="0.25"/>
  <cols>
    <col min="1" max="1" width="10.85546875" style="1"/>
    <col min="2" max="2" width="13.140625" style="1" bestFit="1" customWidth="1"/>
    <col min="3" max="4" width="10.85546875" style="1"/>
    <col min="5" max="5" width="10.85546875" style="7"/>
    <col min="6" max="16" width="10.85546875" style="1"/>
    <col min="17" max="17" width="12.140625" style="1" customWidth="1"/>
    <col min="18" max="28" width="10.85546875" style="1"/>
    <col min="29" max="29" width="11.7109375" style="1" customWidth="1"/>
    <col min="30" max="16384" width="10.85546875" style="1"/>
  </cols>
  <sheetData>
    <row r="1" spans="1:30" ht="30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3" t="s">
        <v>6</v>
      </c>
      <c r="G1" s="3" t="s">
        <v>5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14" t="s">
        <v>6</v>
      </c>
      <c r="S1" s="9" t="s">
        <v>5</v>
      </c>
      <c r="T1" s="9" t="s">
        <v>7</v>
      </c>
      <c r="U1" s="9" t="s">
        <v>8</v>
      </c>
      <c r="V1" s="9" t="s">
        <v>9</v>
      </c>
      <c r="W1" s="9" t="s">
        <v>10</v>
      </c>
      <c r="X1" s="9" t="s">
        <v>11</v>
      </c>
      <c r="Y1" s="9" t="s">
        <v>12</v>
      </c>
      <c r="Z1" s="9" t="s">
        <v>13</v>
      </c>
      <c r="AA1" s="9" t="s">
        <v>14</v>
      </c>
      <c r="AB1" s="9" t="s">
        <v>15</v>
      </c>
      <c r="AC1" s="10" t="s">
        <v>16</v>
      </c>
      <c r="AD1" s="8" t="s">
        <v>327</v>
      </c>
    </row>
    <row r="2" spans="1:30" x14ac:dyDescent="0.25">
      <c r="A2" t="s">
        <v>23</v>
      </c>
      <c r="B2" s="15">
        <v>202303481855</v>
      </c>
      <c r="C2" t="s">
        <v>163</v>
      </c>
      <c r="D2" t="s">
        <v>22</v>
      </c>
      <c r="E2" s="5">
        <v>45131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35</v>
      </c>
      <c r="R2" s="12">
        <f t="shared" ref="R2:R33" si="0">IF(F2=1,10,0)</f>
        <v>10</v>
      </c>
      <c r="S2" s="11">
        <f t="shared" ref="S2:S33" si="1">IF(G2=1,4.5,IF(G2=2,3.5,IF(G2=3,2,0)))</f>
        <v>4.5</v>
      </c>
      <c r="T2" s="11">
        <f t="shared" ref="T2:T33" si="2">IF(H2=1,2.4,IF(H2=2,2.4,IF(H2=3,1.5,IF(H2=4,1.2,IF(H2=5,1,IF(H2=6,0.75,IF(H2=7,0.5,IF(H2=8,0.25,0))))))))</f>
        <v>2.4</v>
      </c>
      <c r="U2" s="11">
        <f t="shared" ref="U2:U33" si="3">IF(I2=1,5,IF(I2=2,3.5,IF(I2=3,1.5,0)))</f>
        <v>5</v>
      </c>
      <c r="V2" s="11">
        <f t="shared" ref="V2:V33" si="4">IF(J2=1,2,0)</f>
        <v>0</v>
      </c>
      <c r="W2" s="11">
        <f t="shared" ref="W2:W33" si="5">IF(K2=1,1.8,0)</f>
        <v>0</v>
      </c>
      <c r="X2" s="11">
        <f t="shared" ref="X2:X33" si="6">IF(L2=1,1.4,0)</f>
        <v>0</v>
      </c>
      <c r="Y2" s="11">
        <f t="shared" ref="Y2:Y33" si="7">IF(M2=1,1.4,0)</f>
        <v>0</v>
      </c>
      <c r="Z2" s="11">
        <f t="shared" ref="Z2:Z33" si="8">IF(N2=2,1.4,0)</f>
        <v>0</v>
      </c>
      <c r="AA2" s="11">
        <f t="shared" ref="AA2:AA33" si="9">IF(O2=1,1,0)</f>
        <v>0</v>
      </c>
      <c r="AB2" s="11">
        <f t="shared" ref="AB2:AB33" si="10">IF(P2=1,1,0)</f>
        <v>0</v>
      </c>
      <c r="AC2" s="11">
        <f t="shared" ref="AC2:AC33" si="11">IF(Q2&lt;-63,10,IF(Q2&lt;-56,9.1,IF(Q2&lt;-49,8.2,IF(Q2&lt;-42,7.3,IF(Q2&lt;-35,6.4,IF(Q2&lt;-28,5.5,IF(Q2&lt;-21,4.6,IF(Q2&lt;-14,3.7,IF(Q2&lt;-7,2.8,IF(Q2&lt;0,1.9,IF(Q2&lt;7,1,IF(Q2&lt;14,0.75,IF(Q2&lt;21,0.5,IF(Q2&lt;28,0.25,0))))))))))))))</f>
        <v>0</v>
      </c>
      <c r="AD2" s="13">
        <f t="shared" ref="AD2:AD33" si="12">3.8*R2+2*S2+1.6*T2+1.2*U2+0.8*SUM(V2:AB2)+0.6*AC2</f>
        <v>56.84</v>
      </c>
    </row>
    <row r="3" spans="1:30" x14ac:dyDescent="0.25">
      <c r="A3" t="s">
        <v>23</v>
      </c>
      <c r="B3" s="15">
        <v>202303490688</v>
      </c>
      <c r="C3" t="s">
        <v>172</v>
      </c>
      <c r="D3" t="s">
        <v>22</v>
      </c>
      <c r="E3" s="5">
        <v>45131</v>
      </c>
      <c r="F3">
        <v>1</v>
      </c>
      <c r="G3">
        <v>1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50</v>
      </c>
      <c r="R3" s="12">
        <f t="shared" si="0"/>
        <v>10</v>
      </c>
      <c r="S3" s="11">
        <f t="shared" si="1"/>
        <v>4.5</v>
      </c>
      <c r="T3" s="11">
        <f t="shared" si="2"/>
        <v>1.2</v>
      </c>
      <c r="U3" s="11">
        <f t="shared" si="3"/>
        <v>5</v>
      </c>
      <c r="V3" s="11">
        <f t="shared" si="4"/>
        <v>0</v>
      </c>
      <c r="W3" s="11">
        <f t="shared" si="5"/>
        <v>0</v>
      </c>
      <c r="X3" s="11">
        <f t="shared" si="6"/>
        <v>0</v>
      </c>
      <c r="Y3" s="11">
        <f t="shared" si="7"/>
        <v>0</v>
      </c>
      <c r="Z3" s="11">
        <f t="shared" si="8"/>
        <v>0</v>
      </c>
      <c r="AA3" s="11">
        <f t="shared" si="9"/>
        <v>0</v>
      </c>
      <c r="AB3" s="11">
        <f t="shared" si="10"/>
        <v>0</v>
      </c>
      <c r="AC3" s="11">
        <f t="shared" si="11"/>
        <v>0</v>
      </c>
      <c r="AD3" s="13">
        <f t="shared" si="12"/>
        <v>54.92</v>
      </c>
    </row>
    <row r="4" spans="1:30" x14ac:dyDescent="0.25">
      <c r="A4" t="s">
        <v>23</v>
      </c>
      <c r="B4" s="15">
        <v>202302633968</v>
      </c>
      <c r="C4" t="s">
        <v>73</v>
      </c>
      <c r="D4" t="s">
        <v>22</v>
      </c>
      <c r="E4" s="5">
        <v>45082</v>
      </c>
      <c r="F4">
        <v>1</v>
      </c>
      <c r="G4">
        <v>1</v>
      </c>
      <c r="H4">
        <v>6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29</v>
      </c>
      <c r="R4" s="12">
        <f t="shared" si="0"/>
        <v>10</v>
      </c>
      <c r="S4" s="11">
        <f t="shared" si="1"/>
        <v>4.5</v>
      </c>
      <c r="T4" s="11">
        <f t="shared" si="2"/>
        <v>0.75</v>
      </c>
      <c r="U4" s="11">
        <f t="shared" si="3"/>
        <v>3.5</v>
      </c>
      <c r="V4" s="11">
        <f t="shared" si="4"/>
        <v>0</v>
      </c>
      <c r="W4" s="11">
        <f t="shared" si="5"/>
        <v>0</v>
      </c>
      <c r="X4" s="11">
        <f t="shared" si="6"/>
        <v>0</v>
      </c>
      <c r="Y4" s="11">
        <f t="shared" si="7"/>
        <v>0</v>
      </c>
      <c r="Z4" s="11">
        <f t="shared" si="8"/>
        <v>0</v>
      </c>
      <c r="AA4" s="11">
        <f t="shared" si="9"/>
        <v>0</v>
      </c>
      <c r="AB4" s="11">
        <f t="shared" si="10"/>
        <v>0</v>
      </c>
      <c r="AC4" s="11">
        <f t="shared" si="11"/>
        <v>0</v>
      </c>
      <c r="AD4" s="13">
        <f t="shared" si="12"/>
        <v>52.400000000000006</v>
      </c>
    </row>
    <row r="5" spans="1:30" x14ac:dyDescent="0.25">
      <c r="A5" t="s">
        <v>23</v>
      </c>
      <c r="B5" s="15">
        <v>202303254260</v>
      </c>
      <c r="C5" t="s">
        <v>95</v>
      </c>
      <c r="D5" t="s">
        <v>22</v>
      </c>
      <c r="E5" s="5">
        <v>45117</v>
      </c>
      <c r="F5">
        <v>1</v>
      </c>
      <c r="G5">
        <v>1</v>
      </c>
      <c r="H5">
        <v>6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29</v>
      </c>
      <c r="R5" s="12">
        <f t="shared" si="0"/>
        <v>10</v>
      </c>
      <c r="S5" s="11">
        <f t="shared" si="1"/>
        <v>4.5</v>
      </c>
      <c r="T5" s="11">
        <f t="shared" si="2"/>
        <v>0.75</v>
      </c>
      <c r="U5" s="11">
        <f t="shared" si="3"/>
        <v>3.5</v>
      </c>
      <c r="V5" s="11">
        <f t="shared" si="4"/>
        <v>0</v>
      </c>
      <c r="W5" s="11">
        <f t="shared" si="5"/>
        <v>0</v>
      </c>
      <c r="X5" s="11">
        <f t="shared" si="6"/>
        <v>0</v>
      </c>
      <c r="Y5" s="11">
        <f t="shared" si="7"/>
        <v>0</v>
      </c>
      <c r="Z5" s="11">
        <f t="shared" si="8"/>
        <v>0</v>
      </c>
      <c r="AA5" s="11">
        <f t="shared" si="9"/>
        <v>0</v>
      </c>
      <c r="AB5" s="11">
        <f t="shared" si="10"/>
        <v>0</v>
      </c>
      <c r="AC5" s="11">
        <f t="shared" si="11"/>
        <v>0</v>
      </c>
      <c r="AD5" s="13">
        <f t="shared" si="12"/>
        <v>52.400000000000006</v>
      </c>
    </row>
    <row r="6" spans="1:30" x14ac:dyDescent="0.25">
      <c r="A6" t="s">
        <v>23</v>
      </c>
      <c r="B6" s="15">
        <v>202301620114</v>
      </c>
      <c r="C6" t="s">
        <v>55</v>
      </c>
      <c r="D6" t="s">
        <v>19</v>
      </c>
      <c r="E6" s="5">
        <v>45022</v>
      </c>
      <c r="F6">
        <v>0</v>
      </c>
      <c r="G6">
        <v>1</v>
      </c>
      <c r="H6">
        <v>5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-94</v>
      </c>
      <c r="R6" s="12">
        <f t="shared" si="0"/>
        <v>0</v>
      </c>
      <c r="S6" s="11">
        <f t="shared" si="1"/>
        <v>4.5</v>
      </c>
      <c r="T6" s="11">
        <f t="shared" si="2"/>
        <v>1</v>
      </c>
      <c r="U6" s="11">
        <f t="shared" si="3"/>
        <v>5</v>
      </c>
      <c r="V6" s="11">
        <f t="shared" si="4"/>
        <v>0</v>
      </c>
      <c r="W6" s="11">
        <f t="shared" si="5"/>
        <v>0</v>
      </c>
      <c r="X6" s="11">
        <f t="shared" si="6"/>
        <v>0</v>
      </c>
      <c r="Y6" s="11">
        <f t="shared" si="7"/>
        <v>0</v>
      </c>
      <c r="Z6" s="11">
        <f t="shared" si="8"/>
        <v>0</v>
      </c>
      <c r="AA6" s="11">
        <f t="shared" si="9"/>
        <v>1</v>
      </c>
      <c r="AB6" s="11">
        <f t="shared" si="10"/>
        <v>0</v>
      </c>
      <c r="AC6" s="11">
        <f t="shared" si="11"/>
        <v>10</v>
      </c>
      <c r="AD6" s="13">
        <f t="shared" si="12"/>
        <v>23.400000000000002</v>
      </c>
    </row>
    <row r="7" spans="1:30" x14ac:dyDescent="0.25">
      <c r="A7" t="s">
        <v>23</v>
      </c>
      <c r="B7" s="15">
        <v>202301082753</v>
      </c>
      <c r="C7" t="s">
        <v>46</v>
      </c>
      <c r="D7" t="s">
        <v>17</v>
      </c>
      <c r="E7" s="5">
        <v>44991</v>
      </c>
      <c r="F7">
        <v>0</v>
      </c>
      <c r="G7">
        <v>1</v>
      </c>
      <c r="H7">
        <v>3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-124</v>
      </c>
      <c r="R7" s="12">
        <f t="shared" si="0"/>
        <v>0</v>
      </c>
      <c r="S7" s="11">
        <f t="shared" si="1"/>
        <v>4.5</v>
      </c>
      <c r="T7" s="11">
        <f t="shared" si="2"/>
        <v>1.5</v>
      </c>
      <c r="U7" s="11">
        <f t="shared" si="3"/>
        <v>5</v>
      </c>
      <c r="V7" s="11">
        <f t="shared" si="4"/>
        <v>0</v>
      </c>
      <c r="W7" s="11">
        <f t="shared" si="5"/>
        <v>0</v>
      </c>
      <c r="X7" s="11">
        <f t="shared" si="6"/>
        <v>0</v>
      </c>
      <c r="Y7" s="11">
        <f t="shared" si="7"/>
        <v>0</v>
      </c>
      <c r="Z7" s="11">
        <f t="shared" si="8"/>
        <v>0</v>
      </c>
      <c r="AA7" s="11">
        <f t="shared" si="9"/>
        <v>0</v>
      </c>
      <c r="AB7" s="11">
        <f t="shared" si="10"/>
        <v>0</v>
      </c>
      <c r="AC7" s="11">
        <f t="shared" si="11"/>
        <v>10</v>
      </c>
      <c r="AD7" s="13">
        <f t="shared" si="12"/>
        <v>23.4</v>
      </c>
    </row>
    <row r="8" spans="1:30" x14ac:dyDescent="0.25">
      <c r="A8" t="s">
        <v>23</v>
      </c>
      <c r="B8" s="15">
        <v>202301082923</v>
      </c>
      <c r="C8" t="s">
        <v>46</v>
      </c>
      <c r="D8" t="s">
        <v>17</v>
      </c>
      <c r="E8" s="5">
        <v>44991</v>
      </c>
      <c r="F8">
        <v>0</v>
      </c>
      <c r="G8">
        <v>1</v>
      </c>
      <c r="H8">
        <v>3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-124</v>
      </c>
      <c r="R8" s="12">
        <f t="shared" si="0"/>
        <v>0</v>
      </c>
      <c r="S8" s="11">
        <f t="shared" si="1"/>
        <v>4.5</v>
      </c>
      <c r="T8" s="11">
        <f t="shared" si="2"/>
        <v>1.5</v>
      </c>
      <c r="U8" s="11">
        <f t="shared" si="3"/>
        <v>5</v>
      </c>
      <c r="V8" s="11">
        <f t="shared" si="4"/>
        <v>0</v>
      </c>
      <c r="W8" s="11">
        <f t="shared" si="5"/>
        <v>0</v>
      </c>
      <c r="X8" s="11">
        <f t="shared" si="6"/>
        <v>0</v>
      </c>
      <c r="Y8" s="11">
        <f t="shared" si="7"/>
        <v>0</v>
      </c>
      <c r="Z8" s="11">
        <f t="shared" si="8"/>
        <v>0</v>
      </c>
      <c r="AA8" s="11">
        <f t="shared" si="9"/>
        <v>0</v>
      </c>
      <c r="AB8" s="11">
        <f t="shared" si="10"/>
        <v>0</v>
      </c>
      <c r="AC8" s="11">
        <f t="shared" si="11"/>
        <v>10</v>
      </c>
      <c r="AD8" s="13">
        <f t="shared" si="12"/>
        <v>23.4</v>
      </c>
    </row>
    <row r="9" spans="1:30" x14ac:dyDescent="0.25">
      <c r="A9" t="s">
        <v>23</v>
      </c>
      <c r="B9" s="15">
        <v>202206233287</v>
      </c>
      <c r="C9" t="s">
        <v>40</v>
      </c>
      <c r="D9" t="s">
        <v>17</v>
      </c>
      <c r="E9" s="5">
        <v>44915</v>
      </c>
      <c r="F9">
        <v>0</v>
      </c>
      <c r="G9">
        <v>1</v>
      </c>
      <c r="H9">
        <v>5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-275</v>
      </c>
      <c r="R9" s="12">
        <f t="shared" si="0"/>
        <v>0</v>
      </c>
      <c r="S9" s="11">
        <f t="shared" si="1"/>
        <v>4.5</v>
      </c>
      <c r="T9" s="11">
        <f t="shared" si="2"/>
        <v>1</v>
      </c>
      <c r="U9" s="11">
        <f t="shared" si="3"/>
        <v>5</v>
      </c>
      <c r="V9" s="11">
        <f t="shared" si="4"/>
        <v>0</v>
      </c>
      <c r="W9" s="11">
        <f t="shared" si="5"/>
        <v>0</v>
      </c>
      <c r="X9" s="11">
        <f t="shared" si="6"/>
        <v>0</v>
      </c>
      <c r="Y9" s="11">
        <f t="shared" si="7"/>
        <v>0</v>
      </c>
      <c r="Z9" s="11">
        <f t="shared" si="8"/>
        <v>0</v>
      </c>
      <c r="AA9" s="11">
        <f t="shared" si="9"/>
        <v>0</v>
      </c>
      <c r="AB9" s="11">
        <f t="shared" si="10"/>
        <v>0</v>
      </c>
      <c r="AC9" s="11">
        <f t="shared" si="11"/>
        <v>10</v>
      </c>
      <c r="AD9" s="13">
        <f t="shared" si="12"/>
        <v>22.6</v>
      </c>
    </row>
    <row r="10" spans="1:30" x14ac:dyDescent="0.25">
      <c r="A10" t="s">
        <v>23</v>
      </c>
      <c r="B10" s="15">
        <v>202206233289</v>
      </c>
      <c r="C10" t="s">
        <v>41</v>
      </c>
      <c r="D10" t="s">
        <v>17</v>
      </c>
      <c r="E10" s="5">
        <v>44915</v>
      </c>
      <c r="F10">
        <v>0</v>
      </c>
      <c r="G10">
        <v>1</v>
      </c>
      <c r="H10">
        <v>5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-155</v>
      </c>
      <c r="R10" s="12">
        <f t="shared" si="0"/>
        <v>0</v>
      </c>
      <c r="S10" s="11">
        <f t="shared" si="1"/>
        <v>4.5</v>
      </c>
      <c r="T10" s="11">
        <f t="shared" si="2"/>
        <v>1</v>
      </c>
      <c r="U10" s="11">
        <f t="shared" si="3"/>
        <v>5</v>
      </c>
      <c r="V10" s="11">
        <f t="shared" si="4"/>
        <v>0</v>
      </c>
      <c r="W10" s="11">
        <f t="shared" si="5"/>
        <v>0</v>
      </c>
      <c r="X10" s="11">
        <f t="shared" si="6"/>
        <v>0</v>
      </c>
      <c r="Y10" s="11">
        <f t="shared" si="7"/>
        <v>0</v>
      </c>
      <c r="Z10" s="11">
        <f t="shared" si="8"/>
        <v>0</v>
      </c>
      <c r="AA10" s="11">
        <f t="shared" si="9"/>
        <v>0</v>
      </c>
      <c r="AB10" s="11">
        <f t="shared" si="10"/>
        <v>0</v>
      </c>
      <c r="AC10" s="11">
        <f t="shared" si="11"/>
        <v>10</v>
      </c>
      <c r="AD10" s="13">
        <f t="shared" si="12"/>
        <v>22.6</v>
      </c>
    </row>
    <row r="11" spans="1:30" x14ac:dyDescent="0.25">
      <c r="A11" t="s">
        <v>23</v>
      </c>
      <c r="B11" s="15">
        <v>202301818926</v>
      </c>
      <c r="C11" t="s">
        <v>61</v>
      </c>
      <c r="D11" t="s">
        <v>17</v>
      </c>
      <c r="E11" s="5">
        <v>45034</v>
      </c>
      <c r="F11">
        <v>0</v>
      </c>
      <c r="G11">
        <v>1</v>
      </c>
      <c r="H11">
        <v>5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-96</v>
      </c>
      <c r="R11" s="12">
        <f t="shared" si="0"/>
        <v>0</v>
      </c>
      <c r="S11" s="11">
        <f t="shared" si="1"/>
        <v>4.5</v>
      </c>
      <c r="T11" s="11">
        <f t="shared" si="2"/>
        <v>1</v>
      </c>
      <c r="U11" s="11">
        <f t="shared" si="3"/>
        <v>5</v>
      </c>
      <c r="V11" s="11">
        <f t="shared" si="4"/>
        <v>0</v>
      </c>
      <c r="W11" s="11">
        <f t="shared" si="5"/>
        <v>0</v>
      </c>
      <c r="X11" s="11">
        <f t="shared" si="6"/>
        <v>0</v>
      </c>
      <c r="Y11" s="11">
        <f t="shared" si="7"/>
        <v>0</v>
      </c>
      <c r="Z11" s="11">
        <f t="shared" si="8"/>
        <v>0</v>
      </c>
      <c r="AA11" s="11">
        <f t="shared" si="9"/>
        <v>0</v>
      </c>
      <c r="AB11" s="11">
        <f t="shared" si="10"/>
        <v>0</v>
      </c>
      <c r="AC11" s="11">
        <f t="shared" si="11"/>
        <v>10</v>
      </c>
      <c r="AD11" s="13">
        <f t="shared" si="12"/>
        <v>22.6</v>
      </c>
    </row>
    <row r="12" spans="1:30" x14ac:dyDescent="0.25">
      <c r="A12" t="s">
        <v>23</v>
      </c>
      <c r="B12" s="15">
        <v>202302922949</v>
      </c>
      <c r="C12" t="s">
        <v>77</v>
      </c>
      <c r="D12" t="s">
        <v>19</v>
      </c>
      <c r="E12" s="5">
        <v>45098</v>
      </c>
      <c r="F12">
        <v>0</v>
      </c>
      <c r="G12">
        <v>1</v>
      </c>
      <c r="H12">
        <v>3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-33</v>
      </c>
      <c r="R12" s="12">
        <f t="shared" si="0"/>
        <v>0</v>
      </c>
      <c r="S12" s="11">
        <f t="shared" si="1"/>
        <v>4.5</v>
      </c>
      <c r="T12" s="11">
        <f t="shared" si="2"/>
        <v>1.5</v>
      </c>
      <c r="U12" s="11">
        <f t="shared" si="3"/>
        <v>5</v>
      </c>
      <c r="V12" s="11">
        <f t="shared" si="4"/>
        <v>0</v>
      </c>
      <c r="W12" s="11">
        <f t="shared" si="5"/>
        <v>0</v>
      </c>
      <c r="X12" s="11">
        <f t="shared" si="6"/>
        <v>0</v>
      </c>
      <c r="Y12" s="11">
        <f t="shared" si="7"/>
        <v>0</v>
      </c>
      <c r="Z12" s="11">
        <f t="shared" si="8"/>
        <v>0</v>
      </c>
      <c r="AA12" s="11">
        <f t="shared" si="9"/>
        <v>1</v>
      </c>
      <c r="AB12" s="11">
        <f t="shared" si="10"/>
        <v>0</v>
      </c>
      <c r="AC12" s="11">
        <f t="shared" si="11"/>
        <v>5.5</v>
      </c>
      <c r="AD12" s="13">
        <f t="shared" si="12"/>
        <v>21.5</v>
      </c>
    </row>
    <row r="13" spans="1:30" x14ac:dyDescent="0.25">
      <c r="A13" t="s">
        <v>23</v>
      </c>
      <c r="B13" s="15">
        <v>202301082756</v>
      </c>
      <c r="C13" t="s">
        <v>46</v>
      </c>
      <c r="D13" t="s">
        <v>17</v>
      </c>
      <c r="E13" s="5">
        <v>44991</v>
      </c>
      <c r="F13">
        <v>0</v>
      </c>
      <c r="G13">
        <v>2</v>
      </c>
      <c r="H13">
        <v>3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-124</v>
      </c>
      <c r="R13" s="12">
        <f t="shared" si="0"/>
        <v>0</v>
      </c>
      <c r="S13" s="11">
        <f t="shared" si="1"/>
        <v>3.5</v>
      </c>
      <c r="T13" s="11">
        <f t="shared" si="2"/>
        <v>1.5</v>
      </c>
      <c r="U13" s="11">
        <f t="shared" si="3"/>
        <v>5</v>
      </c>
      <c r="V13" s="11">
        <f t="shared" si="4"/>
        <v>0</v>
      </c>
      <c r="W13" s="11">
        <f t="shared" si="5"/>
        <v>0</v>
      </c>
      <c r="X13" s="11">
        <f t="shared" si="6"/>
        <v>0</v>
      </c>
      <c r="Y13" s="11">
        <f t="shared" si="7"/>
        <v>0</v>
      </c>
      <c r="Z13" s="11">
        <f t="shared" si="8"/>
        <v>0</v>
      </c>
      <c r="AA13" s="11">
        <f t="shared" si="9"/>
        <v>0</v>
      </c>
      <c r="AB13" s="11">
        <f t="shared" si="10"/>
        <v>0</v>
      </c>
      <c r="AC13" s="11">
        <f t="shared" si="11"/>
        <v>10</v>
      </c>
      <c r="AD13" s="13">
        <f t="shared" si="12"/>
        <v>21.4</v>
      </c>
    </row>
    <row r="14" spans="1:30" x14ac:dyDescent="0.25">
      <c r="A14" t="s">
        <v>23</v>
      </c>
      <c r="B14" s="15">
        <v>202301082759</v>
      </c>
      <c r="C14" t="s">
        <v>46</v>
      </c>
      <c r="D14" t="s">
        <v>17</v>
      </c>
      <c r="E14" s="5">
        <v>44991</v>
      </c>
      <c r="F14">
        <v>0</v>
      </c>
      <c r="G14">
        <v>2</v>
      </c>
      <c r="H14">
        <v>3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-124</v>
      </c>
      <c r="R14" s="12">
        <f t="shared" si="0"/>
        <v>0</v>
      </c>
      <c r="S14" s="11">
        <f t="shared" si="1"/>
        <v>3.5</v>
      </c>
      <c r="T14" s="11">
        <f t="shared" si="2"/>
        <v>1.5</v>
      </c>
      <c r="U14" s="11">
        <f t="shared" si="3"/>
        <v>5</v>
      </c>
      <c r="V14" s="11">
        <f t="shared" si="4"/>
        <v>0</v>
      </c>
      <c r="W14" s="11">
        <f t="shared" si="5"/>
        <v>0</v>
      </c>
      <c r="X14" s="11">
        <f t="shared" si="6"/>
        <v>0</v>
      </c>
      <c r="Y14" s="11">
        <f t="shared" si="7"/>
        <v>0</v>
      </c>
      <c r="Z14" s="11">
        <f t="shared" si="8"/>
        <v>0</v>
      </c>
      <c r="AA14" s="11">
        <f t="shared" si="9"/>
        <v>0</v>
      </c>
      <c r="AB14" s="11">
        <f t="shared" si="10"/>
        <v>0</v>
      </c>
      <c r="AC14" s="11">
        <f t="shared" si="11"/>
        <v>10</v>
      </c>
      <c r="AD14" s="13">
        <f t="shared" si="12"/>
        <v>21.4</v>
      </c>
    </row>
    <row r="15" spans="1:30" x14ac:dyDescent="0.25">
      <c r="A15" t="s">
        <v>23</v>
      </c>
      <c r="B15" s="15">
        <v>202301082925</v>
      </c>
      <c r="C15" t="s">
        <v>46</v>
      </c>
      <c r="D15" t="s">
        <v>17</v>
      </c>
      <c r="E15" s="5">
        <v>44991</v>
      </c>
      <c r="F15">
        <v>0</v>
      </c>
      <c r="G15">
        <v>2</v>
      </c>
      <c r="H15">
        <v>3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-124</v>
      </c>
      <c r="R15" s="12">
        <f t="shared" si="0"/>
        <v>0</v>
      </c>
      <c r="S15" s="11">
        <f t="shared" si="1"/>
        <v>3.5</v>
      </c>
      <c r="T15" s="11">
        <f t="shared" si="2"/>
        <v>1.5</v>
      </c>
      <c r="U15" s="11">
        <f t="shared" si="3"/>
        <v>5</v>
      </c>
      <c r="V15" s="11">
        <f t="shared" si="4"/>
        <v>0</v>
      </c>
      <c r="W15" s="11">
        <f t="shared" si="5"/>
        <v>0</v>
      </c>
      <c r="X15" s="11">
        <f t="shared" si="6"/>
        <v>0</v>
      </c>
      <c r="Y15" s="11">
        <f t="shared" si="7"/>
        <v>0</v>
      </c>
      <c r="Z15" s="11">
        <f t="shared" si="8"/>
        <v>0</v>
      </c>
      <c r="AA15" s="11">
        <f t="shared" si="9"/>
        <v>0</v>
      </c>
      <c r="AB15" s="11">
        <f t="shared" si="10"/>
        <v>0</v>
      </c>
      <c r="AC15" s="11">
        <f t="shared" si="11"/>
        <v>10</v>
      </c>
      <c r="AD15" s="13">
        <f t="shared" si="12"/>
        <v>21.4</v>
      </c>
    </row>
    <row r="16" spans="1:30" x14ac:dyDescent="0.25">
      <c r="A16" t="s">
        <v>23</v>
      </c>
      <c r="B16" s="15">
        <v>202301082927</v>
      </c>
      <c r="C16" t="s">
        <v>46</v>
      </c>
      <c r="D16" t="s">
        <v>17</v>
      </c>
      <c r="E16" s="5">
        <v>44991</v>
      </c>
      <c r="F16">
        <v>0</v>
      </c>
      <c r="G16">
        <v>2</v>
      </c>
      <c r="H16">
        <v>3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-124</v>
      </c>
      <c r="R16" s="12">
        <f t="shared" si="0"/>
        <v>0</v>
      </c>
      <c r="S16" s="11">
        <f t="shared" si="1"/>
        <v>3.5</v>
      </c>
      <c r="T16" s="11">
        <f t="shared" si="2"/>
        <v>1.5</v>
      </c>
      <c r="U16" s="11">
        <f t="shared" si="3"/>
        <v>5</v>
      </c>
      <c r="V16" s="11">
        <f t="shared" si="4"/>
        <v>0</v>
      </c>
      <c r="W16" s="11">
        <f t="shared" si="5"/>
        <v>0</v>
      </c>
      <c r="X16" s="11">
        <f t="shared" si="6"/>
        <v>0</v>
      </c>
      <c r="Y16" s="11">
        <f t="shared" si="7"/>
        <v>0</v>
      </c>
      <c r="Z16" s="11">
        <f t="shared" si="8"/>
        <v>0</v>
      </c>
      <c r="AA16" s="11">
        <f t="shared" si="9"/>
        <v>0</v>
      </c>
      <c r="AB16" s="11">
        <f t="shared" si="10"/>
        <v>0</v>
      </c>
      <c r="AC16" s="11">
        <f t="shared" si="11"/>
        <v>10</v>
      </c>
      <c r="AD16" s="13">
        <f t="shared" si="12"/>
        <v>21.4</v>
      </c>
    </row>
    <row r="17" spans="1:30" x14ac:dyDescent="0.25">
      <c r="A17" t="s">
        <v>23</v>
      </c>
      <c r="B17" s="15">
        <v>202204814573</v>
      </c>
      <c r="C17" t="s">
        <v>34</v>
      </c>
      <c r="D17" t="s">
        <v>17</v>
      </c>
      <c r="E17" s="5">
        <v>44830</v>
      </c>
      <c r="F17">
        <v>0</v>
      </c>
      <c r="G17">
        <v>1</v>
      </c>
      <c r="H17">
        <v>4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-252</v>
      </c>
      <c r="R17" s="12">
        <f t="shared" si="0"/>
        <v>0</v>
      </c>
      <c r="S17" s="11">
        <f t="shared" si="1"/>
        <v>4.5</v>
      </c>
      <c r="T17" s="11">
        <f t="shared" si="2"/>
        <v>1.2</v>
      </c>
      <c r="U17" s="11">
        <f t="shared" si="3"/>
        <v>3.5</v>
      </c>
      <c r="V17" s="11">
        <f t="shared" si="4"/>
        <v>0</v>
      </c>
      <c r="W17" s="11">
        <f t="shared" si="5"/>
        <v>0</v>
      </c>
      <c r="X17" s="11">
        <f t="shared" si="6"/>
        <v>0</v>
      </c>
      <c r="Y17" s="11">
        <f t="shared" si="7"/>
        <v>0</v>
      </c>
      <c r="Z17" s="11">
        <f t="shared" si="8"/>
        <v>0</v>
      </c>
      <c r="AA17" s="11">
        <f t="shared" si="9"/>
        <v>0</v>
      </c>
      <c r="AB17" s="11">
        <f t="shared" si="10"/>
        <v>0</v>
      </c>
      <c r="AC17" s="11">
        <f t="shared" si="11"/>
        <v>10</v>
      </c>
      <c r="AD17" s="13">
        <f t="shared" si="12"/>
        <v>21.12</v>
      </c>
    </row>
    <row r="18" spans="1:30" x14ac:dyDescent="0.25">
      <c r="A18" t="s">
        <v>23</v>
      </c>
      <c r="B18" s="15">
        <v>202301681714</v>
      </c>
      <c r="C18" t="s">
        <v>57</v>
      </c>
      <c r="D18" t="s">
        <v>19</v>
      </c>
      <c r="E18" s="5">
        <v>45026</v>
      </c>
      <c r="F18">
        <v>0</v>
      </c>
      <c r="G18">
        <v>1</v>
      </c>
      <c r="H18">
        <v>5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-63</v>
      </c>
      <c r="R18" s="12">
        <f t="shared" si="0"/>
        <v>0</v>
      </c>
      <c r="S18" s="11">
        <f t="shared" si="1"/>
        <v>4.5</v>
      </c>
      <c r="T18" s="11">
        <f t="shared" si="2"/>
        <v>1</v>
      </c>
      <c r="U18" s="11">
        <f t="shared" si="3"/>
        <v>3.5</v>
      </c>
      <c r="V18" s="11">
        <f t="shared" si="4"/>
        <v>0</v>
      </c>
      <c r="W18" s="11">
        <f t="shared" si="5"/>
        <v>0</v>
      </c>
      <c r="X18" s="11">
        <f t="shared" si="6"/>
        <v>0</v>
      </c>
      <c r="Y18" s="11">
        <f t="shared" si="7"/>
        <v>0</v>
      </c>
      <c r="Z18" s="11">
        <f t="shared" si="8"/>
        <v>0</v>
      </c>
      <c r="AA18" s="11">
        <f t="shared" si="9"/>
        <v>1</v>
      </c>
      <c r="AB18" s="11">
        <f t="shared" si="10"/>
        <v>0</v>
      </c>
      <c r="AC18" s="11">
        <f t="shared" si="11"/>
        <v>9.1</v>
      </c>
      <c r="AD18" s="13">
        <f t="shared" si="12"/>
        <v>21.060000000000002</v>
      </c>
    </row>
    <row r="19" spans="1:30" x14ac:dyDescent="0.25">
      <c r="A19" t="s">
        <v>23</v>
      </c>
      <c r="B19" s="15">
        <v>202202604155</v>
      </c>
      <c r="C19" t="s">
        <v>24</v>
      </c>
      <c r="D19" t="s">
        <v>17</v>
      </c>
      <c r="E19" s="5">
        <v>44698</v>
      </c>
      <c r="F19">
        <v>0</v>
      </c>
      <c r="G19">
        <v>1</v>
      </c>
      <c r="H19">
        <v>5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-373</v>
      </c>
      <c r="R19" s="12">
        <f t="shared" si="0"/>
        <v>0</v>
      </c>
      <c r="S19" s="11">
        <f t="shared" si="1"/>
        <v>4.5</v>
      </c>
      <c r="T19" s="11">
        <f t="shared" si="2"/>
        <v>1</v>
      </c>
      <c r="U19" s="11">
        <f t="shared" si="3"/>
        <v>3.5</v>
      </c>
      <c r="V19" s="11">
        <f t="shared" si="4"/>
        <v>0</v>
      </c>
      <c r="W19" s="11">
        <f t="shared" si="5"/>
        <v>0</v>
      </c>
      <c r="X19" s="11">
        <f t="shared" si="6"/>
        <v>0</v>
      </c>
      <c r="Y19" s="11">
        <f t="shared" si="7"/>
        <v>0</v>
      </c>
      <c r="Z19" s="11">
        <f t="shared" si="8"/>
        <v>0</v>
      </c>
      <c r="AA19" s="11">
        <f t="shared" si="9"/>
        <v>0</v>
      </c>
      <c r="AB19" s="11">
        <f t="shared" si="10"/>
        <v>0</v>
      </c>
      <c r="AC19" s="11">
        <f t="shared" si="11"/>
        <v>10</v>
      </c>
      <c r="AD19" s="13">
        <f t="shared" si="12"/>
        <v>20.8</v>
      </c>
    </row>
    <row r="20" spans="1:30" x14ac:dyDescent="0.25">
      <c r="A20" t="s">
        <v>23</v>
      </c>
      <c r="B20" s="15">
        <v>202204066367</v>
      </c>
      <c r="C20" t="s">
        <v>27</v>
      </c>
      <c r="D20" t="s">
        <v>17</v>
      </c>
      <c r="E20" s="5">
        <v>44784</v>
      </c>
      <c r="F20">
        <v>0</v>
      </c>
      <c r="G20">
        <v>1</v>
      </c>
      <c r="H20">
        <v>5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-276</v>
      </c>
      <c r="R20" s="12">
        <f t="shared" si="0"/>
        <v>0</v>
      </c>
      <c r="S20" s="11">
        <f t="shared" si="1"/>
        <v>4.5</v>
      </c>
      <c r="T20" s="11">
        <f t="shared" si="2"/>
        <v>1</v>
      </c>
      <c r="U20" s="11">
        <f t="shared" si="3"/>
        <v>3.5</v>
      </c>
      <c r="V20" s="11">
        <f t="shared" si="4"/>
        <v>0</v>
      </c>
      <c r="W20" s="11">
        <f t="shared" si="5"/>
        <v>0</v>
      </c>
      <c r="X20" s="11">
        <f t="shared" si="6"/>
        <v>0</v>
      </c>
      <c r="Y20" s="11">
        <f t="shared" si="7"/>
        <v>0</v>
      </c>
      <c r="Z20" s="11">
        <f t="shared" si="8"/>
        <v>0</v>
      </c>
      <c r="AA20" s="11">
        <f t="shared" si="9"/>
        <v>0</v>
      </c>
      <c r="AB20" s="11">
        <f t="shared" si="10"/>
        <v>0</v>
      </c>
      <c r="AC20" s="11">
        <f t="shared" si="11"/>
        <v>10</v>
      </c>
      <c r="AD20" s="13">
        <f t="shared" si="12"/>
        <v>20.8</v>
      </c>
    </row>
    <row r="21" spans="1:30" x14ac:dyDescent="0.25">
      <c r="A21" t="s">
        <v>23</v>
      </c>
      <c r="B21" s="15">
        <v>202204164076</v>
      </c>
      <c r="C21" t="s">
        <v>29</v>
      </c>
      <c r="D21" t="s">
        <v>17</v>
      </c>
      <c r="E21" s="5">
        <v>44790</v>
      </c>
      <c r="F21">
        <v>0</v>
      </c>
      <c r="G21">
        <v>1</v>
      </c>
      <c r="H21">
        <v>5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-276</v>
      </c>
      <c r="R21" s="12">
        <f t="shared" si="0"/>
        <v>0</v>
      </c>
      <c r="S21" s="11">
        <f t="shared" si="1"/>
        <v>4.5</v>
      </c>
      <c r="T21" s="11">
        <f t="shared" si="2"/>
        <v>1</v>
      </c>
      <c r="U21" s="11">
        <f t="shared" si="3"/>
        <v>3.5</v>
      </c>
      <c r="V21" s="11">
        <f t="shared" si="4"/>
        <v>0</v>
      </c>
      <c r="W21" s="11">
        <f t="shared" si="5"/>
        <v>0</v>
      </c>
      <c r="X21" s="11">
        <f t="shared" si="6"/>
        <v>0</v>
      </c>
      <c r="Y21" s="11">
        <f t="shared" si="7"/>
        <v>0</v>
      </c>
      <c r="Z21" s="11">
        <f t="shared" si="8"/>
        <v>0</v>
      </c>
      <c r="AA21" s="11">
        <f t="shared" si="9"/>
        <v>0</v>
      </c>
      <c r="AB21" s="11">
        <f t="shared" si="10"/>
        <v>0</v>
      </c>
      <c r="AC21" s="11">
        <f t="shared" si="11"/>
        <v>10</v>
      </c>
      <c r="AD21" s="13">
        <f t="shared" si="12"/>
        <v>20.8</v>
      </c>
    </row>
    <row r="22" spans="1:30" x14ac:dyDescent="0.25">
      <c r="A22" t="s">
        <v>23</v>
      </c>
      <c r="B22" s="15">
        <v>202205925608</v>
      </c>
      <c r="C22" t="s">
        <v>39</v>
      </c>
      <c r="D22" t="s">
        <v>17</v>
      </c>
      <c r="E22" s="5">
        <v>44897</v>
      </c>
      <c r="F22">
        <v>0</v>
      </c>
      <c r="G22">
        <v>1</v>
      </c>
      <c r="H22">
        <v>5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-183</v>
      </c>
      <c r="R22" s="12">
        <f t="shared" si="0"/>
        <v>0</v>
      </c>
      <c r="S22" s="11">
        <f t="shared" si="1"/>
        <v>4.5</v>
      </c>
      <c r="T22" s="11">
        <f t="shared" si="2"/>
        <v>1</v>
      </c>
      <c r="U22" s="11">
        <f t="shared" si="3"/>
        <v>3.5</v>
      </c>
      <c r="V22" s="11">
        <f t="shared" si="4"/>
        <v>0</v>
      </c>
      <c r="W22" s="11">
        <f t="shared" si="5"/>
        <v>0</v>
      </c>
      <c r="X22" s="11">
        <f t="shared" si="6"/>
        <v>0</v>
      </c>
      <c r="Y22" s="11">
        <f t="shared" si="7"/>
        <v>0</v>
      </c>
      <c r="Z22" s="11">
        <f t="shared" si="8"/>
        <v>0</v>
      </c>
      <c r="AA22" s="11">
        <f t="shared" si="9"/>
        <v>0</v>
      </c>
      <c r="AB22" s="11">
        <f t="shared" si="10"/>
        <v>0</v>
      </c>
      <c r="AC22" s="11">
        <f t="shared" si="11"/>
        <v>10</v>
      </c>
      <c r="AD22" s="13">
        <f t="shared" si="12"/>
        <v>20.8</v>
      </c>
    </row>
    <row r="23" spans="1:30" x14ac:dyDescent="0.25">
      <c r="A23" t="s">
        <v>23</v>
      </c>
      <c r="B23" s="15">
        <v>202205925725</v>
      </c>
      <c r="C23" t="s">
        <v>39</v>
      </c>
      <c r="D23" t="s">
        <v>17</v>
      </c>
      <c r="E23" s="5">
        <v>44897</v>
      </c>
      <c r="F23">
        <v>0</v>
      </c>
      <c r="G23">
        <v>1</v>
      </c>
      <c r="H23">
        <v>5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-183</v>
      </c>
      <c r="R23" s="12">
        <f t="shared" si="0"/>
        <v>0</v>
      </c>
      <c r="S23" s="11">
        <f t="shared" si="1"/>
        <v>4.5</v>
      </c>
      <c r="T23" s="11">
        <f t="shared" si="2"/>
        <v>1</v>
      </c>
      <c r="U23" s="11">
        <f t="shared" si="3"/>
        <v>3.5</v>
      </c>
      <c r="V23" s="11">
        <f t="shared" si="4"/>
        <v>0</v>
      </c>
      <c r="W23" s="11">
        <f t="shared" si="5"/>
        <v>0</v>
      </c>
      <c r="X23" s="11">
        <f t="shared" si="6"/>
        <v>0</v>
      </c>
      <c r="Y23" s="11">
        <f t="shared" si="7"/>
        <v>0</v>
      </c>
      <c r="Z23" s="11">
        <f t="shared" si="8"/>
        <v>0</v>
      </c>
      <c r="AA23" s="11">
        <f t="shared" si="9"/>
        <v>0</v>
      </c>
      <c r="AB23" s="11">
        <f t="shared" si="10"/>
        <v>0</v>
      </c>
      <c r="AC23" s="11">
        <f t="shared" si="11"/>
        <v>10</v>
      </c>
      <c r="AD23" s="13">
        <f t="shared" si="12"/>
        <v>20.8</v>
      </c>
    </row>
    <row r="24" spans="1:30" x14ac:dyDescent="0.25">
      <c r="A24" t="s">
        <v>23</v>
      </c>
      <c r="B24" s="15">
        <v>202206252273</v>
      </c>
      <c r="C24" t="s">
        <v>43</v>
      </c>
      <c r="D24" t="s">
        <v>17</v>
      </c>
      <c r="E24" s="5">
        <v>44916</v>
      </c>
      <c r="F24">
        <v>0</v>
      </c>
      <c r="G24">
        <v>1</v>
      </c>
      <c r="H24">
        <v>5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-184</v>
      </c>
      <c r="R24" s="12">
        <f t="shared" si="0"/>
        <v>0</v>
      </c>
      <c r="S24" s="11">
        <f t="shared" si="1"/>
        <v>4.5</v>
      </c>
      <c r="T24" s="11">
        <f t="shared" si="2"/>
        <v>1</v>
      </c>
      <c r="U24" s="11">
        <f t="shared" si="3"/>
        <v>3.5</v>
      </c>
      <c r="V24" s="11">
        <f t="shared" si="4"/>
        <v>0</v>
      </c>
      <c r="W24" s="11">
        <f t="shared" si="5"/>
        <v>0</v>
      </c>
      <c r="X24" s="11">
        <f t="shared" si="6"/>
        <v>0</v>
      </c>
      <c r="Y24" s="11">
        <f t="shared" si="7"/>
        <v>0</v>
      </c>
      <c r="Z24" s="11">
        <f t="shared" si="8"/>
        <v>0</v>
      </c>
      <c r="AA24" s="11">
        <f t="shared" si="9"/>
        <v>0</v>
      </c>
      <c r="AB24" s="11">
        <f t="shared" si="10"/>
        <v>0</v>
      </c>
      <c r="AC24" s="11">
        <f t="shared" si="11"/>
        <v>10</v>
      </c>
      <c r="AD24" s="13">
        <f t="shared" si="12"/>
        <v>20.8</v>
      </c>
    </row>
    <row r="25" spans="1:30" x14ac:dyDescent="0.25">
      <c r="A25" t="s">
        <v>23</v>
      </c>
      <c r="B25" s="15">
        <v>202206252274</v>
      </c>
      <c r="C25" t="s">
        <v>44</v>
      </c>
      <c r="D25" t="s">
        <v>17</v>
      </c>
      <c r="E25" s="5">
        <v>44916</v>
      </c>
      <c r="F25">
        <v>0</v>
      </c>
      <c r="G25">
        <v>1</v>
      </c>
      <c r="H25">
        <v>5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-184</v>
      </c>
      <c r="R25" s="12">
        <f t="shared" si="0"/>
        <v>0</v>
      </c>
      <c r="S25" s="11">
        <f t="shared" si="1"/>
        <v>4.5</v>
      </c>
      <c r="T25" s="11">
        <f t="shared" si="2"/>
        <v>1</v>
      </c>
      <c r="U25" s="11">
        <f t="shared" si="3"/>
        <v>3.5</v>
      </c>
      <c r="V25" s="11">
        <f t="shared" si="4"/>
        <v>0</v>
      </c>
      <c r="W25" s="11">
        <f t="shared" si="5"/>
        <v>0</v>
      </c>
      <c r="X25" s="11">
        <f t="shared" si="6"/>
        <v>0</v>
      </c>
      <c r="Y25" s="11">
        <f t="shared" si="7"/>
        <v>0</v>
      </c>
      <c r="Z25" s="11">
        <f t="shared" si="8"/>
        <v>0</v>
      </c>
      <c r="AA25" s="11">
        <f t="shared" si="9"/>
        <v>0</v>
      </c>
      <c r="AB25" s="11">
        <f t="shared" si="10"/>
        <v>0</v>
      </c>
      <c r="AC25" s="11">
        <f t="shared" si="11"/>
        <v>10</v>
      </c>
      <c r="AD25" s="13">
        <f t="shared" si="12"/>
        <v>20.8</v>
      </c>
    </row>
    <row r="26" spans="1:30" x14ac:dyDescent="0.25">
      <c r="A26" t="s">
        <v>23</v>
      </c>
      <c r="B26" s="15">
        <v>202301621955</v>
      </c>
      <c r="C26" t="s">
        <v>56</v>
      </c>
      <c r="D26" t="s">
        <v>17</v>
      </c>
      <c r="E26" s="5">
        <v>45022</v>
      </c>
      <c r="F26">
        <v>0</v>
      </c>
      <c r="G26">
        <v>1</v>
      </c>
      <c r="H26">
        <v>5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-113</v>
      </c>
      <c r="R26" s="12">
        <f t="shared" si="0"/>
        <v>0</v>
      </c>
      <c r="S26" s="11">
        <f t="shared" si="1"/>
        <v>4.5</v>
      </c>
      <c r="T26" s="11">
        <f t="shared" si="2"/>
        <v>1</v>
      </c>
      <c r="U26" s="11">
        <f t="shared" si="3"/>
        <v>3.5</v>
      </c>
      <c r="V26" s="11">
        <f t="shared" si="4"/>
        <v>0</v>
      </c>
      <c r="W26" s="11">
        <f t="shared" si="5"/>
        <v>0</v>
      </c>
      <c r="X26" s="11">
        <f t="shared" si="6"/>
        <v>0</v>
      </c>
      <c r="Y26" s="11">
        <f t="shared" si="7"/>
        <v>0</v>
      </c>
      <c r="Z26" s="11">
        <f t="shared" si="8"/>
        <v>0</v>
      </c>
      <c r="AA26" s="11">
        <f t="shared" si="9"/>
        <v>0</v>
      </c>
      <c r="AB26" s="11">
        <f t="shared" si="10"/>
        <v>0</v>
      </c>
      <c r="AC26" s="11">
        <f t="shared" si="11"/>
        <v>10</v>
      </c>
      <c r="AD26" s="13">
        <f t="shared" si="12"/>
        <v>20.8</v>
      </c>
    </row>
    <row r="27" spans="1:30" x14ac:dyDescent="0.25">
      <c r="A27" t="s">
        <v>23</v>
      </c>
      <c r="B27" s="15">
        <v>202205096232</v>
      </c>
      <c r="C27" t="s">
        <v>36</v>
      </c>
      <c r="D27" t="s">
        <v>19</v>
      </c>
      <c r="E27" s="5">
        <v>44847</v>
      </c>
      <c r="F27">
        <v>0</v>
      </c>
      <c r="G27">
        <v>2</v>
      </c>
      <c r="H27">
        <v>4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-245</v>
      </c>
      <c r="R27" s="12">
        <f t="shared" si="0"/>
        <v>0</v>
      </c>
      <c r="S27" s="11">
        <f t="shared" si="1"/>
        <v>3.5</v>
      </c>
      <c r="T27" s="11">
        <f t="shared" si="2"/>
        <v>1.2</v>
      </c>
      <c r="U27" s="11">
        <f t="shared" si="3"/>
        <v>3.5</v>
      </c>
      <c r="V27" s="11">
        <f t="shared" si="4"/>
        <v>0</v>
      </c>
      <c r="W27" s="11">
        <f t="shared" si="5"/>
        <v>0</v>
      </c>
      <c r="X27" s="11">
        <f t="shared" si="6"/>
        <v>0</v>
      </c>
      <c r="Y27" s="11">
        <f t="shared" si="7"/>
        <v>0</v>
      </c>
      <c r="Z27" s="11">
        <f t="shared" si="8"/>
        <v>0</v>
      </c>
      <c r="AA27" s="11">
        <f t="shared" si="9"/>
        <v>1</v>
      </c>
      <c r="AB27" s="11">
        <f t="shared" si="10"/>
        <v>0</v>
      </c>
      <c r="AC27" s="11">
        <f t="shared" si="11"/>
        <v>10</v>
      </c>
      <c r="AD27" s="13">
        <f t="shared" si="12"/>
        <v>19.920000000000002</v>
      </c>
    </row>
    <row r="28" spans="1:30" x14ac:dyDescent="0.25">
      <c r="A28" t="s">
        <v>23</v>
      </c>
      <c r="B28" s="15">
        <v>202302484086</v>
      </c>
      <c r="C28" t="s">
        <v>68</v>
      </c>
      <c r="D28" t="s">
        <v>17</v>
      </c>
      <c r="E28" s="5">
        <v>45073</v>
      </c>
      <c r="F28">
        <v>0</v>
      </c>
      <c r="G28">
        <v>1</v>
      </c>
      <c r="H28">
        <v>6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-62</v>
      </c>
      <c r="R28" s="12">
        <f t="shared" si="0"/>
        <v>0</v>
      </c>
      <c r="S28" s="11">
        <f t="shared" si="1"/>
        <v>4.5</v>
      </c>
      <c r="T28" s="11">
        <f t="shared" si="2"/>
        <v>0.75</v>
      </c>
      <c r="U28" s="11">
        <f t="shared" si="3"/>
        <v>3.5</v>
      </c>
      <c r="V28" s="11">
        <f t="shared" si="4"/>
        <v>0</v>
      </c>
      <c r="W28" s="11">
        <f t="shared" si="5"/>
        <v>0</v>
      </c>
      <c r="X28" s="11">
        <f t="shared" si="6"/>
        <v>0</v>
      </c>
      <c r="Y28" s="11">
        <f t="shared" si="7"/>
        <v>0</v>
      </c>
      <c r="Z28" s="11">
        <f t="shared" si="8"/>
        <v>0</v>
      </c>
      <c r="AA28" s="11">
        <f t="shared" si="9"/>
        <v>0</v>
      </c>
      <c r="AB28" s="11">
        <f t="shared" si="10"/>
        <v>0</v>
      </c>
      <c r="AC28" s="11">
        <f t="shared" si="11"/>
        <v>9.1</v>
      </c>
      <c r="AD28" s="13">
        <f t="shared" si="12"/>
        <v>19.86</v>
      </c>
    </row>
    <row r="29" spans="1:30" x14ac:dyDescent="0.25">
      <c r="A29" t="s">
        <v>23</v>
      </c>
      <c r="B29" s="15">
        <v>202301471445</v>
      </c>
      <c r="C29" t="s">
        <v>53</v>
      </c>
      <c r="D29" t="s">
        <v>17</v>
      </c>
      <c r="E29" s="5">
        <v>45013</v>
      </c>
      <c r="F29">
        <v>0</v>
      </c>
      <c r="G29">
        <v>2</v>
      </c>
      <c r="H29">
        <v>3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-94</v>
      </c>
      <c r="R29" s="12">
        <f t="shared" si="0"/>
        <v>0</v>
      </c>
      <c r="S29" s="11">
        <f t="shared" si="1"/>
        <v>3.5</v>
      </c>
      <c r="T29" s="11">
        <f t="shared" si="2"/>
        <v>1.5</v>
      </c>
      <c r="U29" s="11">
        <f t="shared" si="3"/>
        <v>3.5</v>
      </c>
      <c r="V29" s="11">
        <f t="shared" si="4"/>
        <v>0</v>
      </c>
      <c r="W29" s="11">
        <f t="shared" si="5"/>
        <v>0</v>
      </c>
      <c r="X29" s="11">
        <f t="shared" si="6"/>
        <v>0</v>
      </c>
      <c r="Y29" s="11">
        <f t="shared" si="7"/>
        <v>0</v>
      </c>
      <c r="Z29" s="11">
        <f t="shared" si="8"/>
        <v>0</v>
      </c>
      <c r="AA29" s="11">
        <f t="shared" si="9"/>
        <v>0</v>
      </c>
      <c r="AB29" s="11">
        <f t="shared" si="10"/>
        <v>0</v>
      </c>
      <c r="AC29" s="11">
        <f t="shared" si="11"/>
        <v>10</v>
      </c>
      <c r="AD29" s="13">
        <f t="shared" si="12"/>
        <v>19.600000000000001</v>
      </c>
    </row>
    <row r="30" spans="1:30" x14ac:dyDescent="0.25">
      <c r="A30" t="s">
        <v>23</v>
      </c>
      <c r="B30" s="15">
        <v>202205238219</v>
      </c>
      <c r="C30" t="s">
        <v>37</v>
      </c>
      <c r="D30" t="s">
        <v>19</v>
      </c>
      <c r="E30" s="5">
        <v>44855</v>
      </c>
      <c r="F30">
        <v>0</v>
      </c>
      <c r="G30">
        <v>2</v>
      </c>
      <c r="H30">
        <v>5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-282</v>
      </c>
      <c r="R30" s="12">
        <f t="shared" si="0"/>
        <v>0</v>
      </c>
      <c r="S30" s="11">
        <f t="shared" si="1"/>
        <v>3.5</v>
      </c>
      <c r="T30" s="11">
        <f t="shared" si="2"/>
        <v>1</v>
      </c>
      <c r="U30" s="11">
        <f t="shared" si="3"/>
        <v>3.5</v>
      </c>
      <c r="V30" s="11">
        <f t="shared" si="4"/>
        <v>0</v>
      </c>
      <c r="W30" s="11">
        <f t="shared" si="5"/>
        <v>0</v>
      </c>
      <c r="X30" s="11">
        <f t="shared" si="6"/>
        <v>0</v>
      </c>
      <c r="Y30" s="11">
        <f t="shared" si="7"/>
        <v>0</v>
      </c>
      <c r="Z30" s="11">
        <f t="shared" si="8"/>
        <v>0</v>
      </c>
      <c r="AA30" s="11">
        <f t="shared" si="9"/>
        <v>1</v>
      </c>
      <c r="AB30" s="11">
        <f t="shared" si="10"/>
        <v>0</v>
      </c>
      <c r="AC30" s="11">
        <f t="shared" si="11"/>
        <v>10</v>
      </c>
      <c r="AD30" s="13">
        <f t="shared" si="12"/>
        <v>19.600000000000001</v>
      </c>
    </row>
    <row r="31" spans="1:30" x14ac:dyDescent="0.25">
      <c r="A31" t="s">
        <v>23</v>
      </c>
      <c r="B31" s="15">
        <v>202205394659</v>
      </c>
      <c r="C31" t="s">
        <v>38</v>
      </c>
      <c r="D31" t="s">
        <v>19</v>
      </c>
      <c r="E31" s="5">
        <v>44865</v>
      </c>
      <c r="F31">
        <v>0</v>
      </c>
      <c r="G31">
        <v>2</v>
      </c>
      <c r="H31">
        <v>5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-245</v>
      </c>
      <c r="R31" s="12">
        <f t="shared" si="0"/>
        <v>0</v>
      </c>
      <c r="S31" s="11">
        <f t="shared" si="1"/>
        <v>3.5</v>
      </c>
      <c r="T31" s="11">
        <f t="shared" si="2"/>
        <v>1</v>
      </c>
      <c r="U31" s="11">
        <f t="shared" si="3"/>
        <v>3.5</v>
      </c>
      <c r="V31" s="11">
        <f t="shared" si="4"/>
        <v>0</v>
      </c>
      <c r="W31" s="11">
        <f t="shared" si="5"/>
        <v>0</v>
      </c>
      <c r="X31" s="11">
        <f t="shared" si="6"/>
        <v>0</v>
      </c>
      <c r="Y31" s="11">
        <f t="shared" si="7"/>
        <v>0</v>
      </c>
      <c r="Z31" s="11">
        <f t="shared" si="8"/>
        <v>0</v>
      </c>
      <c r="AA31" s="11">
        <f t="shared" si="9"/>
        <v>1</v>
      </c>
      <c r="AB31" s="11">
        <f t="shared" si="10"/>
        <v>0</v>
      </c>
      <c r="AC31" s="11">
        <f t="shared" si="11"/>
        <v>10</v>
      </c>
      <c r="AD31" s="13">
        <f t="shared" si="12"/>
        <v>19.600000000000001</v>
      </c>
    </row>
    <row r="32" spans="1:30" x14ac:dyDescent="0.25">
      <c r="A32" t="s">
        <v>23</v>
      </c>
      <c r="B32" s="15">
        <v>202301102589</v>
      </c>
      <c r="C32" t="s">
        <v>47</v>
      </c>
      <c r="D32" t="s">
        <v>19</v>
      </c>
      <c r="E32" s="5">
        <v>44992</v>
      </c>
      <c r="F32">
        <v>0</v>
      </c>
      <c r="G32">
        <v>2</v>
      </c>
      <c r="H32">
        <v>5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-94</v>
      </c>
      <c r="R32" s="12">
        <f t="shared" si="0"/>
        <v>0</v>
      </c>
      <c r="S32" s="11">
        <f t="shared" si="1"/>
        <v>3.5</v>
      </c>
      <c r="T32" s="11">
        <f t="shared" si="2"/>
        <v>1</v>
      </c>
      <c r="U32" s="11">
        <f t="shared" si="3"/>
        <v>3.5</v>
      </c>
      <c r="V32" s="11">
        <f t="shared" si="4"/>
        <v>0</v>
      </c>
      <c r="W32" s="11">
        <f t="shared" si="5"/>
        <v>0</v>
      </c>
      <c r="X32" s="11">
        <f t="shared" si="6"/>
        <v>0</v>
      </c>
      <c r="Y32" s="11">
        <f t="shared" si="7"/>
        <v>0</v>
      </c>
      <c r="Z32" s="11">
        <f t="shared" si="8"/>
        <v>0</v>
      </c>
      <c r="AA32" s="11">
        <f t="shared" si="9"/>
        <v>1</v>
      </c>
      <c r="AB32" s="11">
        <f t="shared" si="10"/>
        <v>0</v>
      </c>
      <c r="AC32" s="11">
        <f t="shared" si="11"/>
        <v>10</v>
      </c>
      <c r="AD32" s="13">
        <f t="shared" si="12"/>
        <v>19.600000000000001</v>
      </c>
    </row>
    <row r="33" spans="1:30" x14ac:dyDescent="0.25">
      <c r="A33" t="s">
        <v>23</v>
      </c>
      <c r="B33" s="15">
        <v>202205000409</v>
      </c>
      <c r="C33" t="s">
        <v>35</v>
      </c>
      <c r="D33" t="s">
        <v>17</v>
      </c>
      <c r="E33" s="5">
        <v>44841</v>
      </c>
      <c r="F33">
        <v>0</v>
      </c>
      <c r="G33">
        <v>2</v>
      </c>
      <c r="H33">
        <v>4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-240</v>
      </c>
      <c r="R33" s="12">
        <f t="shared" si="0"/>
        <v>0</v>
      </c>
      <c r="S33" s="11">
        <f t="shared" si="1"/>
        <v>3.5</v>
      </c>
      <c r="T33" s="11">
        <f t="shared" si="2"/>
        <v>1.2</v>
      </c>
      <c r="U33" s="11">
        <f t="shared" si="3"/>
        <v>3.5</v>
      </c>
      <c r="V33" s="11">
        <f t="shared" si="4"/>
        <v>0</v>
      </c>
      <c r="W33" s="11">
        <f t="shared" si="5"/>
        <v>0</v>
      </c>
      <c r="X33" s="11">
        <f t="shared" si="6"/>
        <v>0</v>
      </c>
      <c r="Y33" s="11">
        <f t="shared" si="7"/>
        <v>0</v>
      </c>
      <c r="Z33" s="11">
        <f t="shared" si="8"/>
        <v>0</v>
      </c>
      <c r="AA33" s="11">
        <f t="shared" si="9"/>
        <v>0</v>
      </c>
      <c r="AB33" s="11">
        <f t="shared" si="10"/>
        <v>0</v>
      </c>
      <c r="AC33" s="11">
        <f t="shared" si="11"/>
        <v>10</v>
      </c>
      <c r="AD33" s="13">
        <f t="shared" si="12"/>
        <v>19.12</v>
      </c>
    </row>
    <row r="34" spans="1:30" x14ac:dyDescent="0.25">
      <c r="A34" t="s">
        <v>23</v>
      </c>
      <c r="B34" s="15">
        <v>202303531393</v>
      </c>
      <c r="C34" t="s">
        <v>173</v>
      </c>
      <c r="D34" t="s">
        <v>17</v>
      </c>
      <c r="E34" s="5">
        <v>45133</v>
      </c>
      <c r="F34">
        <v>0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21</v>
      </c>
      <c r="R34" s="12">
        <f t="shared" ref="R34:R65" si="13">IF(F34=1,10,0)</f>
        <v>0</v>
      </c>
      <c r="S34" s="11">
        <f t="shared" ref="S34:S65" si="14">IF(G34=1,4.5,IF(G34=2,3.5,IF(G34=3,2,0)))</f>
        <v>4.5</v>
      </c>
      <c r="T34" s="11">
        <f t="shared" ref="T34:T65" si="15">IF(H34=1,2.4,IF(H34=2,2.4,IF(H34=3,1.5,IF(H34=4,1.2,IF(H34=5,1,IF(H34=6,0.75,IF(H34=7,0.5,IF(H34=8,0.25,0))))))))</f>
        <v>2.4</v>
      </c>
      <c r="U34" s="11">
        <f t="shared" ref="U34:U65" si="16">IF(I34=1,5,IF(I34=2,3.5,IF(I34=3,1.5,0)))</f>
        <v>5</v>
      </c>
      <c r="V34" s="11">
        <f t="shared" ref="V34:V65" si="17">IF(J34=1,2,0)</f>
        <v>0</v>
      </c>
      <c r="W34" s="11">
        <f t="shared" ref="W34:W65" si="18">IF(K34=1,1.8,0)</f>
        <v>0</v>
      </c>
      <c r="X34" s="11">
        <f t="shared" ref="X34:X65" si="19">IF(L34=1,1.4,0)</f>
        <v>0</v>
      </c>
      <c r="Y34" s="11">
        <f t="shared" ref="Y34:Y65" si="20">IF(M34=1,1.4,0)</f>
        <v>0</v>
      </c>
      <c r="Z34" s="11">
        <f t="shared" ref="Z34:Z65" si="21">IF(N34=2,1.4,0)</f>
        <v>0</v>
      </c>
      <c r="AA34" s="11">
        <f t="shared" ref="AA34:AA65" si="22">IF(O34=1,1,0)</f>
        <v>0</v>
      </c>
      <c r="AB34" s="11">
        <f t="shared" ref="AB34:AB65" si="23">IF(P34=1,1,0)</f>
        <v>0</v>
      </c>
      <c r="AC34" s="11">
        <f t="shared" ref="AC34:AC65" si="24">IF(Q34&lt;-63,10,IF(Q34&lt;-56,9.1,IF(Q34&lt;-49,8.2,IF(Q34&lt;-42,7.3,IF(Q34&lt;-35,6.4,IF(Q34&lt;-28,5.5,IF(Q34&lt;-21,4.6,IF(Q34&lt;-14,3.7,IF(Q34&lt;-7,2.8,IF(Q34&lt;0,1.9,IF(Q34&lt;7,1,IF(Q34&lt;14,0.75,IF(Q34&lt;21,0.5,IF(Q34&lt;28,0.25,0))))))))))))))</f>
        <v>0.25</v>
      </c>
      <c r="AD34" s="13">
        <f t="shared" ref="AD34:AD65" si="25">3.8*R34+2*S34+1.6*T34+1.2*U34+0.8*SUM(V34:AB34)+0.6*AC34</f>
        <v>18.989999999999998</v>
      </c>
    </row>
    <row r="35" spans="1:30" x14ac:dyDescent="0.25">
      <c r="A35" t="s">
        <v>23</v>
      </c>
      <c r="B35" s="15">
        <v>202303334678</v>
      </c>
      <c r="C35" t="s">
        <v>136</v>
      </c>
      <c r="D35" t="s">
        <v>17</v>
      </c>
      <c r="E35" s="5">
        <v>45122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31</v>
      </c>
      <c r="R35" s="12">
        <f t="shared" si="13"/>
        <v>0</v>
      </c>
      <c r="S35" s="11">
        <f t="shared" si="14"/>
        <v>4.5</v>
      </c>
      <c r="T35" s="11">
        <f t="shared" si="15"/>
        <v>2.4</v>
      </c>
      <c r="U35" s="11">
        <f t="shared" si="16"/>
        <v>5</v>
      </c>
      <c r="V35" s="11">
        <f t="shared" si="17"/>
        <v>0</v>
      </c>
      <c r="W35" s="11">
        <f t="shared" si="18"/>
        <v>0</v>
      </c>
      <c r="X35" s="11">
        <f t="shared" si="19"/>
        <v>0</v>
      </c>
      <c r="Y35" s="11">
        <f t="shared" si="20"/>
        <v>0</v>
      </c>
      <c r="Z35" s="11">
        <f t="shared" si="21"/>
        <v>0</v>
      </c>
      <c r="AA35" s="11">
        <f t="shared" si="22"/>
        <v>0</v>
      </c>
      <c r="AB35" s="11">
        <f t="shared" si="23"/>
        <v>0</v>
      </c>
      <c r="AC35" s="11">
        <f t="shared" si="24"/>
        <v>0</v>
      </c>
      <c r="AD35" s="13">
        <f t="shared" si="25"/>
        <v>18.84</v>
      </c>
    </row>
    <row r="36" spans="1:30" x14ac:dyDescent="0.25">
      <c r="A36" t="s">
        <v>23</v>
      </c>
      <c r="B36" s="15">
        <v>202202817163</v>
      </c>
      <c r="C36" t="s">
        <v>25</v>
      </c>
      <c r="D36" t="s">
        <v>17</v>
      </c>
      <c r="E36" s="5">
        <v>44711</v>
      </c>
      <c r="F36">
        <v>0</v>
      </c>
      <c r="G36">
        <v>2</v>
      </c>
      <c r="H36">
        <v>5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-398</v>
      </c>
      <c r="R36" s="12">
        <f t="shared" si="13"/>
        <v>0</v>
      </c>
      <c r="S36" s="11">
        <f t="shared" si="14"/>
        <v>3.5</v>
      </c>
      <c r="T36" s="11">
        <f t="shared" si="15"/>
        <v>1</v>
      </c>
      <c r="U36" s="11">
        <f t="shared" si="16"/>
        <v>3.5</v>
      </c>
      <c r="V36" s="11">
        <f t="shared" si="17"/>
        <v>0</v>
      </c>
      <c r="W36" s="11">
        <f t="shared" si="18"/>
        <v>0</v>
      </c>
      <c r="X36" s="11">
        <f t="shared" si="19"/>
        <v>0</v>
      </c>
      <c r="Y36" s="11">
        <f t="shared" si="20"/>
        <v>0</v>
      </c>
      <c r="Z36" s="11">
        <f t="shared" si="21"/>
        <v>0</v>
      </c>
      <c r="AA36" s="11">
        <f t="shared" si="22"/>
        <v>0</v>
      </c>
      <c r="AB36" s="11">
        <f t="shared" si="23"/>
        <v>0</v>
      </c>
      <c r="AC36" s="11">
        <f t="shared" si="24"/>
        <v>10</v>
      </c>
      <c r="AD36" s="13">
        <f t="shared" si="25"/>
        <v>18.8</v>
      </c>
    </row>
    <row r="37" spans="1:30" x14ac:dyDescent="0.25">
      <c r="A37" t="s">
        <v>23</v>
      </c>
      <c r="B37" s="15">
        <v>202203418399</v>
      </c>
      <c r="C37" t="s">
        <v>26</v>
      </c>
      <c r="D37" t="s">
        <v>17</v>
      </c>
      <c r="E37" s="5">
        <v>44747</v>
      </c>
      <c r="F37">
        <v>0</v>
      </c>
      <c r="G37">
        <v>2</v>
      </c>
      <c r="H37">
        <v>5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-369</v>
      </c>
      <c r="R37" s="12">
        <f t="shared" si="13"/>
        <v>0</v>
      </c>
      <c r="S37" s="11">
        <f t="shared" si="14"/>
        <v>3.5</v>
      </c>
      <c r="T37" s="11">
        <f t="shared" si="15"/>
        <v>1</v>
      </c>
      <c r="U37" s="11">
        <f t="shared" si="16"/>
        <v>3.5</v>
      </c>
      <c r="V37" s="11">
        <f t="shared" si="17"/>
        <v>0</v>
      </c>
      <c r="W37" s="11">
        <f t="shared" si="18"/>
        <v>0</v>
      </c>
      <c r="X37" s="11">
        <f t="shared" si="19"/>
        <v>0</v>
      </c>
      <c r="Y37" s="11">
        <f t="shared" si="20"/>
        <v>0</v>
      </c>
      <c r="Z37" s="11">
        <f t="shared" si="21"/>
        <v>0</v>
      </c>
      <c r="AA37" s="11">
        <f t="shared" si="22"/>
        <v>0</v>
      </c>
      <c r="AB37" s="11">
        <f t="shared" si="23"/>
        <v>0</v>
      </c>
      <c r="AC37" s="11">
        <f t="shared" si="24"/>
        <v>10</v>
      </c>
      <c r="AD37" s="13">
        <f t="shared" si="25"/>
        <v>18.8</v>
      </c>
    </row>
    <row r="38" spans="1:30" x14ac:dyDescent="0.25">
      <c r="A38" t="s">
        <v>23</v>
      </c>
      <c r="B38" s="15">
        <v>202204163983</v>
      </c>
      <c r="C38" t="s">
        <v>28</v>
      </c>
      <c r="D38" t="s">
        <v>17</v>
      </c>
      <c r="E38" s="5">
        <v>44790</v>
      </c>
      <c r="F38">
        <v>0</v>
      </c>
      <c r="G38">
        <v>2</v>
      </c>
      <c r="H38">
        <v>5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-276</v>
      </c>
      <c r="R38" s="12">
        <f t="shared" si="13"/>
        <v>0</v>
      </c>
      <c r="S38" s="11">
        <f t="shared" si="14"/>
        <v>3.5</v>
      </c>
      <c r="T38" s="11">
        <f t="shared" si="15"/>
        <v>1</v>
      </c>
      <c r="U38" s="11">
        <f t="shared" si="16"/>
        <v>3.5</v>
      </c>
      <c r="V38" s="11">
        <f t="shared" si="17"/>
        <v>0</v>
      </c>
      <c r="W38" s="11">
        <f t="shared" si="18"/>
        <v>0</v>
      </c>
      <c r="X38" s="11">
        <f t="shared" si="19"/>
        <v>0</v>
      </c>
      <c r="Y38" s="11">
        <f t="shared" si="20"/>
        <v>0</v>
      </c>
      <c r="Z38" s="11">
        <f t="shared" si="21"/>
        <v>0</v>
      </c>
      <c r="AA38" s="11">
        <f t="shared" si="22"/>
        <v>0</v>
      </c>
      <c r="AB38" s="11">
        <f t="shared" si="23"/>
        <v>0</v>
      </c>
      <c r="AC38" s="11">
        <f t="shared" si="24"/>
        <v>10</v>
      </c>
      <c r="AD38" s="13">
        <f t="shared" si="25"/>
        <v>18.8</v>
      </c>
    </row>
    <row r="39" spans="1:30" x14ac:dyDescent="0.25">
      <c r="A39" t="s">
        <v>23</v>
      </c>
      <c r="B39" s="15">
        <v>202204291524</v>
      </c>
      <c r="C39" t="s">
        <v>30</v>
      </c>
      <c r="D39" t="s">
        <v>17</v>
      </c>
      <c r="E39" s="5">
        <v>44798</v>
      </c>
      <c r="F39">
        <v>0</v>
      </c>
      <c r="G39">
        <v>2</v>
      </c>
      <c r="H39">
        <v>5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-321</v>
      </c>
      <c r="R39" s="12">
        <f t="shared" si="13"/>
        <v>0</v>
      </c>
      <c r="S39" s="11">
        <f t="shared" si="14"/>
        <v>3.5</v>
      </c>
      <c r="T39" s="11">
        <f t="shared" si="15"/>
        <v>1</v>
      </c>
      <c r="U39" s="11">
        <f t="shared" si="16"/>
        <v>3.5</v>
      </c>
      <c r="V39" s="11">
        <f t="shared" si="17"/>
        <v>0</v>
      </c>
      <c r="W39" s="11">
        <f t="shared" si="18"/>
        <v>0</v>
      </c>
      <c r="X39" s="11">
        <f t="shared" si="19"/>
        <v>0</v>
      </c>
      <c r="Y39" s="11">
        <f t="shared" si="20"/>
        <v>0</v>
      </c>
      <c r="Z39" s="11">
        <f t="shared" si="21"/>
        <v>0</v>
      </c>
      <c r="AA39" s="11">
        <f t="shared" si="22"/>
        <v>0</v>
      </c>
      <c r="AB39" s="11">
        <f t="shared" si="23"/>
        <v>0</v>
      </c>
      <c r="AC39" s="11">
        <f t="shared" si="24"/>
        <v>10</v>
      </c>
      <c r="AD39" s="13">
        <f t="shared" si="25"/>
        <v>18.8</v>
      </c>
    </row>
    <row r="40" spans="1:30" x14ac:dyDescent="0.25">
      <c r="A40" t="s">
        <v>23</v>
      </c>
      <c r="B40" s="15">
        <v>202204291585</v>
      </c>
      <c r="C40" t="s">
        <v>31</v>
      </c>
      <c r="D40" t="s">
        <v>17</v>
      </c>
      <c r="E40" s="5">
        <v>44798</v>
      </c>
      <c r="F40">
        <v>0</v>
      </c>
      <c r="G40">
        <v>2</v>
      </c>
      <c r="H40">
        <v>5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-306</v>
      </c>
      <c r="R40" s="12">
        <f t="shared" si="13"/>
        <v>0</v>
      </c>
      <c r="S40" s="11">
        <f t="shared" si="14"/>
        <v>3.5</v>
      </c>
      <c r="T40" s="11">
        <f t="shared" si="15"/>
        <v>1</v>
      </c>
      <c r="U40" s="11">
        <f t="shared" si="16"/>
        <v>3.5</v>
      </c>
      <c r="V40" s="11">
        <f t="shared" si="17"/>
        <v>0</v>
      </c>
      <c r="W40" s="11">
        <f t="shared" si="18"/>
        <v>0</v>
      </c>
      <c r="X40" s="11">
        <f t="shared" si="19"/>
        <v>0</v>
      </c>
      <c r="Y40" s="11">
        <f t="shared" si="20"/>
        <v>0</v>
      </c>
      <c r="Z40" s="11">
        <f t="shared" si="21"/>
        <v>0</v>
      </c>
      <c r="AA40" s="11">
        <f t="shared" si="22"/>
        <v>0</v>
      </c>
      <c r="AB40" s="11">
        <f t="shared" si="23"/>
        <v>0</v>
      </c>
      <c r="AC40" s="11">
        <f t="shared" si="24"/>
        <v>10</v>
      </c>
      <c r="AD40" s="13">
        <f t="shared" si="25"/>
        <v>18.8</v>
      </c>
    </row>
    <row r="41" spans="1:30" x14ac:dyDescent="0.25">
      <c r="A41" t="s">
        <v>23</v>
      </c>
      <c r="B41" s="15">
        <v>202205925611</v>
      </c>
      <c r="C41" t="s">
        <v>39</v>
      </c>
      <c r="D41" t="s">
        <v>17</v>
      </c>
      <c r="E41" s="5">
        <v>44897</v>
      </c>
      <c r="F41">
        <v>0</v>
      </c>
      <c r="G41">
        <v>2</v>
      </c>
      <c r="H41">
        <v>5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-183</v>
      </c>
      <c r="R41" s="12">
        <f t="shared" si="13"/>
        <v>0</v>
      </c>
      <c r="S41" s="11">
        <f t="shared" si="14"/>
        <v>3.5</v>
      </c>
      <c r="T41" s="11">
        <f t="shared" si="15"/>
        <v>1</v>
      </c>
      <c r="U41" s="11">
        <f t="shared" si="16"/>
        <v>3.5</v>
      </c>
      <c r="V41" s="11">
        <f t="shared" si="17"/>
        <v>0</v>
      </c>
      <c r="W41" s="11">
        <f t="shared" si="18"/>
        <v>0</v>
      </c>
      <c r="X41" s="11">
        <f t="shared" si="19"/>
        <v>0</v>
      </c>
      <c r="Y41" s="11">
        <f t="shared" si="20"/>
        <v>0</v>
      </c>
      <c r="Z41" s="11">
        <f t="shared" si="21"/>
        <v>0</v>
      </c>
      <c r="AA41" s="11">
        <f t="shared" si="22"/>
        <v>0</v>
      </c>
      <c r="AB41" s="11">
        <f t="shared" si="23"/>
        <v>0</v>
      </c>
      <c r="AC41" s="11">
        <f t="shared" si="24"/>
        <v>10</v>
      </c>
      <c r="AD41" s="13">
        <f t="shared" si="25"/>
        <v>18.8</v>
      </c>
    </row>
    <row r="42" spans="1:30" x14ac:dyDescent="0.25">
      <c r="A42" t="s">
        <v>23</v>
      </c>
      <c r="B42" s="15">
        <v>202205925722</v>
      </c>
      <c r="C42" t="s">
        <v>39</v>
      </c>
      <c r="D42" t="s">
        <v>17</v>
      </c>
      <c r="E42" s="5">
        <v>44897</v>
      </c>
      <c r="F42">
        <v>0</v>
      </c>
      <c r="G42">
        <v>2</v>
      </c>
      <c r="H42">
        <v>5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-183</v>
      </c>
      <c r="R42" s="12">
        <f t="shared" si="13"/>
        <v>0</v>
      </c>
      <c r="S42" s="11">
        <f t="shared" si="14"/>
        <v>3.5</v>
      </c>
      <c r="T42" s="11">
        <f t="shared" si="15"/>
        <v>1</v>
      </c>
      <c r="U42" s="11">
        <f t="shared" si="16"/>
        <v>3.5</v>
      </c>
      <c r="V42" s="11">
        <f t="shared" si="17"/>
        <v>0</v>
      </c>
      <c r="W42" s="11">
        <f t="shared" si="18"/>
        <v>0</v>
      </c>
      <c r="X42" s="11">
        <f t="shared" si="19"/>
        <v>0</v>
      </c>
      <c r="Y42" s="11">
        <f t="shared" si="20"/>
        <v>0</v>
      </c>
      <c r="Z42" s="11">
        <f t="shared" si="21"/>
        <v>0</v>
      </c>
      <c r="AA42" s="11">
        <f t="shared" si="22"/>
        <v>0</v>
      </c>
      <c r="AB42" s="11">
        <f t="shared" si="23"/>
        <v>0</v>
      </c>
      <c r="AC42" s="11">
        <f t="shared" si="24"/>
        <v>10</v>
      </c>
      <c r="AD42" s="13">
        <f t="shared" si="25"/>
        <v>18.8</v>
      </c>
    </row>
    <row r="43" spans="1:30" x14ac:dyDescent="0.25">
      <c r="A43" t="s">
        <v>23</v>
      </c>
      <c r="B43" s="15">
        <v>202205925761</v>
      </c>
      <c r="C43" t="s">
        <v>39</v>
      </c>
      <c r="D43" t="s">
        <v>17</v>
      </c>
      <c r="E43" s="5">
        <v>44897</v>
      </c>
      <c r="F43">
        <v>0</v>
      </c>
      <c r="G43">
        <v>2</v>
      </c>
      <c r="H43">
        <v>5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-183</v>
      </c>
      <c r="R43" s="12">
        <f t="shared" si="13"/>
        <v>0</v>
      </c>
      <c r="S43" s="11">
        <f t="shared" si="14"/>
        <v>3.5</v>
      </c>
      <c r="T43" s="11">
        <f t="shared" si="15"/>
        <v>1</v>
      </c>
      <c r="U43" s="11">
        <f t="shared" si="16"/>
        <v>3.5</v>
      </c>
      <c r="V43" s="11">
        <f t="shared" si="17"/>
        <v>0</v>
      </c>
      <c r="W43" s="11">
        <f t="shared" si="18"/>
        <v>0</v>
      </c>
      <c r="X43" s="11">
        <f t="shared" si="19"/>
        <v>0</v>
      </c>
      <c r="Y43" s="11">
        <f t="shared" si="20"/>
        <v>0</v>
      </c>
      <c r="Z43" s="11">
        <f t="shared" si="21"/>
        <v>0</v>
      </c>
      <c r="AA43" s="11">
        <f t="shared" si="22"/>
        <v>0</v>
      </c>
      <c r="AB43" s="11">
        <f t="shared" si="23"/>
        <v>0</v>
      </c>
      <c r="AC43" s="11">
        <f t="shared" si="24"/>
        <v>10</v>
      </c>
      <c r="AD43" s="13">
        <f t="shared" si="25"/>
        <v>18.8</v>
      </c>
    </row>
    <row r="44" spans="1:30" x14ac:dyDescent="0.25">
      <c r="A44" t="s">
        <v>23</v>
      </c>
      <c r="B44" s="15">
        <v>202205925763</v>
      </c>
      <c r="C44" t="s">
        <v>39</v>
      </c>
      <c r="D44" t="s">
        <v>17</v>
      </c>
      <c r="E44" s="5">
        <v>44897</v>
      </c>
      <c r="F44">
        <v>0</v>
      </c>
      <c r="G44">
        <v>2</v>
      </c>
      <c r="H44">
        <v>5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-183</v>
      </c>
      <c r="R44" s="12">
        <f t="shared" si="13"/>
        <v>0</v>
      </c>
      <c r="S44" s="11">
        <f t="shared" si="14"/>
        <v>3.5</v>
      </c>
      <c r="T44" s="11">
        <f t="shared" si="15"/>
        <v>1</v>
      </c>
      <c r="U44" s="11">
        <f t="shared" si="16"/>
        <v>3.5</v>
      </c>
      <c r="V44" s="11">
        <f t="shared" si="17"/>
        <v>0</v>
      </c>
      <c r="W44" s="11">
        <f t="shared" si="18"/>
        <v>0</v>
      </c>
      <c r="X44" s="11">
        <f t="shared" si="19"/>
        <v>0</v>
      </c>
      <c r="Y44" s="11">
        <f t="shared" si="20"/>
        <v>0</v>
      </c>
      <c r="Z44" s="11">
        <f t="shared" si="21"/>
        <v>0</v>
      </c>
      <c r="AA44" s="11">
        <f t="shared" si="22"/>
        <v>0</v>
      </c>
      <c r="AB44" s="11">
        <f t="shared" si="23"/>
        <v>0</v>
      </c>
      <c r="AC44" s="11">
        <f t="shared" si="24"/>
        <v>10</v>
      </c>
      <c r="AD44" s="13">
        <f t="shared" si="25"/>
        <v>18.8</v>
      </c>
    </row>
    <row r="45" spans="1:30" x14ac:dyDescent="0.25">
      <c r="A45" t="s">
        <v>23</v>
      </c>
      <c r="B45" s="15">
        <v>202205925766</v>
      </c>
      <c r="C45" t="s">
        <v>39</v>
      </c>
      <c r="D45" t="s">
        <v>17</v>
      </c>
      <c r="E45" s="5">
        <v>44897</v>
      </c>
      <c r="F45">
        <v>0</v>
      </c>
      <c r="G45">
        <v>2</v>
      </c>
      <c r="H45">
        <v>5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-183</v>
      </c>
      <c r="R45" s="12">
        <f t="shared" si="13"/>
        <v>0</v>
      </c>
      <c r="S45" s="11">
        <f t="shared" si="14"/>
        <v>3.5</v>
      </c>
      <c r="T45" s="11">
        <f t="shared" si="15"/>
        <v>1</v>
      </c>
      <c r="U45" s="11">
        <f t="shared" si="16"/>
        <v>3.5</v>
      </c>
      <c r="V45" s="11">
        <f t="shared" si="17"/>
        <v>0</v>
      </c>
      <c r="W45" s="11">
        <f t="shared" si="18"/>
        <v>0</v>
      </c>
      <c r="X45" s="11">
        <f t="shared" si="19"/>
        <v>0</v>
      </c>
      <c r="Y45" s="11">
        <f t="shared" si="20"/>
        <v>0</v>
      </c>
      <c r="Z45" s="11">
        <f t="shared" si="21"/>
        <v>0</v>
      </c>
      <c r="AA45" s="11">
        <f t="shared" si="22"/>
        <v>0</v>
      </c>
      <c r="AB45" s="11">
        <f t="shared" si="23"/>
        <v>0</v>
      </c>
      <c r="AC45" s="11">
        <f t="shared" si="24"/>
        <v>10</v>
      </c>
      <c r="AD45" s="13">
        <f t="shared" si="25"/>
        <v>18.8</v>
      </c>
    </row>
    <row r="46" spans="1:30" x14ac:dyDescent="0.25">
      <c r="A46" t="s">
        <v>23</v>
      </c>
      <c r="B46" s="15">
        <v>202206233294</v>
      </c>
      <c r="C46" t="s">
        <v>42</v>
      </c>
      <c r="D46" t="s">
        <v>17</v>
      </c>
      <c r="E46" s="5">
        <v>44915</v>
      </c>
      <c r="F46">
        <v>0</v>
      </c>
      <c r="G46">
        <v>2</v>
      </c>
      <c r="H46">
        <v>5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-164</v>
      </c>
      <c r="R46" s="12">
        <f t="shared" si="13"/>
        <v>0</v>
      </c>
      <c r="S46" s="11">
        <f t="shared" si="14"/>
        <v>3.5</v>
      </c>
      <c r="T46" s="11">
        <f t="shared" si="15"/>
        <v>1</v>
      </c>
      <c r="U46" s="11">
        <f t="shared" si="16"/>
        <v>3.5</v>
      </c>
      <c r="V46" s="11">
        <f t="shared" si="17"/>
        <v>0</v>
      </c>
      <c r="W46" s="11">
        <f t="shared" si="18"/>
        <v>0</v>
      </c>
      <c r="X46" s="11">
        <f t="shared" si="19"/>
        <v>0</v>
      </c>
      <c r="Y46" s="11">
        <f t="shared" si="20"/>
        <v>0</v>
      </c>
      <c r="Z46" s="11">
        <f t="shared" si="21"/>
        <v>0</v>
      </c>
      <c r="AA46" s="11">
        <f t="shared" si="22"/>
        <v>0</v>
      </c>
      <c r="AB46" s="11">
        <f t="shared" si="23"/>
        <v>0</v>
      </c>
      <c r="AC46" s="11">
        <f t="shared" si="24"/>
        <v>10</v>
      </c>
      <c r="AD46" s="13">
        <f t="shared" si="25"/>
        <v>18.8</v>
      </c>
    </row>
    <row r="47" spans="1:30" x14ac:dyDescent="0.25">
      <c r="A47" t="s">
        <v>23</v>
      </c>
      <c r="B47" s="15">
        <v>202301490263</v>
      </c>
      <c r="C47" t="s">
        <v>54</v>
      </c>
      <c r="D47" t="s">
        <v>17</v>
      </c>
      <c r="E47" s="5">
        <v>45014</v>
      </c>
      <c r="F47">
        <v>0</v>
      </c>
      <c r="G47">
        <v>2</v>
      </c>
      <c r="H47">
        <v>5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-124</v>
      </c>
      <c r="R47" s="12">
        <f t="shared" si="13"/>
        <v>0</v>
      </c>
      <c r="S47" s="11">
        <f t="shared" si="14"/>
        <v>3.5</v>
      </c>
      <c r="T47" s="11">
        <f t="shared" si="15"/>
        <v>1</v>
      </c>
      <c r="U47" s="11">
        <f t="shared" si="16"/>
        <v>3.5</v>
      </c>
      <c r="V47" s="11">
        <f t="shared" si="17"/>
        <v>0</v>
      </c>
      <c r="W47" s="11">
        <f t="shared" si="18"/>
        <v>0</v>
      </c>
      <c r="X47" s="11">
        <f t="shared" si="19"/>
        <v>0</v>
      </c>
      <c r="Y47" s="11">
        <f t="shared" si="20"/>
        <v>0</v>
      </c>
      <c r="Z47" s="11">
        <f t="shared" si="21"/>
        <v>0</v>
      </c>
      <c r="AA47" s="11">
        <f t="shared" si="22"/>
        <v>0</v>
      </c>
      <c r="AB47" s="11">
        <f t="shared" si="23"/>
        <v>0</v>
      </c>
      <c r="AC47" s="11">
        <f t="shared" si="24"/>
        <v>10</v>
      </c>
      <c r="AD47" s="13">
        <f t="shared" si="25"/>
        <v>18.8</v>
      </c>
    </row>
    <row r="48" spans="1:30" x14ac:dyDescent="0.25">
      <c r="A48" t="s">
        <v>23</v>
      </c>
      <c r="B48" s="15">
        <v>202301681808</v>
      </c>
      <c r="C48" t="s">
        <v>60</v>
      </c>
      <c r="D48" t="s">
        <v>17</v>
      </c>
      <c r="E48" s="5">
        <v>45026</v>
      </c>
      <c r="F48">
        <v>0</v>
      </c>
      <c r="G48">
        <v>2</v>
      </c>
      <c r="H48">
        <v>5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-94</v>
      </c>
      <c r="R48" s="12">
        <f t="shared" si="13"/>
        <v>0</v>
      </c>
      <c r="S48" s="11">
        <f t="shared" si="14"/>
        <v>3.5</v>
      </c>
      <c r="T48" s="11">
        <f t="shared" si="15"/>
        <v>1</v>
      </c>
      <c r="U48" s="11">
        <f t="shared" si="16"/>
        <v>3.5</v>
      </c>
      <c r="V48" s="11">
        <f t="shared" si="17"/>
        <v>0</v>
      </c>
      <c r="W48" s="11">
        <f t="shared" si="18"/>
        <v>0</v>
      </c>
      <c r="X48" s="11">
        <f t="shared" si="19"/>
        <v>0</v>
      </c>
      <c r="Y48" s="11">
        <f t="shared" si="20"/>
        <v>0</v>
      </c>
      <c r="Z48" s="11">
        <f t="shared" si="21"/>
        <v>0</v>
      </c>
      <c r="AA48" s="11">
        <f t="shared" si="22"/>
        <v>0</v>
      </c>
      <c r="AB48" s="11">
        <f t="shared" si="23"/>
        <v>0</v>
      </c>
      <c r="AC48" s="11">
        <f t="shared" si="24"/>
        <v>10</v>
      </c>
      <c r="AD48" s="13">
        <f t="shared" si="25"/>
        <v>18.8</v>
      </c>
    </row>
    <row r="49" spans="1:30" x14ac:dyDescent="0.25">
      <c r="A49" t="s">
        <v>23</v>
      </c>
      <c r="B49" s="15">
        <v>202300216159</v>
      </c>
      <c r="C49" t="s">
        <v>38</v>
      </c>
      <c r="D49" t="s">
        <v>19</v>
      </c>
      <c r="E49" s="5">
        <v>44939</v>
      </c>
      <c r="F49">
        <v>0</v>
      </c>
      <c r="G49">
        <v>2</v>
      </c>
      <c r="H49">
        <v>6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-61</v>
      </c>
      <c r="R49" s="12">
        <f t="shared" si="13"/>
        <v>0</v>
      </c>
      <c r="S49" s="11">
        <f t="shared" si="14"/>
        <v>3.5</v>
      </c>
      <c r="T49" s="11">
        <f t="shared" si="15"/>
        <v>0.75</v>
      </c>
      <c r="U49" s="11">
        <f t="shared" si="16"/>
        <v>3.5</v>
      </c>
      <c r="V49" s="11">
        <f t="shared" si="17"/>
        <v>0</v>
      </c>
      <c r="W49" s="11">
        <f t="shared" si="18"/>
        <v>0</v>
      </c>
      <c r="X49" s="11">
        <f t="shared" si="19"/>
        <v>0</v>
      </c>
      <c r="Y49" s="11">
        <f t="shared" si="20"/>
        <v>0</v>
      </c>
      <c r="Z49" s="11">
        <f t="shared" si="21"/>
        <v>0</v>
      </c>
      <c r="AA49" s="11">
        <f t="shared" si="22"/>
        <v>1</v>
      </c>
      <c r="AB49" s="11">
        <f t="shared" si="23"/>
        <v>0</v>
      </c>
      <c r="AC49" s="11">
        <f t="shared" si="24"/>
        <v>9.1</v>
      </c>
      <c r="AD49" s="13">
        <f t="shared" si="25"/>
        <v>18.66</v>
      </c>
    </row>
    <row r="50" spans="1:30" x14ac:dyDescent="0.25">
      <c r="A50" t="s">
        <v>23</v>
      </c>
      <c r="B50" s="15">
        <v>202303041042</v>
      </c>
      <c r="C50" t="s">
        <v>87</v>
      </c>
      <c r="D50" t="s">
        <v>19</v>
      </c>
      <c r="E50" s="5">
        <v>45105</v>
      </c>
      <c r="F50">
        <v>0</v>
      </c>
      <c r="G50">
        <v>1</v>
      </c>
      <c r="H50">
        <v>5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-1</v>
      </c>
      <c r="R50" s="12">
        <f t="shared" si="13"/>
        <v>0</v>
      </c>
      <c r="S50" s="11">
        <f t="shared" si="14"/>
        <v>4.5</v>
      </c>
      <c r="T50" s="11">
        <f t="shared" si="15"/>
        <v>1</v>
      </c>
      <c r="U50" s="11">
        <f t="shared" si="16"/>
        <v>5</v>
      </c>
      <c r="V50" s="11">
        <f t="shared" si="17"/>
        <v>0</v>
      </c>
      <c r="W50" s="11">
        <f t="shared" si="18"/>
        <v>0</v>
      </c>
      <c r="X50" s="11">
        <f t="shared" si="19"/>
        <v>0</v>
      </c>
      <c r="Y50" s="11">
        <f t="shared" si="20"/>
        <v>0</v>
      </c>
      <c r="Z50" s="11">
        <f t="shared" si="21"/>
        <v>0</v>
      </c>
      <c r="AA50" s="11">
        <f t="shared" si="22"/>
        <v>1</v>
      </c>
      <c r="AB50" s="11">
        <f t="shared" si="23"/>
        <v>0</v>
      </c>
      <c r="AC50" s="11">
        <f t="shared" si="24"/>
        <v>1.9</v>
      </c>
      <c r="AD50" s="13">
        <f t="shared" si="25"/>
        <v>18.540000000000003</v>
      </c>
    </row>
    <row r="51" spans="1:30" x14ac:dyDescent="0.25">
      <c r="A51" t="s">
        <v>23</v>
      </c>
      <c r="B51" s="15">
        <v>202301824088</v>
      </c>
      <c r="C51" t="s">
        <v>62</v>
      </c>
      <c r="D51" t="s">
        <v>17</v>
      </c>
      <c r="E51" s="5">
        <v>45034</v>
      </c>
      <c r="F51">
        <v>0</v>
      </c>
      <c r="G51">
        <v>2</v>
      </c>
      <c r="H51">
        <v>6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-92</v>
      </c>
      <c r="R51" s="12">
        <f t="shared" si="13"/>
        <v>0</v>
      </c>
      <c r="S51" s="11">
        <f t="shared" si="14"/>
        <v>3.5</v>
      </c>
      <c r="T51" s="11">
        <f t="shared" si="15"/>
        <v>0.75</v>
      </c>
      <c r="U51" s="11">
        <f t="shared" si="16"/>
        <v>3.5</v>
      </c>
      <c r="V51" s="11">
        <f t="shared" si="17"/>
        <v>0</v>
      </c>
      <c r="W51" s="11">
        <f t="shared" si="18"/>
        <v>0</v>
      </c>
      <c r="X51" s="11">
        <f t="shared" si="19"/>
        <v>0</v>
      </c>
      <c r="Y51" s="11">
        <f t="shared" si="20"/>
        <v>0</v>
      </c>
      <c r="Z51" s="11">
        <f t="shared" si="21"/>
        <v>0</v>
      </c>
      <c r="AA51" s="11">
        <f t="shared" si="22"/>
        <v>0</v>
      </c>
      <c r="AB51" s="11">
        <f t="shared" si="23"/>
        <v>0</v>
      </c>
      <c r="AC51" s="11">
        <f t="shared" si="24"/>
        <v>10</v>
      </c>
      <c r="AD51" s="13">
        <f t="shared" si="25"/>
        <v>18.399999999999999</v>
      </c>
    </row>
    <row r="52" spans="1:30" x14ac:dyDescent="0.25">
      <c r="A52" t="s">
        <v>23</v>
      </c>
      <c r="B52" s="15">
        <v>202302441185</v>
      </c>
      <c r="C52" t="s">
        <v>67</v>
      </c>
      <c r="D52" t="s">
        <v>17</v>
      </c>
      <c r="E52" s="5">
        <v>45070</v>
      </c>
      <c r="F52">
        <v>0</v>
      </c>
      <c r="G52">
        <v>2</v>
      </c>
      <c r="H52">
        <v>6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-62</v>
      </c>
      <c r="R52" s="12">
        <f t="shared" si="13"/>
        <v>0</v>
      </c>
      <c r="S52" s="11">
        <f t="shared" si="14"/>
        <v>3.5</v>
      </c>
      <c r="T52" s="11">
        <f t="shared" si="15"/>
        <v>0.75</v>
      </c>
      <c r="U52" s="11">
        <f t="shared" si="16"/>
        <v>3.5</v>
      </c>
      <c r="V52" s="11">
        <f t="shared" si="17"/>
        <v>0</v>
      </c>
      <c r="W52" s="11">
        <f t="shared" si="18"/>
        <v>0</v>
      </c>
      <c r="X52" s="11">
        <f t="shared" si="19"/>
        <v>0</v>
      </c>
      <c r="Y52" s="11">
        <f t="shared" si="20"/>
        <v>0</v>
      </c>
      <c r="Z52" s="11">
        <f t="shared" si="21"/>
        <v>0</v>
      </c>
      <c r="AA52" s="11">
        <f t="shared" si="22"/>
        <v>0</v>
      </c>
      <c r="AB52" s="11">
        <f t="shared" si="23"/>
        <v>0</v>
      </c>
      <c r="AC52" s="11">
        <f t="shared" si="24"/>
        <v>9.1</v>
      </c>
      <c r="AD52" s="13">
        <f t="shared" si="25"/>
        <v>17.86</v>
      </c>
    </row>
    <row r="53" spans="1:30" x14ac:dyDescent="0.25">
      <c r="A53" t="s">
        <v>23</v>
      </c>
      <c r="B53" s="15">
        <v>202302827029</v>
      </c>
      <c r="C53" t="s">
        <v>74</v>
      </c>
      <c r="D53" t="s">
        <v>17</v>
      </c>
      <c r="E53" s="5">
        <v>45093</v>
      </c>
      <c r="F53">
        <v>0</v>
      </c>
      <c r="G53">
        <v>1</v>
      </c>
      <c r="H53">
        <v>5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-2</v>
      </c>
      <c r="R53" s="12">
        <f t="shared" si="13"/>
        <v>0</v>
      </c>
      <c r="S53" s="11">
        <f t="shared" si="14"/>
        <v>4.5</v>
      </c>
      <c r="T53" s="11">
        <f t="shared" si="15"/>
        <v>1</v>
      </c>
      <c r="U53" s="11">
        <f t="shared" si="16"/>
        <v>5</v>
      </c>
      <c r="V53" s="11">
        <f t="shared" si="17"/>
        <v>0</v>
      </c>
      <c r="W53" s="11">
        <f t="shared" si="18"/>
        <v>0</v>
      </c>
      <c r="X53" s="11">
        <f t="shared" si="19"/>
        <v>0</v>
      </c>
      <c r="Y53" s="11">
        <f t="shared" si="20"/>
        <v>0</v>
      </c>
      <c r="Z53" s="11">
        <f t="shared" si="21"/>
        <v>0</v>
      </c>
      <c r="AA53" s="11">
        <f t="shared" si="22"/>
        <v>0</v>
      </c>
      <c r="AB53" s="11">
        <f t="shared" si="23"/>
        <v>0</v>
      </c>
      <c r="AC53" s="11">
        <f t="shared" si="24"/>
        <v>1.9</v>
      </c>
      <c r="AD53" s="13">
        <f t="shared" si="25"/>
        <v>17.740000000000002</v>
      </c>
    </row>
    <row r="54" spans="1:30" x14ac:dyDescent="0.25">
      <c r="A54" t="s">
        <v>23</v>
      </c>
      <c r="B54" s="15">
        <v>202303448363</v>
      </c>
      <c r="C54" t="s">
        <v>162</v>
      </c>
      <c r="D54" t="s">
        <v>19</v>
      </c>
      <c r="E54" s="5">
        <v>45128</v>
      </c>
      <c r="F54">
        <v>0</v>
      </c>
      <c r="G54">
        <v>1</v>
      </c>
      <c r="H54">
        <v>5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26</v>
      </c>
      <c r="R54" s="12">
        <f t="shared" si="13"/>
        <v>0</v>
      </c>
      <c r="S54" s="11">
        <f t="shared" si="14"/>
        <v>4.5</v>
      </c>
      <c r="T54" s="11">
        <f t="shared" si="15"/>
        <v>1</v>
      </c>
      <c r="U54" s="11">
        <f t="shared" si="16"/>
        <v>5</v>
      </c>
      <c r="V54" s="11">
        <f t="shared" si="17"/>
        <v>0</v>
      </c>
      <c r="W54" s="11">
        <f t="shared" si="18"/>
        <v>0</v>
      </c>
      <c r="X54" s="11">
        <f t="shared" si="19"/>
        <v>0</v>
      </c>
      <c r="Y54" s="11">
        <f t="shared" si="20"/>
        <v>0</v>
      </c>
      <c r="Z54" s="11">
        <f t="shared" si="21"/>
        <v>0</v>
      </c>
      <c r="AA54" s="11">
        <f t="shared" si="22"/>
        <v>1</v>
      </c>
      <c r="AB54" s="11">
        <f t="shared" si="23"/>
        <v>0</v>
      </c>
      <c r="AC54" s="11">
        <f t="shared" si="24"/>
        <v>0.25</v>
      </c>
      <c r="AD54" s="13">
        <f t="shared" si="25"/>
        <v>17.55</v>
      </c>
    </row>
    <row r="55" spans="1:30" x14ac:dyDescent="0.25">
      <c r="A55" t="s">
        <v>23</v>
      </c>
      <c r="B55" s="15">
        <v>202302923103</v>
      </c>
      <c r="C55" t="s">
        <v>78</v>
      </c>
      <c r="D55" t="s">
        <v>19</v>
      </c>
      <c r="E55" s="5">
        <v>45098</v>
      </c>
      <c r="F55">
        <v>0</v>
      </c>
      <c r="G55">
        <v>1</v>
      </c>
      <c r="H55">
        <v>5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29</v>
      </c>
      <c r="R55" s="12">
        <f t="shared" si="13"/>
        <v>0</v>
      </c>
      <c r="S55" s="11">
        <f t="shared" si="14"/>
        <v>4.5</v>
      </c>
      <c r="T55" s="11">
        <f t="shared" si="15"/>
        <v>1</v>
      </c>
      <c r="U55" s="11">
        <f t="shared" si="16"/>
        <v>5</v>
      </c>
      <c r="V55" s="11">
        <f t="shared" si="17"/>
        <v>0</v>
      </c>
      <c r="W55" s="11">
        <f t="shared" si="18"/>
        <v>0</v>
      </c>
      <c r="X55" s="11">
        <f t="shared" si="19"/>
        <v>0</v>
      </c>
      <c r="Y55" s="11">
        <f t="shared" si="20"/>
        <v>0</v>
      </c>
      <c r="Z55" s="11">
        <f t="shared" si="21"/>
        <v>0</v>
      </c>
      <c r="AA55" s="11">
        <f t="shared" si="22"/>
        <v>1</v>
      </c>
      <c r="AB55" s="11">
        <f t="shared" si="23"/>
        <v>0</v>
      </c>
      <c r="AC55" s="11">
        <f t="shared" si="24"/>
        <v>0</v>
      </c>
      <c r="AD55" s="13">
        <f t="shared" si="25"/>
        <v>17.400000000000002</v>
      </c>
    </row>
    <row r="56" spans="1:30" x14ac:dyDescent="0.25">
      <c r="A56" t="s">
        <v>23</v>
      </c>
      <c r="B56" s="15">
        <v>202301293114</v>
      </c>
      <c r="C56" t="s">
        <v>50</v>
      </c>
      <c r="D56" t="s">
        <v>19</v>
      </c>
      <c r="E56" s="5">
        <v>45002</v>
      </c>
      <c r="F56">
        <v>0</v>
      </c>
      <c r="G56">
        <v>2</v>
      </c>
      <c r="H56">
        <v>6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-42</v>
      </c>
      <c r="R56" s="12">
        <f t="shared" si="13"/>
        <v>0</v>
      </c>
      <c r="S56" s="11">
        <f t="shared" si="14"/>
        <v>3.5</v>
      </c>
      <c r="T56" s="11">
        <f t="shared" si="15"/>
        <v>0.75</v>
      </c>
      <c r="U56" s="11">
        <f t="shared" si="16"/>
        <v>3.5</v>
      </c>
      <c r="V56" s="11">
        <f t="shared" si="17"/>
        <v>0</v>
      </c>
      <c r="W56" s="11">
        <f t="shared" si="18"/>
        <v>0</v>
      </c>
      <c r="X56" s="11">
        <f t="shared" si="19"/>
        <v>0</v>
      </c>
      <c r="Y56" s="11">
        <f t="shared" si="20"/>
        <v>0</v>
      </c>
      <c r="Z56" s="11">
        <f t="shared" si="21"/>
        <v>0</v>
      </c>
      <c r="AA56" s="11">
        <f t="shared" si="22"/>
        <v>1</v>
      </c>
      <c r="AB56" s="11">
        <f t="shared" si="23"/>
        <v>0</v>
      </c>
      <c r="AC56" s="11">
        <f t="shared" si="24"/>
        <v>6.4</v>
      </c>
      <c r="AD56" s="13">
        <f t="shared" si="25"/>
        <v>17.04</v>
      </c>
    </row>
    <row r="57" spans="1:30" x14ac:dyDescent="0.25">
      <c r="A57" t="s">
        <v>23</v>
      </c>
      <c r="B57" s="15">
        <v>202302312363</v>
      </c>
      <c r="C57" t="s">
        <v>65</v>
      </c>
      <c r="D57" t="s">
        <v>19</v>
      </c>
      <c r="E57" s="5">
        <v>45063</v>
      </c>
      <c r="F57">
        <v>0</v>
      </c>
      <c r="G57">
        <v>2</v>
      </c>
      <c r="H57">
        <v>6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-42</v>
      </c>
      <c r="R57" s="12">
        <f t="shared" si="13"/>
        <v>0</v>
      </c>
      <c r="S57" s="11">
        <f t="shared" si="14"/>
        <v>3.5</v>
      </c>
      <c r="T57" s="11">
        <f t="shared" si="15"/>
        <v>0.75</v>
      </c>
      <c r="U57" s="11">
        <f t="shared" si="16"/>
        <v>3.5</v>
      </c>
      <c r="V57" s="11">
        <f t="shared" si="17"/>
        <v>0</v>
      </c>
      <c r="W57" s="11">
        <f t="shared" si="18"/>
        <v>0</v>
      </c>
      <c r="X57" s="11">
        <f t="shared" si="19"/>
        <v>0</v>
      </c>
      <c r="Y57" s="11">
        <f t="shared" si="20"/>
        <v>0</v>
      </c>
      <c r="Z57" s="11">
        <f t="shared" si="21"/>
        <v>0</v>
      </c>
      <c r="AA57" s="11">
        <f t="shared" si="22"/>
        <v>1</v>
      </c>
      <c r="AB57" s="11">
        <f t="shared" si="23"/>
        <v>0</v>
      </c>
      <c r="AC57" s="11">
        <f t="shared" si="24"/>
        <v>6.4</v>
      </c>
      <c r="AD57" s="13">
        <f t="shared" si="25"/>
        <v>17.04</v>
      </c>
    </row>
    <row r="58" spans="1:30" x14ac:dyDescent="0.25">
      <c r="A58" t="s">
        <v>23</v>
      </c>
      <c r="B58" s="15">
        <v>202303302255</v>
      </c>
      <c r="C58" t="s">
        <v>102</v>
      </c>
      <c r="D58" t="s">
        <v>17</v>
      </c>
      <c r="E58" s="5">
        <v>45120</v>
      </c>
      <c r="F58">
        <v>0</v>
      </c>
      <c r="G58">
        <v>1</v>
      </c>
      <c r="H58">
        <v>1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50</v>
      </c>
      <c r="R58" s="12">
        <f t="shared" si="13"/>
        <v>0</v>
      </c>
      <c r="S58" s="11">
        <f t="shared" si="14"/>
        <v>4.5</v>
      </c>
      <c r="T58" s="11">
        <f t="shared" si="15"/>
        <v>2.4</v>
      </c>
      <c r="U58" s="11">
        <f t="shared" si="16"/>
        <v>3.5</v>
      </c>
      <c r="V58" s="11">
        <f t="shared" si="17"/>
        <v>0</v>
      </c>
      <c r="W58" s="11">
        <f t="shared" si="18"/>
        <v>0</v>
      </c>
      <c r="X58" s="11">
        <f t="shared" si="19"/>
        <v>0</v>
      </c>
      <c r="Y58" s="11">
        <f t="shared" si="20"/>
        <v>0</v>
      </c>
      <c r="Z58" s="11">
        <f t="shared" si="21"/>
        <v>0</v>
      </c>
      <c r="AA58" s="11">
        <f t="shared" si="22"/>
        <v>0</v>
      </c>
      <c r="AB58" s="11">
        <f t="shared" si="23"/>
        <v>0</v>
      </c>
      <c r="AC58" s="11">
        <f t="shared" si="24"/>
        <v>0</v>
      </c>
      <c r="AD58" s="13">
        <f t="shared" si="25"/>
        <v>17.04</v>
      </c>
    </row>
    <row r="59" spans="1:30" x14ac:dyDescent="0.25">
      <c r="A59" t="s">
        <v>23</v>
      </c>
      <c r="B59" s="15">
        <v>202303302256</v>
      </c>
      <c r="C59" t="s">
        <v>103</v>
      </c>
      <c r="D59" t="s">
        <v>17</v>
      </c>
      <c r="E59" s="5">
        <v>45120</v>
      </c>
      <c r="F59">
        <v>0</v>
      </c>
      <c r="G59">
        <v>1</v>
      </c>
      <c r="H59">
        <v>1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50</v>
      </c>
      <c r="R59" s="12">
        <f t="shared" si="13"/>
        <v>0</v>
      </c>
      <c r="S59" s="11">
        <f t="shared" si="14"/>
        <v>4.5</v>
      </c>
      <c r="T59" s="11">
        <f t="shared" si="15"/>
        <v>2.4</v>
      </c>
      <c r="U59" s="11">
        <f t="shared" si="16"/>
        <v>3.5</v>
      </c>
      <c r="V59" s="11">
        <f t="shared" si="17"/>
        <v>0</v>
      </c>
      <c r="W59" s="11">
        <f t="shared" si="18"/>
        <v>0</v>
      </c>
      <c r="X59" s="11">
        <f t="shared" si="19"/>
        <v>0</v>
      </c>
      <c r="Y59" s="11">
        <f t="shared" si="20"/>
        <v>0</v>
      </c>
      <c r="Z59" s="11">
        <f t="shared" si="21"/>
        <v>0</v>
      </c>
      <c r="AA59" s="11">
        <f t="shared" si="22"/>
        <v>0</v>
      </c>
      <c r="AB59" s="11">
        <f t="shared" si="23"/>
        <v>0</v>
      </c>
      <c r="AC59" s="11">
        <f t="shared" si="24"/>
        <v>0</v>
      </c>
      <c r="AD59" s="13">
        <f t="shared" si="25"/>
        <v>17.04</v>
      </c>
    </row>
    <row r="60" spans="1:30" x14ac:dyDescent="0.25">
      <c r="A60" t="s">
        <v>23</v>
      </c>
      <c r="B60" s="15">
        <v>202303302434</v>
      </c>
      <c r="C60" t="s">
        <v>107</v>
      </c>
      <c r="D60" t="s">
        <v>17</v>
      </c>
      <c r="E60" s="5">
        <v>45120</v>
      </c>
      <c r="F60">
        <v>0</v>
      </c>
      <c r="G60">
        <v>1</v>
      </c>
      <c r="H60">
        <v>1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50</v>
      </c>
      <c r="R60" s="12">
        <f t="shared" si="13"/>
        <v>0</v>
      </c>
      <c r="S60" s="11">
        <f t="shared" si="14"/>
        <v>4.5</v>
      </c>
      <c r="T60" s="11">
        <f t="shared" si="15"/>
        <v>2.4</v>
      </c>
      <c r="U60" s="11">
        <f t="shared" si="16"/>
        <v>3.5</v>
      </c>
      <c r="V60" s="11">
        <f t="shared" si="17"/>
        <v>0</v>
      </c>
      <c r="W60" s="11">
        <f t="shared" si="18"/>
        <v>0</v>
      </c>
      <c r="X60" s="11">
        <f t="shared" si="19"/>
        <v>0</v>
      </c>
      <c r="Y60" s="11">
        <f t="shared" si="20"/>
        <v>0</v>
      </c>
      <c r="Z60" s="11">
        <f t="shared" si="21"/>
        <v>0</v>
      </c>
      <c r="AA60" s="11">
        <f t="shared" si="22"/>
        <v>0</v>
      </c>
      <c r="AB60" s="11">
        <f t="shared" si="23"/>
        <v>0</v>
      </c>
      <c r="AC60" s="11">
        <f t="shared" si="24"/>
        <v>0</v>
      </c>
      <c r="AD60" s="13">
        <f t="shared" si="25"/>
        <v>17.04</v>
      </c>
    </row>
    <row r="61" spans="1:30" x14ac:dyDescent="0.25">
      <c r="A61" t="s">
        <v>23</v>
      </c>
      <c r="B61" s="15">
        <v>202303302435</v>
      </c>
      <c r="C61" t="s">
        <v>108</v>
      </c>
      <c r="D61" t="s">
        <v>17</v>
      </c>
      <c r="E61" s="5">
        <v>45120</v>
      </c>
      <c r="F61">
        <v>0</v>
      </c>
      <c r="G61">
        <v>1</v>
      </c>
      <c r="H61">
        <v>1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50</v>
      </c>
      <c r="R61" s="12">
        <f t="shared" si="13"/>
        <v>0</v>
      </c>
      <c r="S61" s="11">
        <f t="shared" si="14"/>
        <v>4.5</v>
      </c>
      <c r="T61" s="11">
        <f t="shared" si="15"/>
        <v>2.4</v>
      </c>
      <c r="U61" s="11">
        <f t="shared" si="16"/>
        <v>3.5</v>
      </c>
      <c r="V61" s="11">
        <f t="shared" si="17"/>
        <v>0</v>
      </c>
      <c r="W61" s="11">
        <f t="shared" si="18"/>
        <v>0</v>
      </c>
      <c r="X61" s="11">
        <f t="shared" si="19"/>
        <v>0</v>
      </c>
      <c r="Y61" s="11">
        <f t="shared" si="20"/>
        <v>0</v>
      </c>
      <c r="Z61" s="11">
        <f t="shared" si="21"/>
        <v>0</v>
      </c>
      <c r="AA61" s="11">
        <f t="shared" si="22"/>
        <v>0</v>
      </c>
      <c r="AB61" s="11">
        <f t="shared" si="23"/>
        <v>0</v>
      </c>
      <c r="AC61" s="11">
        <f t="shared" si="24"/>
        <v>0</v>
      </c>
      <c r="AD61" s="13">
        <f t="shared" si="25"/>
        <v>17.04</v>
      </c>
    </row>
    <row r="62" spans="1:30" x14ac:dyDescent="0.25">
      <c r="A62" t="s">
        <v>23</v>
      </c>
      <c r="B62" s="15">
        <v>202303302437</v>
      </c>
      <c r="C62" t="s">
        <v>110</v>
      </c>
      <c r="D62" t="s">
        <v>17</v>
      </c>
      <c r="E62" s="5">
        <v>45120</v>
      </c>
      <c r="F62">
        <v>0</v>
      </c>
      <c r="G62">
        <v>1</v>
      </c>
      <c r="H62">
        <v>1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50</v>
      </c>
      <c r="R62" s="12">
        <f t="shared" si="13"/>
        <v>0</v>
      </c>
      <c r="S62" s="11">
        <f t="shared" si="14"/>
        <v>4.5</v>
      </c>
      <c r="T62" s="11">
        <f t="shared" si="15"/>
        <v>2.4</v>
      </c>
      <c r="U62" s="11">
        <f t="shared" si="16"/>
        <v>3.5</v>
      </c>
      <c r="V62" s="11">
        <f t="shared" si="17"/>
        <v>0</v>
      </c>
      <c r="W62" s="11">
        <f t="shared" si="18"/>
        <v>0</v>
      </c>
      <c r="X62" s="11">
        <f t="shared" si="19"/>
        <v>0</v>
      </c>
      <c r="Y62" s="11">
        <f t="shared" si="20"/>
        <v>0</v>
      </c>
      <c r="Z62" s="11">
        <f t="shared" si="21"/>
        <v>0</v>
      </c>
      <c r="AA62" s="11">
        <f t="shared" si="22"/>
        <v>0</v>
      </c>
      <c r="AB62" s="11">
        <f t="shared" si="23"/>
        <v>0</v>
      </c>
      <c r="AC62" s="11">
        <f t="shared" si="24"/>
        <v>0</v>
      </c>
      <c r="AD62" s="13">
        <f t="shared" si="25"/>
        <v>17.04</v>
      </c>
    </row>
    <row r="63" spans="1:30" x14ac:dyDescent="0.25">
      <c r="A63" t="s">
        <v>23</v>
      </c>
      <c r="B63" s="15">
        <v>202303302453</v>
      </c>
      <c r="C63" t="s">
        <v>114</v>
      </c>
      <c r="D63" t="s">
        <v>17</v>
      </c>
      <c r="E63" s="5">
        <v>45120</v>
      </c>
      <c r="F63">
        <v>0</v>
      </c>
      <c r="G63">
        <v>1</v>
      </c>
      <c r="H63">
        <v>1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50</v>
      </c>
      <c r="R63" s="12">
        <f t="shared" si="13"/>
        <v>0</v>
      </c>
      <c r="S63" s="11">
        <f t="shared" si="14"/>
        <v>4.5</v>
      </c>
      <c r="T63" s="11">
        <f t="shared" si="15"/>
        <v>2.4</v>
      </c>
      <c r="U63" s="11">
        <f t="shared" si="16"/>
        <v>3.5</v>
      </c>
      <c r="V63" s="11">
        <f t="shared" si="17"/>
        <v>0</v>
      </c>
      <c r="W63" s="11">
        <f t="shared" si="18"/>
        <v>0</v>
      </c>
      <c r="X63" s="11">
        <f t="shared" si="19"/>
        <v>0</v>
      </c>
      <c r="Y63" s="11">
        <f t="shared" si="20"/>
        <v>0</v>
      </c>
      <c r="Z63" s="11">
        <f t="shared" si="21"/>
        <v>0</v>
      </c>
      <c r="AA63" s="11">
        <f t="shared" si="22"/>
        <v>0</v>
      </c>
      <c r="AB63" s="11">
        <f t="shared" si="23"/>
        <v>0</v>
      </c>
      <c r="AC63" s="11">
        <f t="shared" si="24"/>
        <v>0</v>
      </c>
      <c r="AD63" s="13">
        <f t="shared" si="25"/>
        <v>17.04</v>
      </c>
    </row>
    <row r="64" spans="1:30" x14ac:dyDescent="0.25">
      <c r="A64" t="s">
        <v>23</v>
      </c>
      <c r="B64" s="15">
        <v>202303334660</v>
      </c>
      <c r="C64" t="s">
        <v>118</v>
      </c>
      <c r="D64" t="s">
        <v>17</v>
      </c>
      <c r="E64" s="5">
        <v>45122</v>
      </c>
      <c r="F64">
        <v>0</v>
      </c>
      <c r="G64">
        <v>1</v>
      </c>
      <c r="H64">
        <v>1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31</v>
      </c>
      <c r="R64" s="12">
        <f t="shared" si="13"/>
        <v>0</v>
      </c>
      <c r="S64" s="11">
        <f t="shared" si="14"/>
        <v>4.5</v>
      </c>
      <c r="T64" s="11">
        <f t="shared" si="15"/>
        <v>2.4</v>
      </c>
      <c r="U64" s="11">
        <f t="shared" si="16"/>
        <v>3.5</v>
      </c>
      <c r="V64" s="11">
        <f t="shared" si="17"/>
        <v>0</v>
      </c>
      <c r="W64" s="11">
        <f t="shared" si="18"/>
        <v>0</v>
      </c>
      <c r="X64" s="11">
        <f t="shared" si="19"/>
        <v>0</v>
      </c>
      <c r="Y64" s="11">
        <f t="shared" si="20"/>
        <v>0</v>
      </c>
      <c r="Z64" s="11">
        <f t="shared" si="21"/>
        <v>0</v>
      </c>
      <c r="AA64" s="11">
        <f t="shared" si="22"/>
        <v>0</v>
      </c>
      <c r="AB64" s="11">
        <f t="shared" si="23"/>
        <v>0</v>
      </c>
      <c r="AC64" s="11">
        <f t="shared" si="24"/>
        <v>0</v>
      </c>
      <c r="AD64" s="13">
        <f t="shared" si="25"/>
        <v>17.04</v>
      </c>
    </row>
    <row r="65" spans="1:30" x14ac:dyDescent="0.25">
      <c r="A65" t="s">
        <v>23</v>
      </c>
      <c r="B65" s="15">
        <v>202303334664</v>
      </c>
      <c r="C65" t="s">
        <v>122</v>
      </c>
      <c r="D65" t="s">
        <v>17</v>
      </c>
      <c r="E65" s="5">
        <v>45122</v>
      </c>
      <c r="F65">
        <v>0</v>
      </c>
      <c r="G65">
        <v>1</v>
      </c>
      <c r="H65">
        <v>1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31</v>
      </c>
      <c r="R65" s="12">
        <f t="shared" si="13"/>
        <v>0</v>
      </c>
      <c r="S65" s="11">
        <f t="shared" si="14"/>
        <v>4.5</v>
      </c>
      <c r="T65" s="11">
        <f t="shared" si="15"/>
        <v>2.4</v>
      </c>
      <c r="U65" s="11">
        <f t="shared" si="16"/>
        <v>3.5</v>
      </c>
      <c r="V65" s="11">
        <f t="shared" si="17"/>
        <v>0</v>
      </c>
      <c r="W65" s="11">
        <f t="shared" si="18"/>
        <v>0</v>
      </c>
      <c r="X65" s="11">
        <f t="shared" si="19"/>
        <v>0</v>
      </c>
      <c r="Y65" s="11">
        <f t="shared" si="20"/>
        <v>0</v>
      </c>
      <c r="Z65" s="11">
        <f t="shared" si="21"/>
        <v>0</v>
      </c>
      <c r="AA65" s="11">
        <f t="shared" si="22"/>
        <v>0</v>
      </c>
      <c r="AB65" s="11">
        <f t="shared" si="23"/>
        <v>0</v>
      </c>
      <c r="AC65" s="11">
        <f t="shared" si="24"/>
        <v>0</v>
      </c>
      <c r="AD65" s="13">
        <f t="shared" si="25"/>
        <v>17.04</v>
      </c>
    </row>
    <row r="66" spans="1:30" x14ac:dyDescent="0.25">
      <c r="A66" t="s">
        <v>23</v>
      </c>
      <c r="B66" s="15">
        <v>202303334668</v>
      </c>
      <c r="C66" t="s">
        <v>126</v>
      </c>
      <c r="D66" t="s">
        <v>17</v>
      </c>
      <c r="E66" s="5">
        <v>45122</v>
      </c>
      <c r="F66">
        <v>0</v>
      </c>
      <c r="G66">
        <v>1</v>
      </c>
      <c r="H66">
        <v>1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31</v>
      </c>
      <c r="R66" s="12">
        <f t="shared" ref="R66:R97" si="26">IF(F66=1,10,0)</f>
        <v>0</v>
      </c>
      <c r="S66" s="11">
        <f t="shared" ref="S66:S97" si="27">IF(G66=1,4.5,IF(G66=2,3.5,IF(G66=3,2,0)))</f>
        <v>4.5</v>
      </c>
      <c r="T66" s="11">
        <f t="shared" ref="T66:T97" si="28">IF(H66=1,2.4,IF(H66=2,2.4,IF(H66=3,1.5,IF(H66=4,1.2,IF(H66=5,1,IF(H66=6,0.75,IF(H66=7,0.5,IF(H66=8,0.25,0))))))))</f>
        <v>2.4</v>
      </c>
      <c r="U66" s="11">
        <f t="shared" ref="U66:U97" si="29">IF(I66=1,5,IF(I66=2,3.5,IF(I66=3,1.5,0)))</f>
        <v>3.5</v>
      </c>
      <c r="V66" s="11">
        <f t="shared" ref="V66:V97" si="30">IF(J66=1,2,0)</f>
        <v>0</v>
      </c>
      <c r="W66" s="11">
        <f t="shared" ref="W66:W97" si="31">IF(K66=1,1.8,0)</f>
        <v>0</v>
      </c>
      <c r="X66" s="11">
        <f t="shared" ref="X66:X97" si="32">IF(L66=1,1.4,0)</f>
        <v>0</v>
      </c>
      <c r="Y66" s="11">
        <f t="shared" ref="Y66:Y97" si="33">IF(M66=1,1.4,0)</f>
        <v>0</v>
      </c>
      <c r="Z66" s="11">
        <f t="shared" ref="Z66:Z97" si="34">IF(N66=2,1.4,0)</f>
        <v>0</v>
      </c>
      <c r="AA66" s="11">
        <f t="shared" ref="AA66:AA97" si="35">IF(O66=1,1,0)</f>
        <v>0</v>
      </c>
      <c r="AB66" s="11">
        <f t="shared" ref="AB66:AB97" si="36">IF(P66=1,1,0)</f>
        <v>0</v>
      </c>
      <c r="AC66" s="11">
        <f t="shared" ref="AC66:AC97" si="37">IF(Q66&lt;-63,10,IF(Q66&lt;-56,9.1,IF(Q66&lt;-49,8.2,IF(Q66&lt;-42,7.3,IF(Q66&lt;-35,6.4,IF(Q66&lt;-28,5.5,IF(Q66&lt;-21,4.6,IF(Q66&lt;-14,3.7,IF(Q66&lt;-7,2.8,IF(Q66&lt;0,1.9,IF(Q66&lt;7,1,IF(Q66&lt;14,0.75,IF(Q66&lt;21,0.5,IF(Q66&lt;28,0.25,0))))))))))))))</f>
        <v>0</v>
      </c>
      <c r="AD66" s="13">
        <f t="shared" ref="AD66:AD97" si="38">3.8*R66+2*S66+1.6*T66+1.2*U66+0.8*SUM(V66:AB66)+0.6*AC66</f>
        <v>17.04</v>
      </c>
    </row>
    <row r="67" spans="1:30" x14ac:dyDescent="0.25">
      <c r="A67" t="s">
        <v>23</v>
      </c>
      <c r="B67" s="15">
        <v>202303334669</v>
      </c>
      <c r="C67" t="s">
        <v>127</v>
      </c>
      <c r="D67" t="s">
        <v>17</v>
      </c>
      <c r="E67" s="5">
        <v>45122</v>
      </c>
      <c r="F67">
        <v>0</v>
      </c>
      <c r="G67">
        <v>1</v>
      </c>
      <c r="H67">
        <v>1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31</v>
      </c>
      <c r="R67" s="12">
        <f t="shared" si="26"/>
        <v>0</v>
      </c>
      <c r="S67" s="11">
        <f t="shared" si="27"/>
        <v>4.5</v>
      </c>
      <c r="T67" s="11">
        <f t="shared" si="28"/>
        <v>2.4</v>
      </c>
      <c r="U67" s="11">
        <f t="shared" si="29"/>
        <v>3.5</v>
      </c>
      <c r="V67" s="11">
        <f t="shared" si="30"/>
        <v>0</v>
      </c>
      <c r="W67" s="11">
        <f t="shared" si="31"/>
        <v>0</v>
      </c>
      <c r="X67" s="11">
        <f t="shared" si="32"/>
        <v>0</v>
      </c>
      <c r="Y67" s="11">
        <f t="shared" si="33"/>
        <v>0</v>
      </c>
      <c r="Z67" s="11">
        <f t="shared" si="34"/>
        <v>0</v>
      </c>
      <c r="AA67" s="11">
        <f t="shared" si="35"/>
        <v>0</v>
      </c>
      <c r="AB67" s="11">
        <f t="shared" si="36"/>
        <v>0</v>
      </c>
      <c r="AC67" s="11">
        <f t="shared" si="37"/>
        <v>0</v>
      </c>
      <c r="AD67" s="13">
        <f t="shared" si="38"/>
        <v>17.04</v>
      </c>
    </row>
    <row r="68" spans="1:30" x14ac:dyDescent="0.25">
      <c r="A68" t="s">
        <v>23</v>
      </c>
      <c r="B68" s="15">
        <v>202303334670</v>
      </c>
      <c r="C68" t="s">
        <v>128</v>
      </c>
      <c r="D68" t="s">
        <v>17</v>
      </c>
      <c r="E68" s="5">
        <v>45122</v>
      </c>
      <c r="F68">
        <v>0</v>
      </c>
      <c r="G68">
        <v>1</v>
      </c>
      <c r="H68">
        <v>1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31</v>
      </c>
      <c r="R68" s="12">
        <f t="shared" si="26"/>
        <v>0</v>
      </c>
      <c r="S68" s="11">
        <f t="shared" si="27"/>
        <v>4.5</v>
      </c>
      <c r="T68" s="11">
        <f t="shared" si="28"/>
        <v>2.4</v>
      </c>
      <c r="U68" s="11">
        <f t="shared" si="29"/>
        <v>3.5</v>
      </c>
      <c r="V68" s="11">
        <f t="shared" si="30"/>
        <v>0</v>
      </c>
      <c r="W68" s="11">
        <f t="shared" si="31"/>
        <v>0</v>
      </c>
      <c r="X68" s="11">
        <f t="shared" si="32"/>
        <v>0</v>
      </c>
      <c r="Y68" s="11">
        <f t="shared" si="33"/>
        <v>0</v>
      </c>
      <c r="Z68" s="11">
        <f t="shared" si="34"/>
        <v>0</v>
      </c>
      <c r="AA68" s="11">
        <f t="shared" si="35"/>
        <v>0</v>
      </c>
      <c r="AB68" s="11">
        <f t="shared" si="36"/>
        <v>0</v>
      </c>
      <c r="AC68" s="11">
        <f t="shared" si="37"/>
        <v>0</v>
      </c>
      <c r="AD68" s="13">
        <f t="shared" si="38"/>
        <v>17.04</v>
      </c>
    </row>
    <row r="69" spans="1:30" x14ac:dyDescent="0.25">
      <c r="A69" t="s">
        <v>23</v>
      </c>
      <c r="B69" s="15">
        <v>202303335326</v>
      </c>
      <c r="C69" t="s">
        <v>141</v>
      </c>
      <c r="D69" t="s">
        <v>17</v>
      </c>
      <c r="E69" s="5">
        <v>45122</v>
      </c>
      <c r="F69">
        <v>0</v>
      </c>
      <c r="G69">
        <v>1</v>
      </c>
      <c r="H69">
        <v>1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31</v>
      </c>
      <c r="R69" s="12">
        <f t="shared" si="26"/>
        <v>0</v>
      </c>
      <c r="S69" s="11">
        <f t="shared" si="27"/>
        <v>4.5</v>
      </c>
      <c r="T69" s="11">
        <f t="shared" si="28"/>
        <v>2.4</v>
      </c>
      <c r="U69" s="11">
        <f t="shared" si="29"/>
        <v>3.5</v>
      </c>
      <c r="V69" s="11">
        <f t="shared" si="30"/>
        <v>0</v>
      </c>
      <c r="W69" s="11">
        <f t="shared" si="31"/>
        <v>0</v>
      </c>
      <c r="X69" s="11">
        <f t="shared" si="32"/>
        <v>0</v>
      </c>
      <c r="Y69" s="11">
        <f t="shared" si="33"/>
        <v>0</v>
      </c>
      <c r="Z69" s="11">
        <f t="shared" si="34"/>
        <v>0</v>
      </c>
      <c r="AA69" s="11">
        <f t="shared" si="35"/>
        <v>0</v>
      </c>
      <c r="AB69" s="11">
        <f t="shared" si="36"/>
        <v>0</v>
      </c>
      <c r="AC69" s="11">
        <f t="shared" si="37"/>
        <v>0</v>
      </c>
      <c r="AD69" s="13">
        <f t="shared" si="38"/>
        <v>17.04</v>
      </c>
    </row>
    <row r="70" spans="1:30" x14ac:dyDescent="0.25">
      <c r="A70" t="s">
        <v>23</v>
      </c>
      <c r="B70" s="15">
        <v>202303335330</v>
      </c>
      <c r="C70" t="s">
        <v>145</v>
      </c>
      <c r="D70" t="s">
        <v>17</v>
      </c>
      <c r="E70" s="5">
        <v>45122</v>
      </c>
      <c r="F70">
        <v>0</v>
      </c>
      <c r="G70">
        <v>1</v>
      </c>
      <c r="H70">
        <v>1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31</v>
      </c>
      <c r="R70" s="12">
        <f t="shared" si="26"/>
        <v>0</v>
      </c>
      <c r="S70" s="11">
        <f t="shared" si="27"/>
        <v>4.5</v>
      </c>
      <c r="T70" s="11">
        <f t="shared" si="28"/>
        <v>2.4</v>
      </c>
      <c r="U70" s="11">
        <f t="shared" si="29"/>
        <v>3.5</v>
      </c>
      <c r="V70" s="11">
        <f t="shared" si="30"/>
        <v>0</v>
      </c>
      <c r="W70" s="11">
        <f t="shared" si="31"/>
        <v>0</v>
      </c>
      <c r="X70" s="11">
        <f t="shared" si="32"/>
        <v>0</v>
      </c>
      <c r="Y70" s="11">
        <f t="shared" si="33"/>
        <v>0</v>
      </c>
      <c r="Z70" s="11">
        <f t="shared" si="34"/>
        <v>0</v>
      </c>
      <c r="AA70" s="11">
        <f t="shared" si="35"/>
        <v>0</v>
      </c>
      <c r="AB70" s="11">
        <f t="shared" si="36"/>
        <v>0</v>
      </c>
      <c r="AC70" s="11">
        <f t="shared" si="37"/>
        <v>0</v>
      </c>
      <c r="AD70" s="13">
        <f t="shared" si="38"/>
        <v>17.04</v>
      </c>
    </row>
    <row r="71" spans="1:30" x14ac:dyDescent="0.25">
      <c r="A71" t="s">
        <v>23</v>
      </c>
      <c r="B71" s="15">
        <v>202303335333</v>
      </c>
      <c r="C71" t="s">
        <v>148</v>
      </c>
      <c r="D71" t="s">
        <v>17</v>
      </c>
      <c r="E71" s="5">
        <v>45122</v>
      </c>
      <c r="F71">
        <v>0</v>
      </c>
      <c r="G71">
        <v>1</v>
      </c>
      <c r="H71">
        <v>1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31</v>
      </c>
      <c r="R71" s="12">
        <f t="shared" si="26"/>
        <v>0</v>
      </c>
      <c r="S71" s="11">
        <f t="shared" si="27"/>
        <v>4.5</v>
      </c>
      <c r="T71" s="11">
        <f t="shared" si="28"/>
        <v>2.4</v>
      </c>
      <c r="U71" s="11">
        <f t="shared" si="29"/>
        <v>3.5</v>
      </c>
      <c r="V71" s="11">
        <f t="shared" si="30"/>
        <v>0</v>
      </c>
      <c r="W71" s="11">
        <f t="shared" si="31"/>
        <v>0</v>
      </c>
      <c r="X71" s="11">
        <f t="shared" si="32"/>
        <v>0</v>
      </c>
      <c r="Y71" s="11">
        <f t="shared" si="33"/>
        <v>0</v>
      </c>
      <c r="Z71" s="11">
        <f t="shared" si="34"/>
        <v>0</v>
      </c>
      <c r="AA71" s="11">
        <f t="shared" si="35"/>
        <v>0</v>
      </c>
      <c r="AB71" s="11">
        <f t="shared" si="36"/>
        <v>0</v>
      </c>
      <c r="AC71" s="11">
        <f t="shared" si="37"/>
        <v>0</v>
      </c>
      <c r="AD71" s="13">
        <f t="shared" si="38"/>
        <v>17.04</v>
      </c>
    </row>
    <row r="72" spans="1:30" x14ac:dyDescent="0.25">
      <c r="A72" t="s">
        <v>23</v>
      </c>
      <c r="B72" s="15">
        <v>202303335334</v>
      </c>
      <c r="C72" t="s">
        <v>149</v>
      </c>
      <c r="D72" t="s">
        <v>17</v>
      </c>
      <c r="E72" s="5">
        <v>45122</v>
      </c>
      <c r="F72">
        <v>0</v>
      </c>
      <c r="G72">
        <v>1</v>
      </c>
      <c r="H72">
        <v>1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31</v>
      </c>
      <c r="R72" s="12">
        <f t="shared" si="26"/>
        <v>0</v>
      </c>
      <c r="S72" s="11">
        <f t="shared" si="27"/>
        <v>4.5</v>
      </c>
      <c r="T72" s="11">
        <f t="shared" si="28"/>
        <v>2.4</v>
      </c>
      <c r="U72" s="11">
        <f t="shared" si="29"/>
        <v>3.5</v>
      </c>
      <c r="V72" s="11">
        <f t="shared" si="30"/>
        <v>0</v>
      </c>
      <c r="W72" s="11">
        <f t="shared" si="31"/>
        <v>0</v>
      </c>
      <c r="X72" s="11">
        <f t="shared" si="32"/>
        <v>0</v>
      </c>
      <c r="Y72" s="11">
        <f t="shared" si="33"/>
        <v>0</v>
      </c>
      <c r="Z72" s="11">
        <f t="shared" si="34"/>
        <v>0</v>
      </c>
      <c r="AA72" s="11">
        <f t="shared" si="35"/>
        <v>0</v>
      </c>
      <c r="AB72" s="11">
        <f t="shared" si="36"/>
        <v>0</v>
      </c>
      <c r="AC72" s="11">
        <f t="shared" si="37"/>
        <v>0</v>
      </c>
      <c r="AD72" s="13">
        <f t="shared" si="38"/>
        <v>17.04</v>
      </c>
    </row>
    <row r="73" spans="1:30" x14ac:dyDescent="0.25">
      <c r="A73" t="s">
        <v>23</v>
      </c>
      <c r="B73" s="15">
        <v>202303335335</v>
      </c>
      <c r="C73" t="s">
        <v>150</v>
      </c>
      <c r="D73" t="s">
        <v>17</v>
      </c>
      <c r="E73" s="5">
        <v>45122</v>
      </c>
      <c r="F73">
        <v>0</v>
      </c>
      <c r="G73">
        <v>1</v>
      </c>
      <c r="H73">
        <v>1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31</v>
      </c>
      <c r="R73" s="12">
        <f t="shared" si="26"/>
        <v>0</v>
      </c>
      <c r="S73" s="11">
        <f t="shared" si="27"/>
        <v>4.5</v>
      </c>
      <c r="T73" s="11">
        <f t="shared" si="28"/>
        <v>2.4</v>
      </c>
      <c r="U73" s="11">
        <f t="shared" si="29"/>
        <v>3.5</v>
      </c>
      <c r="V73" s="11">
        <f t="shared" si="30"/>
        <v>0</v>
      </c>
      <c r="W73" s="11">
        <f t="shared" si="31"/>
        <v>0</v>
      </c>
      <c r="X73" s="11">
        <f t="shared" si="32"/>
        <v>0</v>
      </c>
      <c r="Y73" s="11">
        <f t="shared" si="33"/>
        <v>0</v>
      </c>
      <c r="Z73" s="11">
        <f t="shared" si="34"/>
        <v>0</v>
      </c>
      <c r="AA73" s="11">
        <f t="shared" si="35"/>
        <v>0</v>
      </c>
      <c r="AB73" s="11">
        <f t="shared" si="36"/>
        <v>0</v>
      </c>
      <c r="AC73" s="11">
        <f t="shared" si="37"/>
        <v>0</v>
      </c>
      <c r="AD73" s="13">
        <f t="shared" si="38"/>
        <v>17.04</v>
      </c>
    </row>
    <row r="74" spans="1:30" x14ac:dyDescent="0.25">
      <c r="A74" t="s">
        <v>23</v>
      </c>
      <c r="B74" s="15">
        <v>202303335343</v>
      </c>
      <c r="C74" t="s">
        <v>158</v>
      </c>
      <c r="D74" t="s">
        <v>17</v>
      </c>
      <c r="E74" s="5">
        <v>45122</v>
      </c>
      <c r="F74">
        <v>0</v>
      </c>
      <c r="G74">
        <v>1</v>
      </c>
      <c r="H74">
        <v>1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31</v>
      </c>
      <c r="R74" s="12">
        <f t="shared" si="26"/>
        <v>0</v>
      </c>
      <c r="S74" s="11">
        <f t="shared" si="27"/>
        <v>4.5</v>
      </c>
      <c r="T74" s="11">
        <f t="shared" si="28"/>
        <v>2.4</v>
      </c>
      <c r="U74" s="11">
        <f t="shared" si="29"/>
        <v>3.5</v>
      </c>
      <c r="V74" s="11">
        <f t="shared" si="30"/>
        <v>0</v>
      </c>
      <c r="W74" s="11">
        <f t="shared" si="31"/>
        <v>0</v>
      </c>
      <c r="X74" s="11">
        <f t="shared" si="32"/>
        <v>0</v>
      </c>
      <c r="Y74" s="11">
        <f t="shared" si="33"/>
        <v>0</v>
      </c>
      <c r="Z74" s="11">
        <f t="shared" si="34"/>
        <v>0</v>
      </c>
      <c r="AA74" s="11">
        <f t="shared" si="35"/>
        <v>0</v>
      </c>
      <c r="AB74" s="11">
        <f t="shared" si="36"/>
        <v>0</v>
      </c>
      <c r="AC74" s="11">
        <f t="shared" si="37"/>
        <v>0</v>
      </c>
      <c r="AD74" s="13">
        <f t="shared" si="38"/>
        <v>17.04</v>
      </c>
    </row>
    <row r="75" spans="1:30" x14ac:dyDescent="0.25">
      <c r="A75" t="s">
        <v>23</v>
      </c>
      <c r="B75" s="15">
        <v>202303488044</v>
      </c>
      <c r="C75" t="s">
        <v>169</v>
      </c>
      <c r="D75" t="s">
        <v>17</v>
      </c>
      <c r="E75" s="5">
        <v>45131</v>
      </c>
      <c r="F75">
        <v>0</v>
      </c>
      <c r="G75">
        <v>1</v>
      </c>
      <c r="H75">
        <v>1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52</v>
      </c>
      <c r="R75" s="12">
        <f t="shared" si="26"/>
        <v>0</v>
      </c>
      <c r="S75" s="11">
        <f t="shared" si="27"/>
        <v>4.5</v>
      </c>
      <c r="T75" s="11">
        <f t="shared" si="28"/>
        <v>2.4</v>
      </c>
      <c r="U75" s="11">
        <f t="shared" si="29"/>
        <v>3.5</v>
      </c>
      <c r="V75" s="11">
        <f t="shared" si="30"/>
        <v>0</v>
      </c>
      <c r="W75" s="11">
        <f t="shared" si="31"/>
        <v>0</v>
      </c>
      <c r="X75" s="11">
        <f t="shared" si="32"/>
        <v>0</v>
      </c>
      <c r="Y75" s="11">
        <f t="shared" si="33"/>
        <v>0</v>
      </c>
      <c r="Z75" s="11">
        <f t="shared" si="34"/>
        <v>0</v>
      </c>
      <c r="AA75" s="11">
        <f t="shared" si="35"/>
        <v>0</v>
      </c>
      <c r="AB75" s="11">
        <f t="shared" si="36"/>
        <v>0</v>
      </c>
      <c r="AC75" s="11">
        <f t="shared" si="37"/>
        <v>0</v>
      </c>
      <c r="AD75" s="13">
        <f t="shared" si="38"/>
        <v>17.04</v>
      </c>
    </row>
    <row r="76" spans="1:30" x14ac:dyDescent="0.25">
      <c r="A76" t="s">
        <v>23</v>
      </c>
      <c r="B76" s="15">
        <v>202303488142</v>
      </c>
      <c r="C76" t="s">
        <v>171</v>
      </c>
      <c r="D76" t="s">
        <v>17</v>
      </c>
      <c r="E76" s="5">
        <v>45131</v>
      </c>
      <c r="F76">
        <v>0</v>
      </c>
      <c r="G76">
        <v>1</v>
      </c>
      <c r="H76">
        <v>1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52</v>
      </c>
      <c r="R76" s="12">
        <f t="shared" si="26"/>
        <v>0</v>
      </c>
      <c r="S76" s="11">
        <f t="shared" si="27"/>
        <v>4.5</v>
      </c>
      <c r="T76" s="11">
        <f t="shared" si="28"/>
        <v>2.4</v>
      </c>
      <c r="U76" s="11">
        <f t="shared" si="29"/>
        <v>3.5</v>
      </c>
      <c r="V76" s="11">
        <f t="shared" si="30"/>
        <v>0</v>
      </c>
      <c r="W76" s="11">
        <f t="shared" si="31"/>
        <v>0</v>
      </c>
      <c r="X76" s="11">
        <f t="shared" si="32"/>
        <v>0</v>
      </c>
      <c r="Y76" s="11">
        <f t="shared" si="33"/>
        <v>0</v>
      </c>
      <c r="Z76" s="11">
        <f t="shared" si="34"/>
        <v>0</v>
      </c>
      <c r="AA76" s="11">
        <f t="shared" si="35"/>
        <v>0</v>
      </c>
      <c r="AB76" s="11">
        <f t="shared" si="36"/>
        <v>0</v>
      </c>
      <c r="AC76" s="11">
        <f t="shared" si="37"/>
        <v>0</v>
      </c>
      <c r="AD76" s="13">
        <f t="shared" si="38"/>
        <v>17.04</v>
      </c>
    </row>
    <row r="77" spans="1:30" x14ac:dyDescent="0.25">
      <c r="A77" t="s">
        <v>23</v>
      </c>
      <c r="B77" s="15">
        <v>202303567848</v>
      </c>
      <c r="C77" t="s">
        <v>176</v>
      </c>
      <c r="D77" t="s">
        <v>18</v>
      </c>
      <c r="E77" s="5">
        <v>45135</v>
      </c>
      <c r="F77">
        <v>0</v>
      </c>
      <c r="G77">
        <v>1</v>
      </c>
      <c r="H77">
        <v>4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58</v>
      </c>
      <c r="R77" s="12">
        <f t="shared" si="26"/>
        <v>0</v>
      </c>
      <c r="S77" s="11">
        <f t="shared" si="27"/>
        <v>4.5</v>
      </c>
      <c r="T77" s="11">
        <f t="shared" si="28"/>
        <v>1.2</v>
      </c>
      <c r="U77" s="11">
        <f t="shared" si="29"/>
        <v>5</v>
      </c>
      <c r="V77" s="11">
        <f t="shared" si="30"/>
        <v>0</v>
      </c>
      <c r="W77" s="11">
        <f t="shared" si="31"/>
        <v>0</v>
      </c>
      <c r="X77" s="11">
        <f t="shared" si="32"/>
        <v>0</v>
      </c>
      <c r="Y77" s="11">
        <f t="shared" si="33"/>
        <v>0</v>
      </c>
      <c r="Z77" s="11">
        <f t="shared" si="34"/>
        <v>0</v>
      </c>
      <c r="AA77" s="11">
        <f t="shared" si="35"/>
        <v>0</v>
      </c>
      <c r="AB77" s="11">
        <f t="shared" si="36"/>
        <v>0</v>
      </c>
      <c r="AC77" s="11">
        <f t="shared" si="37"/>
        <v>0</v>
      </c>
      <c r="AD77" s="13">
        <f t="shared" si="38"/>
        <v>16.920000000000002</v>
      </c>
    </row>
    <row r="78" spans="1:30" x14ac:dyDescent="0.25">
      <c r="A78" t="s">
        <v>23</v>
      </c>
      <c r="B78" s="15">
        <v>202303186872</v>
      </c>
      <c r="C78" t="s">
        <v>81</v>
      </c>
      <c r="D78" t="s">
        <v>19</v>
      </c>
      <c r="E78" s="5">
        <v>45113</v>
      </c>
      <c r="F78">
        <v>0</v>
      </c>
      <c r="G78">
        <v>1</v>
      </c>
      <c r="H78">
        <v>6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-14</v>
      </c>
      <c r="R78" s="12">
        <f t="shared" si="26"/>
        <v>0</v>
      </c>
      <c r="S78" s="11">
        <f t="shared" si="27"/>
        <v>4.5</v>
      </c>
      <c r="T78" s="11">
        <f t="shared" si="28"/>
        <v>0.75</v>
      </c>
      <c r="U78" s="11">
        <f t="shared" si="29"/>
        <v>3.5</v>
      </c>
      <c r="V78" s="11">
        <f t="shared" si="30"/>
        <v>0</v>
      </c>
      <c r="W78" s="11">
        <f t="shared" si="31"/>
        <v>0</v>
      </c>
      <c r="X78" s="11">
        <f t="shared" si="32"/>
        <v>0</v>
      </c>
      <c r="Y78" s="11">
        <f t="shared" si="33"/>
        <v>0</v>
      </c>
      <c r="Z78" s="11">
        <f t="shared" si="34"/>
        <v>0</v>
      </c>
      <c r="AA78" s="11">
        <f t="shared" si="35"/>
        <v>1</v>
      </c>
      <c r="AB78" s="11">
        <f t="shared" si="36"/>
        <v>0</v>
      </c>
      <c r="AC78" s="11">
        <f t="shared" si="37"/>
        <v>2.8</v>
      </c>
      <c r="AD78" s="13">
        <f t="shared" si="38"/>
        <v>16.88</v>
      </c>
    </row>
    <row r="79" spans="1:30" x14ac:dyDescent="0.25">
      <c r="A79" t="s">
        <v>23</v>
      </c>
      <c r="B79" s="15">
        <v>202302518522</v>
      </c>
      <c r="C79" t="s">
        <v>72</v>
      </c>
      <c r="D79" t="s">
        <v>19</v>
      </c>
      <c r="E79" s="5">
        <v>45075</v>
      </c>
      <c r="F79">
        <v>0</v>
      </c>
      <c r="G79">
        <v>1</v>
      </c>
      <c r="H79">
        <v>5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-2</v>
      </c>
      <c r="R79" s="12">
        <f t="shared" si="26"/>
        <v>0</v>
      </c>
      <c r="S79" s="11">
        <f t="shared" si="27"/>
        <v>4.5</v>
      </c>
      <c r="T79" s="11">
        <f t="shared" si="28"/>
        <v>1</v>
      </c>
      <c r="U79" s="11">
        <f t="shared" si="29"/>
        <v>3.5</v>
      </c>
      <c r="V79" s="11">
        <f t="shared" si="30"/>
        <v>0</v>
      </c>
      <c r="W79" s="11">
        <f t="shared" si="31"/>
        <v>0</v>
      </c>
      <c r="X79" s="11">
        <f t="shared" si="32"/>
        <v>0</v>
      </c>
      <c r="Y79" s="11">
        <f t="shared" si="33"/>
        <v>0</v>
      </c>
      <c r="Z79" s="11">
        <f t="shared" si="34"/>
        <v>0</v>
      </c>
      <c r="AA79" s="11">
        <f t="shared" si="35"/>
        <v>1</v>
      </c>
      <c r="AB79" s="11">
        <f t="shared" si="36"/>
        <v>0</v>
      </c>
      <c r="AC79" s="11">
        <f t="shared" si="37"/>
        <v>1.9</v>
      </c>
      <c r="AD79" s="13">
        <f t="shared" si="38"/>
        <v>16.740000000000002</v>
      </c>
    </row>
    <row r="80" spans="1:30" x14ac:dyDescent="0.25">
      <c r="A80" t="s">
        <v>23</v>
      </c>
      <c r="B80" s="15">
        <v>202204814512</v>
      </c>
      <c r="C80" t="s">
        <v>32</v>
      </c>
      <c r="D80" t="s">
        <v>33</v>
      </c>
      <c r="E80" s="5">
        <v>44830</v>
      </c>
      <c r="F80">
        <v>0</v>
      </c>
      <c r="G80">
        <v>3</v>
      </c>
      <c r="H80">
        <v>3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-301</v>
      </c>
      <c r="R80" s="12">
        <f t="shared" si="26"/>
        <v>0</v>
      </c>
      <c r="S80" s="11">
        <f t="shared" si="27"/>
        <v>2</v>
      </c>
      <c r="T80" s="11">
        <f t="shared" si="28"/>
        <v>1.5</v>
      </c>
      <c r="U80" s="11">
        <f t="shared" si="29"/>
        <v>3.5</v>
      </c>
      <c r="V80" s="11">
        <f t="shared" si="30"/>
        <v>0</v>
      </c>
      <c r="W80" s="11">
        <f t="shared" si="31"/>
        <v>0</v>
      </c>
      <c r="X80" s="11">
        <f t="shared" si="32"/>
        <v>0</v>
      </c>
      <c r="Y80" s="11">
        <f t="shared" si="33"/>
        <v>0</v>
      </c>
      <c r="Z80" s="11">
        <f t="shared" si="34"/>
        <v>0</v>
      </c>
      <c r="AA80" s="11">
        <f t="shared" si="35"/>
        <v>0</v>
      </c>
      <c r="AB80" s="11">
        <f t="shared" si="36"/>
        <v>0</v>
      </c>
      <c r="AC80" s="11">
        <f t="shared" si="37"/>
        <v>10</v>
      </c>
      <c r="AD80" s="13">
        <f t="shared" si="38"/>
        <v>16.600000000000001</v>
      </c>
    </row>
    <row r="81" spans="1:30" x14ac:dyDescent="0.25">
      <c r="A81" t="s">
        <v>23</v>
      </c>
      <c r="B81" s="15">
        <v>202303041046</v>
      </c>
      <c r="C81" t="s">
        <v>88</v>
      </c>
      <c r="D81" t="s">
        <v>17</v>
      </c>
      <c r="E81" s="5">
        <v>45105</v>
      </c>
      <c r="F81">
        <v>0</v>
      </c>
      <c r="G81">
        <v>1</v>
      </c>
      <c r="H81">
        <v>5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29</v>
      </c>
      <c r="R81" s="12">
        <f t="shared" si="26"/>
        <v>0</v>
      </c>
      <c r="S81" s="11">
        <f t="shared" si="27"/>
        <v>4.5</v>
      </c>
      <c r="T81" s="11">
        <f t="shared" si="28"/>
        <v>1</v>
      </c>
      <c r="U81" s="11">
        <f t="shared" si="29"/>
        <v>5</v>
      </c>
      <c r="V81" s="11">
        <f t="shared" si="30"/>
        <v>0</v>
      </c>
      <c r="W81" s="11">
        <f t="shared" si="31"/>
        <v>0</v>
      </c>
      <c r="X81" s="11">
        <f t="shared" si="32"/>
        <v>0</v>
      </c>
      <c r="Y81" s="11">
        <f t="shared" si="33"/>
        <v>0</v>
      </c>
      <c r="Z81" s="11">
        <f t="shared" si="34"/>
        <v>0</v>
      </c>
      <c r="AA81" s="11">
        <f t="shared" si="35"/>
        <v>0</v>
      </c>
      <c r="AB81" s="11">
        <f t="shared" si="36"/>
        <v>0</v>
      </c>
      <c r="AC81" s="11">
        <f t="shared" si="37"/>
        <v>0</v>
      </c>
      <c r="AD81" s="13">
        <f t="shared" si="38"/>
        <v>16.600000000000001</v>
      </c>
    </row>
    <row r="82" spans="1:30" x14ac:dyDescent="0.25">
      <c r="A82" t="s">
        <v>23</v>
      </c>
      <c r="B82" s="15">
        <v>202303610777</v>
      </c>
      <c r="C82" t="s">
        <v>179</v>
      </c>
      <c r="D82" t="s">
        <v>17</v>
      </c>
      <c r="E82" s="5">
        <v>45138</v>
      </c>
      <c r="F82">
        <v>0</v>
      </c>
      <c r="G82">
        <v>1</v>
      </c>
      <c r="H82">
        <v>5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59</v>
      </c>
      <c r="R82" s="12">
        <f t="shared" si="26"/>
        <v>0</v>
      </c>
      <c r="S82" s="11">
        <f t="shared" si="27"/>
        <v>4.5</v>
      </c>
      <c r="T82" s="11">
        <f t="shared" si="28"/>
        <v>1</v>
      </c>
      <c r="U82" s="11">
        <f t="shared" si="29"/>
        <v>5</v>
      </c>
      <c r="V82" s="11">
        <f t="shared" si="30"/>
        <v>0</v>
      </c>
      <c r="W82" s="11">
        <f t="shared" si="31"/>
        <v>0</v>
      </c>
      <c r="X82" s="11">
        <f t="shared" si="32"/>
        <v>0</v>
      </c>
      <c r="Y82" s="11">
        <f t="shared" si="33"/>
        <v>0</v>
      </c>
      <c r="Z82" s="11">
        <f t="shared" si="34"/>
        <v>0</v>
      </c>
      <c r="AA82" s="11">
        <f t="shared" si="35"/>
        <v>0</v>
      </c>
      <c r="AB82" s="11">
        <f t="shared" si="36"/>
        <v>0</v>
      </c>
      <c r="AC82" s="11">
        <f t="shared" si="37"/>
        <v>0</v>
      </c>
      <c r="AD82" s="13">
        <f t="shared" si="38"/>
        <v>16.600000000000001</v>
      </c>
    </row>
    <row r="83" spans="1:30" x14ac:dyDescent="0.25">
      <c r="A83" t="s">
        <v>23</v>
      </c>
      <c r="B83" s="15">
        <v>202303059653</v>
      </c>
      <c r="C83" t="s">
        <v>92</v>
      </c>
      <c r="D83" t="s">
        <v>19</v>
      </c>
      <c r="E83" s="5">
        <v>45106</v>
      </c>
      <c r="F83">
        <v>0</v>
      </c>
      <c r="G83">
        <v>2</v>
      </c>
      <c r="H83">
        <v>6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-30</v>
      </c>
      <c r="R83" s="12">
        <f t="shared" si="26"/>
        <v>0</v>
      </c>
      <c r="S83" s="11">
        <f t="shared" si="27"/>
        <v>3.5</v>
      </c>
      <c r="T83" s="11">
        <f t="shared" si="28"/>
        <v>0.75</v>
      </c>
      <c r="U83" s="11">
        <f t="shared" si="29"/>
        <v>3.5</v>
      </c>
      <c r="V83" s="11">
        <f t="shared" si="30"/>
        <v>0</v>
      </c>
      <c r="W83" s="11">
        <f t="shared" si="31"/>
        <v>0</v>
      </c>
      <c r="X83" s="11">
        <f t="shared" si="32"/>
        <v>0</v>
      </c>
      <c r="Y83" s="11">
        <f t="shared" si="33"/>
        <v>0</v>
      </c>
      <c r="Z83" s="11">
        <f t="shared" si="34"/>
        <v>0</v>
      </c>
      <c r="AA83" s="11">
        <f t="shared" si="35"/>
        <v>1</v>
      </c>
      <c r="AB83" s="11">
        <f t="shared" si="36"/>
        <v>0</v>
      </c>
      <c r="AC83" s="11">
        <f t="shared" si="37"/>
        <v>5.5</v>
      </c>
      <c r="AD83" s="13">
        <f t="shared" si="38"/>
        <v>16.5</v>
      </c>
    </row>
    <row r="84" spans="1:30" x14ac:dyDescent="0.25">
      <c r="A84" t="s">
        <v>23</v>
      </c>
      <c r="B84" s="15">
        <v>202302827035</v>
      </c>
      <c r="C84" t="s">
        <v>75</v>
      </c>
      <c r="D84" t="s">
        <v>17</v>
      </c>
      <c r="E84" s="5">
        <v>45093</v>
      </c>
      <c r="F84">
        <v>0</v>
      </c>
      <c r="G84">
        <v>2</v>
      </c>
      <c r="H84">
        <v>5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-33</v>
      </c>
      <c r="R84" s="12">
        <f t="shared" si="26"/>
        <v>0</v>
      </c>
      <c r="S84" s="11">
        <f t="shared" si="27"/>
        <v>3.5</v>
      </c>
      <c r="T84" s="11">
        <f t="shared" si="28"/>
        <v>1</v>
      </c>
      <c r="U84" s="11">
        <f t="shared" si="29"/>
        <v>3.5</v>
      </c>
      <c r="V84" s="11">
        <f t="shared" si="30"/>
        <v>0</v>
      </c>
      <c r="W84" s="11">
        <f t="shared" si="31"/>
        <v>0</v>
      </c>
      <c r="X84" s="11">
        <f t="shared" si="32"/>
        <v>0</v>
      </c>
      <c r="Y84" s="11">
        <f t="shared" si="33"/>
        <v>0</v>
      </c>
      <c r="Z84" s="11">
        <f t="shared" si="34"/>
        <v>0</v>
      </c>
      <c r="AA84" s="11">
        <f t="shared" si="35"/>
        <v>0</v>
      </c>
      <c r="AB84" s="11">
        <f t="shared" si="36"/>
        <v>0</v>
      </c>
      <c r="AC84" s="11">
        <f t="shared" si="37"/>
        <v>5.5</v>
      </c>
      <c r="AD84" s="13">
        <f t="shared" si="38"/>
        <v>16.100000000000001</v>
      </c>
    </row>
    <row r="85" spans="1:30" x14ac:dyDescent="0.25">
      <c r="A85" t="s">
        <v>23</v>
      </c>
      <c r="B85" s="15">
        <v>202303040962</v>
      </c>
      <c r="C85" t="s">
        <v>86</v>
      </c>
      <c r="D85" t="s">
        <v>19</v>
      </c>
      <c r="E85" s="5">
        <v>45105</v>
      </c>
      <c r="F85">
        <v>0</v>
      </c>
      <c r="G85">
        <v>1</v>
      </c>
      <c r="H85">
        <v>5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33</v>
      </c>
      <c r="R85" s="12">
        <f t="shared" si="26"/>
        <v>0</v>
      </c>
      <c r="S85" s="11">
        <f t="shared" si="27"/>
        <v>4.5</v>
      </c>
      <c r="T85" s="11">
        <f t="shared" si="28"/>
        <v>1</v>
      </c>
      <c r="U85" s="11">
        <f t="shared" si="29"/>
        <v>3.5</v>
      </c>
      <c r="V85" s="11">
        <f t="shared" si="30"/>
        <v>0</v>
      </c>
      <c r="W85" s="11">
        <f t="shared" si="31"/>
        <v>0</v>
      </c>
      <c r="X85" s="11">
        <f t="shared" si="32"/>
        <v>0</v>
      </c>
      <c r="Y85" s="11">
        <f t="shared" si="33"/>
        <v>0</v>
      </c>
      <c r="Z85" s="11">
        <f t="shared" si="34"/>
        <v>0</v>
      </c>
      <c r="AA85" s="11">
        <f t="shared" si="35"/>
        <v>1</v>
      </c>
      <c r="AB85" s="11">
        <f t="shared" si="36"/>
        <v>0</v>
      </c>
      <c r="AC85" s="11">
        <f t="shared" si="37"/>
        <v>0</v>
      </c>
      <c r="AD85" s="13">
        <f t="shared" si="38"/>
        <v>15.600000000000001</v>
      </c>
    </row>
    <row r="86" spans="1:30" x14ac:dyDescent="0.25">
      <c r="A86" t="s">
        <v>23</v>
      </c>
      <c r="B86" s="15">
        <v>202303254246</v>
      </c>
      <c r="C86" t="s">
        <v>94</v>
      </c>
      <c r="D86" t="s">
        <v>17</v>
      </c>
      <c r="E86" s="5">
        <v>45117</v>
      </c>
      <c r="F86">
        <v>0</v>
      </c>
      <c r="G86">
        <v>1</v>
      </c>
      <c r="H86">
        <v>6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-1</v>
      </c>
      <c r="R86" s="12">
        <f t="shared" si="26"/>
        <v>0</v>
      </c>
      <c r="S86" s="11">
        <f t="shared" si="27"/>
        <v>4.5</v>
      </c>
      <c r="T86" s="11">
        <f t="shared" si="28"/>
        <v>0.75</v>
      </c>
      <c r="U86" s="11">
        <f t="shared" si="29"/>
        <v>3.5</v>
      </c>
      <c r="V86" s="11">
        <f t="shared" si="30"/>
        <v>0</v>
      </c>
      <c r="W86" s="11">
        <f t="shared" si="31"/>
        <v>0</v>
      </c>
      <c r="X86" s="11">
        <f t="shared" si="32"/>
        <v>0</v>
      </c>
      <c r="Y86" s="11">
        <f t="shared" si="33"/>
        <v>0</v>
      </c>
      <c r="Z86" s="11">
        <f t="shared" si="34"/>
        <v>0</v>
      </c>
      <c r="AA86" s="11">
        <f t="shared" si="35"/>
        <v>0</v>
      </c>
      <c r="AB86" s="11">
        <f t="shared" si="36"/>
        <v>0</v>
      </c>
      <c r="AC86" s="11">
        <f t="shared" si="37"/>
        <v>1.9</v>
      </c>
      <c r="AD86" s="13">
        <f t="shared" si="38"/>
        <v>15.54</v>
      </c>
    </row>
    <row r="87" spans="1:30" x14ac:dyDescent="0.25">
      <c r="A87" t="s">
        <v>23</v>
      </c>
      <c r="B87" s="15">
        <v>202303564568</v>
      </c>
      <c r="C87" t="s">
        <v>174</v>
      </c>
      <c r="D87" t="s">
        <v>17</v>
      </c>
      <c r="E87" s="5">
        <v>45135</v>
      </c>
      <c r="F87">
        <v>0</v>
      </c>
      <c r="G87">
        <v>2</v>
      </c>
      <c r="H87">
        <v>1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13</v>
      </c>
      <c r="R87" s="12">
        <f t="shared" si="26"/>
        <v>0</v>
      </c>
      <c r="S87" s="11">
        <f t="shared" si="27"/>
        <v>3.5</v>
      </c>
      <c r="T87" s="11">
        <f t="shared" si="28"/>
        <v>2.4</v>
      </c>
      <c r="U87" s="11">
        <f t="shared" si="29"/>
        <v>3.5</v>
      </c>
      <c r="V87" s="11">
        <f t="shared" si="30"/>
        <v>0</v>
      </c>
      <c r="W87" s="11">
        <f t="shared" si="31"/>
        <v>0</v>
      </c>
      <c r="X87" s="11">
        <f t="shared" si="32"/>
        <v>0</v>
      </c>
      <c r="Y87" s="11">
        <f t="shared" si="33"/>
        <v>0</v>
      </c>
      <c r="Z87" s="11">
        <f t="shared" si="34"/>
        <v>0</v>
      </c>
      <c r="AA87" s="11">
        <f t="shared" si="35"/>
        <v>0</v>
      </c>
      <c r="AB87" s="11">
        <f t="shared" si="36"/>
        <v>0</v>
      </c>
      <c r="AC87" s="11">
        <f t="shared" si="37"/>
        <v>0.75</v>
      </c>
      <c r="AD87" s="13">
        <f t="shared" si="38"/>
        <v>15.489999999999998</v>
      </c>
    </row>
    <row r="88" spans="1:30" x14ac:dyDescent="0.25">
      <c r="A88" t="s">
        <v>23</v>
      </c>
      <c r="B88" s="15">
        <v>202303564569</v>
      </c>
      <c r="C88" t="s">
        <v>175</v>
      </c>
      <c r="D88" t="s">
        <v>17</v>
      </c>
      <c r="E88" s="5">
        <v>45135</v>
      </c>
      <c r="F88">
        <v>0</v>
      </c>
      <c r="G88">
        <v>2</v>
      </c>
      <c r="H88">
        <v>1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13</v>
      </c>
      <c r="R88" s="12">
        <f t="shared" si="26"/>
        <v>0</v>
      </c>
      <c r="S88" s="11">
        <f t="shared" si="27"/>
        <v>3.5</v>
      </c>
      <c r="T88" s="11">
        <f t="shared" si="28"/>
        <v>2.4</v>
      </c>
      <c r="U88" s="11">
        <f t="shared" si="29"/>
        <v>3.5</v>
      </c>
      <c r="V88" s="11">
        <f t="shared" si="30"/>
        <v>0</v>
      </c>
      <c r="W88" s="11">
        <f t="shared" si="31"/>
        <v>0</v>
      </c>
      <c r="X88" s="11">
        <f t="shared" si="32"/>
        <v>0</v>
      </c>
      <c r="Y88" s="11">
        <f t="shared" si="33"/>
        <v>0</v>
      </c>
      <c r="Z88" s="11">
        <f t="shared" si="34"/>
        <v>0</v>
      </c>
      <c r="AA88" s="11">
        <f t="shared" si="35"/>
        <v>0</v>
      </c>
      <c r="AB88" s="11">
        <f t="shared" si="36"/>
        <v>0</v>
      </c>
      <c r="AC88" s="11">
        <f t="shared" si="37"/>
        <v>0.75</v>
      </c>
      <c r="AD88" s="13">
        <f t="shared" si="38"/>
        <v>15.489999999999998</v>
      </c>
    </row>
    <row r="89" spans="1:30" x14ac:dyDescent="0.25">
      <c r="A89" t="s">
        <v>23</v>
      </c>
      <c r="B89" s="15">
        <v>202303564837</v>
      </c>
      <c r="C89" t="s">
        <v>174</v>
      </c>
      <c r="D89" t="s">
        <v>17</v>
      </c>
      <c r="E89" s="5">
        <v>45135</v>
      </c>
      <c r="F89">
        <v>0</v>
      </c>
      <c r="G89">
        <v>2</v>
      </c>
      <c r="H89">
        <v>1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13</v>
      </c>
      <c r="R89" s="12">
        <f t="shared" si="26"/>
        <v>0</v>
      </c>
      <c r="S89" s="11">
        <f t="shared" si="27"/>
        <v>3.5</v>
      </c>
      <c r="T89" s="11">
        <f t="shared" si="28"/>
        <v>2.4</v>
      </c>
      <c r="U89" s="11">
        <f t="shared" si="29"/>
        <v>3.5</v>
      </c>
      <c r="V89" s="11">
        <f t="shared" si="30"/>
        <v>0</v>
      </c>
      <c r="W89" s="11">
        <f t="shared" si="31"/>
        <v>0</v>
      </c>
      <c r="X89" s="11">
        <f t="shared" si="32"/>
        <v>0</v>
      </c>
      <c r="Y89" s="11">
        <f t="shared" si="33"/>
        <v>0</v>
      </c>
      <c r="Z89" s="11">
        <f t="shared" si="34"/>
        <v>0</v>
      </c>
      <c r="AA89" s="11">
        <f t="shared" si="35"/>
        <v>0</v>
      </c>
      <c r="AB89" s="11">
        <f t="shared" si="36"/>
        <v>0</v>
      </c>
      <c r="AC89" s="11">
        <f t="shared" si="37"/>
        <v>0.75</v>
      </c>
      <c r="AD89" s="13">
        <f t="shared" si="38"/>
        <v>15.489999999999998</v>
      </c>
    </row>
    <row r="90" spans="1:30" x14ac:dyDescent="0.25">
      <c r="A90" t="s">
        <v>23</v>
      </c>
      <c r="B90" s="15">
        <v>202303564838</v>
      </c>
      <c r="C90" t="s">
        <v>175</v>
      </c>
      <c r="D90" t="s">
        <v>17</v>
      </c>
      <c r="E90" s="5">
        <v>45135</v>
      </c>
      <c r="F90">
        <v>0</v>
      </c>
      <c r="G90">
        <v>2</v>
      </c>
      <c r="H90">
        <v>1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13</v>
      </c>
      <c r="R90" s="12">
        <f t="shared" si="26"/>
        <v>0</v>
      </c>
      <c r="S90" s="11">
        <f t="shared" si="27"/>
        <v>3.5</v>
      </c>
      <c r="T90" s="11">
        <f t="shared" si="28"/>
        <v>2.4</v>
      </c>
      <c r="U90" s="11">
        <f t="shared" si="29"/>
        <v>3.5</v>
      </c>
      <c r="V90" s="11">
        <f t="shared" si="30"/>
        <v>0</v>
      </c>
      <c r="W90" s="11">
        <f t="shared" si="31"/>
        <v>0</v>
      </c>
      <c r="X90" s="11">
        <f t="shared" si="32"/>
        <v>0</v>
      </c>
      <c r="Y90" s="11">
        <f t="shared" si="33"/>
        <v>0</v>
      </c>
      <c r="Z90" s="11">
        <f t="shared" si="34"/>
        <v>0</v>
      </c>
      <c r="AA90" s="11">
        <f t="shared" si="35"/>
        <v>0</v>
      </c>
      <c r="AB90" s="11">
        <f t="shared" si="36"/>
        <v>0</v>
      </c>
      <c r="AC90" s="11">
        <f t="shared" si="37"/>
        <v>0.75</v>
      </c>
      <c r="AD90" s="13">
        <f t="shared" si="38"/>
        <v>15.489999999999998</v>
      </c>
    </row>
    <row r="91" spans="1:30" x14ac:dyDescent="0.25">
      <c r="A91" t="s">
        <v>23</v>
      </c>
      <c r="B91" s="15">
        <v>202303606522</v>
      </c>
      <c r="C91" t="s">
        <v>178</v>
      </c>
      <c r="D91" t="s">
        <v>17</v>
      </c>
      <c r="E91" s="5">
        <v>45138</v>
      </c>
      <c r="F91">
        <v>0</v>
      </c>
      <c r="G91">
        <v>2</v>
      </c>
      <c r="H91">
        <v>1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9</v>
      </c>
      <c r="R91" s="12">
        <f t="shared" si="26"/>
        <v>0</v>
      </c>
      <c r="S91" s="11">
        <f t="shared" si="27"/>
        <v>3.5</v>
      </c>
      <c r="T91" s="11">
        <f t="shared" si="28"/>
        <v>2.4</v>
      </c>
      <c r="U91" s="11">
        <f t="shared" si="29"/>
        <v>3.5</v>
      </c>
      <c r="V91" s="11">
        <f t="shared" si="30"/>
        <v>0</v>
      </c>
      <c r="W91" s="11">
        <f t="shared" si="31"/>
        <v>0</v>
      </c>
      <c r="X91" s="11">
        <f t="shared" si="32"/>
        <v>0</v>
      </c>
      <c r="Y91" s="11">
        <f t="shared" si="33"/>
        <v>0</v>
      </c>
      <c r="Z91" s="11">
        <f t="shared" si="34"/>
        <v>0</v>
      </c>
      <c r="AA91" s="11">
        <f t="shared" si="35"/>
        <v>0</v>
      </c>
      <c r="AB91" s="11">
        <f t="shared" si="36"/>
        <v>0</v>
      </c>
      <c r="AC91" s="11">
        <f t="shared" si="37"/>
        <v>0.75</v>
      </c>
      <c r="AD91" s="13">
        <f t="shared" si="38"/>
        <v>15.489999999999998</v>
      </c>
    </row>
    <row r="92" spans="1:30" x14ac:dyDescent="0.25">
      <c r="A92" t="s">
        <v>23</v>
      </c>
      <c r="B92" s="15">
        <v>202302923106</v>
      </c>
      <c r="C92" t="s">
        <v>79</v>
      </c>
      <c r="D92" t="s">
        <v>19</v>
      </c>
      <c r="E92" s="5">
        <v>45098</v>
      </c>
      <c r="F92">
        <v>0</v>
      </c>
      <c r="G92">
        <v>2</v>
      </c>
      <c r="H92">
        <v>5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29</v>
      </c>
      <c r="R92" s="12">
        <f t="shared" si="26"/>
        <v>0</v>
      </c>
      <c r="S92" s="11">
        <f t="shared" si="27"/>
        <v>3.5</v>
      </c>
      <c r="T92" s="11">
        <f t="shared" si="28"/>
        <v>1</v>
      </c>
      <c r="U92" s="11">
        <f t="shared" si="29"/>
        <v>5</v>
      </c>
      <c r="V92" s="11">
        <f t="shared" si="30"/>
        <v>0</v>
      </c>
      <c r="W92" s="11">
        <f t="shared" si="31"/>
        <v>0</v>
      </c>
      <c r="X92" s="11">
        <f t="shared" si="32"/>
        <v>0</v>
      </c>
      <c r="Y92" s="11">
        <f t="shared" si="33"/>
        <v>0</v>
      </c>
      <c r="Z92" s="11">
        <f t="shared" si="34"/>
        <v>0</v>
      </c>
      <c r="AA92" s="11">
        <f t="shared" si="35"/>
        <v>1</v>
      </c>
      <c r="AB92" s="11">
        <f t="shared" si="36"/>
        <v>0</v>
      </c>
      <c r="AC92" s="11">
        <f t="shared" si="37"/>
        <v>0</v>
      </c>
      <c r="AD92" s="13">
        <f t="shared" si="38"/>
        <v>15.4</v>
      </c>
    </row>
    <row r="93" spans="1:30" x14ac:dyDescent="0.25">
      <c r="A93" t="s">
        <v>23</v>
      </c>
      <c r="B93" s="15">
        <v>202303041080</v>
      </c>
      <c r="C93" t="s">
        <v>90</v>
      </c>
      <c r="D93" t="s">
        <v>19</v>
      </c>
      <c r="E93" s="5">
        <v>45105</v>
      </c>
      <c r="F93">
        <v>0</v>
      </c>
      <c r="G93">
        <v>2</v>
      </c>
      <c r="H93">
        <v>5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29</v>
      </c>
      <c r="R93" s="12">
        <f t="shared" si="26"/>
        <v>0</v>
      </c>
      <c r="S93" s="11">
        <f t="shared" si="27"/>
        <v>3.5</v>
      </c>
      <c r="T93" s="11">
        <f t="shared" si="28"/>
        <v>1</v>
      </c>
      <c r="U93" s="11">
        <f t="shared" si="29"/>
        <v>5</v>
      </c>
      <c r="V93" s="11">
        <f t="shared" si="30"/>
        <v>0</v>
      </c>
      <c r="W93" s="11">
        <f t="shared" si="31"/>
        <v>0</v>
      </c>
      <c r="X93" s="11">
        <f t="shared" si="32"/>
        <v>0</v>
      </c>
      <c r="Y93" s="11">
        <f t="shared" si="33"/>
        <v>0</v>
      </c>
      <c r="Z93" s="11">
        <f t="shared" si="34"/>
        <v>0</v>
      </c>
      <c r="AA93" s="11">
        <f t="shared" si="35"/>
        <v>1</v>
      </c>
      <c r="AB93" s="11">
        <f t="shared" si="36"/>
        <v>0</v>
      </c>
      <c r="AC93" s="11">
        <f t="shared" si="37"/>
        <v>0</v>
      </c>
      <c r="AD93" s="13">
        <f t="shared" si="38"/>
        <v>15.4</v>
      </c>
    </row>
    <row r="94" spans="1:30" x14ac:dyDescent="0.25">
      <c r="A94" t="s">
        <v>23</v>
      </c>
      <c r="B94" s="15">
        <v>202302518499</v>
      </c>
      <c r="C94" t="s">
        <v>71</v>
      </c>
      <c r="D94" t="s">
        <v>19</v>
      </c>
      <c r="E94" s="5">
        <v>45075</v>
      </c>
      <c r="F94">
        <v>0</v>
      </c>
      <c r="G94">
        <v>2</v>
      </c>
      <c r="H94">
        <v>5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-11</v>
      </c>
      <c r="R94" s="12">
        <f t="shared" si="26"/>
        <v>0</v>
      </c>
      <c r="S94" s="11">
        <f t="shared" si="27"/>
        <v>3.5</v>
      </c>
      <c r="T94" s="11">
        <f t="shared" si="28"/>
        <v>1</v>
      </c>
      <c r="U94" s="11">
        <f t="shared" si="29"/>
        <v>3.5</v>
      </c>
      <c r="V94" s="11">
        <f t="shared" si="30"/>
        <v>0</v>
      </c>
      <c r="W94" s="11">
        <f t="shared" si="31"/>
        <v>0</v>
      </c>
      <c r="X94" s="11">
        <f t="shared" si="32"/>
        <v>0</v>
      </c>
      <c r="Y94" s="11">
        <f t="shared" si="33"/>
        <v>0</v>
      </c>
      <c r="Z94" s="11">
        <f t="shared" si="34"/>
        <v>0</v>
      </c>
      <c r="AA94" s="11">
        <f t="shared" si="35"/>
        <v>1</v>
      </c>
      <c r="AB94" s="11">
        <f t="shared" si="36"/>
        <v>0</v>
      </c>
      <c r="AC94" s="11">
        <f t="shared" si="37"/>
        <v>2.8</v>
      </c>
      <c r="AD94" s="13">
        <f t="shared" si="38"/>
        <v>15.280000000000001</v>
      </c>
    </row>
    <row r="95" spans="1:30" x14ac:dyDescent="0.25">
      <c r="A95" t="s">
        <v>23</v>
      </c>
      <c r="B95" s="15">
        <v>202302923107</v>
      </c>
      <c r="C95" t="s">
        <v>80</v>
      </c>
      <c r="D95" t="s">
        <v>19</v>
      </c>
      <c r="E95" s="5">
        <v>45098</v>
      </c>
      <c r="F95">
        <v>0</v>
      </c>
      <c r="G95">
        <v>2</v>
      </c>
      <c r="H95">
        <v>5</v>
      </c>
      <c r="I95">
        <v>2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-9</v>
      </c>
      <c r="R95" s="12">
        <f t="shared" si="26"/>
        <v>0</v>
      </c>
      <c r="S95" s="11">
        <f t="shared" si="27"/>
        <v>3.5</v>
      </c>
      <c r="T95" s="11">
        <f t="shared" si="28"/>
        <v>1</v>
      </c>
      <c r="U95" s="11">
        <f t="shared" si="29"/>
        <v>3.5</v>
      </c>
      <c r="V95" s="11">
        <f t="shared" si="30"/>
        <v>0</v>
      </c>
      <c r="W95" s="11">
        <f t="shared" si="31"/>
        <v>0</v>
      </c>
      <c r="X95" s="11">
        <f t="shared" si="32"/>
        <v>0</v>
      </c>
      <c r="Y95" s="11">
        <f t="shared" si="33"/>
        <v>0</v>
      </c>
      <c r="Z95" s="11">
        <f t="shared" si="34"/>
        <v>0</v>
      </c>
      <c r="AA95" s="11">
        <f t="shared" si="35"/>
        <v>1</v>
      </c>
      <c r="AB95" s="11">
        <f t="shared" si="36"/>
        <v>0</v>
      </c>
      <c r="AC95" s="11">
        <f t="shared" si="37"/>
        <v>2.8</v>
      </c>
      <c r="AD95" s="13">
        <f t="shared" si="38"/>
        <v>15.280000000000001</v>
      </c>
    </row>
    <row r="96" spans="1:30" x14ac:dyDescent="0.25">
      <c r="A96" t="s">
        <v>23</v>
      </c>
      <c r="B96" s="15">
        <v>202301465155</v>
      </c>
      <c r="C96" t="s">
        <v>51</v>
      </c>
      <c r="D96" t="s">
        <v>17</v>
      </c>
      <c r="E96" s="5">
        <v>45013</v>
      </c>
      <c r="F96">
        <v>0</v>
      </c>
      <c r="G96">
        <v>2</v>
      </c>
      <c r="H96">
        <v>4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18</v>
      </c>
      <c r="R96" s="12">
        <f t="shared" si="26"/>
        <v>0</v>
      </c>
      <c r="S96" s="11">
        <f t="shared" si="27"/>
        <v>3.5</v>
      </c>
      <c r="T96" s="11">
        <f t="shared" si="28"/>
        <v>1.2</v>
      </c>
      <c r="U96" s="11">
        <f t="shared" si="29"/>
        <v>5</v>
      </c>
      <c r="V96" s="11">
        <f t="shared" si="30"/>
        <v>0</v>
      </c>
      <c r="W96" s="11">
        <f t="shared" si="31"/>
        <v>0</v>
      </c>
      <c r="X96" s="11">
        <f t="shared" si="32"/>
        <v>0</v>
      </c>
      <c r="Y96" s="11">
        <f t="shared" si="33"/>
        <v>0</v>
      </c>
      <c r="Z96" s="11">
        <f t="shared" si="34"/>
        <v>0</v>
      </c>
      <c r="AA96" s="11">
        <f t="shared" si="35"/>
        <v>0</v>
      </c>
      <c r="AB96" s="11">
        <f t="shared" si="36"/>
        <v>0</v>
      </c>
      <c r="AC96" s="11">
        <f t="shared" si="37"/>
        <v>0.5</v>
      </c>
      <c r="AD96" s="13">
        <f t="shared" si="38"/>
        <v>15.22</v>
      </c>
    </row>
    <row r="97" spans="1:30" x14ac:dyDescent="0.25">
      <c r="A97" t="s">
        <v>23</v>
      </c>
      <c r="B97" s="15">
        <v>202301465226</v>
      </c>
      <c r="C97" t="s">
        <v>52</v>
      </c>
      <c r="D97" t="s">
        <v>17</v>
      </c>
      <c r="E97" s="5">
        <v>45013</v>
      </c>
      <c r="F97">
        <v>0</v>
      </c>
      <c r="G97">
        <v>2</v>
      </c>
      <c r="H97">
        <v>4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18</v>
      </c>
      <c r="R97" s="12">
        <f t="shared" si="26"/>
        <v>0</v>
      </c>
      <c r="S97" s="11">
        <f t="shared" si="27"/>
        <v>3.5</v>
      </c>
      <c r="T97" s="11">
        <f t="shared" si="28"/>
        <v>1.2</v>
      </c>
      <c r="U97" s="11">
        <f t="shared" si="29"/>
        <v>5</v>
      </c>
      <c r="V97" s="11">
        <f t="shared" si="30"/>
        <v>0</v>
      </c>
      <c r="W97" s="11">
        <f t="shared" si="31"/>
        <v>0</v>
      </c>
      <c r="X97" s="11">
        <f t="shared" si="32"/>
        <v>0</v>
      </c>
      <c r="Y97" s="11">
        <f t="shared" si="33"/>
        <v>0</v>
      </c>
      <c r="Z97" s="11">
        <f t="shared" si="34"/>
        <v>0</v>
      </c>
      <c r="AA97" s="11">
        <f t="shared" si="35"/>
        <v>0</v>
      </c>
      <c r="AB97" s="11">
        <f t="shared" si="36"/>
        <v>0</v>
      </c>
      <c r="AC97" s="11">
        <f t="shared" si="37"/>
        <v>0.5</v>
      </c>
      <c r="AD97" s="13">
        <f t="shared" si="38"/>
        <v>15.22</v>
      </c>
    </row>
    <row r="98" spans="1:30" x14ac:dyDescent="0.25">
      <c r="A98" t="s">
        <v>23</v>
      </c>
      <c r="B98" s="15">
        <v>202303254240</v>
      </c>
      <c r="C98" t="s">
        <v>94</v>
      </c>
      <c r="D98" t="s">
        <v>17</v>
      </c>
      <c r="E98" s="5">
        <v>45117</v>
      </c>
      <c r="F98">
        <v>0</v>
      </c>
      <c r="G98">
        <v>2</v>
      </c>
      <c r="H98">
        <v>6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-26</v>
      </c>
      <c r="R98" s="12">
        <f t="shared" ref="R98:R129" si="39">IF(F98=1,10,0)</f>
        <v>0</v>
      </c>
      <c r="S98" s="11">
        <f t="shared" ref="S98:S129" si="40">IF(G98=1,4.5,IF(G98=2,3.5,IF(G98=3,2,0)))</f>
        <v>3.5</v>
      </c>
      <c r="T98" s="11">
        <f t="shared" ref="T98:T129" si="41">IF(H98=1,2.4,IF(H98=2,2.4,IF(H98=3,1.5,IF(H98=4,1.2,IF(H98=5,1,IF(H98=6,0.75,IF(H98=7,0.5,IF(H98=8,0.25,0))))))))</f>
        <v>0.75</v>
      </c>
      <c r="U98" s="11">
        <f t="shared" ref="U98:U129" si="42">IF(I98=1,5,IF(I98=2,3.5,IF(I98=3,1.5,0)))</f>
        <v>3.5</v>
      </c>
      <c r="V98" s="11">
        <f t="shared" ref="V98:V129" si="43">IF(J98=1,2,0)</f>
        <v>0</v>
      </c>
      <c r="W98" s="11">
        <f t="shared" ref="W98:W129" si="44">IF(K98=1,1.8,0)</f>
        <v>0</v>
      </c>
      <c r="X98" s="11">
        <f t="shared" ref="X98:X129" si="45">IF(L98=1,1.4,0)</f>
        <v>0</v>
      </c>
      <c r="Y98" s="11">
        <f t="shared" ref="Y98:Y129" si="46">IF(M98=1,1.4,0)</f>
        <v>0</v>
      </c>
      <c r="Z98" s="11">
        <f t="shared" ref="Z98:Z129" si="47">IF(N98=2,1.4,0)</f>
        <v>0</v>
      </c>
      <c r="AA98" s="11">
        <f t="shared" ref="AA98:AA129" si="48">IF(O98=1,1,0)</f>
        <v>0</v>
      </c>
      <c r="AB98" s="11">
        <f t="shared" ref="AB98:AB129" si="49">IF(P98=1,1,0)</f>
        <v>0</v>
      </c>
      <c r="AC98" s="11">
        <f t="shared" ref="AC98:AC129" si="50">IF(Q98&lt;-63,10,IF(Q98&lt;-56,9.1,IF(Q98&lt;-49,8.2,IF(Q98&lt;-42,7.3,IF(Q98&lt;-35,6.4,IF(Q98&lt;-28,5.5,IF(Q98&lt;-21,4.6,IF(Q98&lt;-14,3.7,IF(Q98&lt;-7,2.8,IF(Q98&lt;0,1.9,IF(Q98&lt;7,1,IF(Q98&lt;14,0.75,IF(Q98&lt;21,0.5,IF(Q98&lt;28,0.25,0))))))))))))))</f>
        <v>4.5999999999999996</v>
      </c>
      <c r="AD98" s="13">
        <f t="shared" ref="AD98:AD129" si="51">3.8*R98+2*S98+1.6*T98+1.2*U98+0.8*SUM(V98:AB98)+0.6*AC98</f>
        <v>15.159999999999998</v>
      </c>
    </row>
    <row r="99" spans="1:30" x14ac:dyDescent="0.25">
      <c r="A99" t="s">
        <v>23</v>
      </c>
      <c r="B99" s="15">
        <v>202302827094</v>
      </c>
      <c r="C99" t="s">
        <v>76</v>
      </c>
      <c r="D99" t="s">
        <v>17</v>
      </c>
      <c r="E99" s="5">
        <v>45093</v>
      </c>
      <c r="F99">
        <v>0</v>
      </c>
      <c r="G99">
        <v>1</v>
      </c>
      <c r="H99">
        <v>4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35</v>
      </c>
      <c r="R99" s="12">
        <f t="shared" si="39"/>
        <v>0</v>
      </c>
      <c r="S99" s="11">
        <f t="shared" si="40"/>
        <v>4.5</v>
      </c>
      <c r="T99" s="11">
        <f t="shared" si="41"/>
        <v>1.2</v>
      </c>
      <c r="U99" s="11">
        <f t="shared" si="42"/>
        <v>3.5</v>
      </c>
      <c r="V99" s="11">
        <f t="shared" si="43"/>
        <v>0</v>
      </c>
      <c r="W99" s="11">
        <f t="shared" si="44"/>
        <v>0</v>
      </c>
      <c r="X99" s="11">
        <f t="shared" si="45"/>
        <v>0</v>
      </c>
      <c r="Y99" s="11">
        <f t="shared" si="46"/>
        <v>0</v>
      </c>
      <c r="Z99" s="11">
        <f t="shared" si="47"/>
        <v>0</v>
      </c>
      <c r="AA99" s="11">
        <f t="shared" si="48"/>
        <v>0</v>
      </c>
      <c r="AB99" s="11">
        <f t="shared" si="49"/>
        <v>0</v>
      </c>
      <c r="AC99" s="11">
        <f t="shared" si="50"/>
        <v>0</v>
      </c>
      <c r="AD99" s="13">
        <f t="shared" si="51"/>
        <v>15.120000000000001</v>
      </c>
    </row>
    <row r="100" spans="1:30" x14ac:dyDescent="0.25">
      <c r="A100" t="s">
        <v>23</v>
      </c>
      <c r="B100" s="15">
        <v>202302977991</v>
      </c>
      <c r="C100" t="s">
        <v>82</v>
      </c>
      <c r="D100" t="s">
        <v>17</v>
      </c>
      <c r="E100" s="5">
        <v>45102</v>
      </c>
      <c r="F100">
        <v>0</v>
      </c>
      <c r="G100">
        <v>2</v>
      </c>
      <c r="H100">
        <v>1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115</v>
      </c>
      <c r="R100" s="12">
        <f t="shared" si="39"/>
        <v>0</v>
      </c>
      <c r="S100" s="11">
        <f t="shared" si="40"/>
        <v>3.5</v>
      </c>
      <c r="T100" s="11">
        <f t="shared" si="41"/>
        <v>2.4</v>
      </c>
      <c r="U100" s="11">
        <f t="shared" si="42"/>
        <v>3.5</v>
      </c>
      <c r="V100" s="11">
        <f t="shared" si="43"/>
        <v>0</v>
      </c>
      <c r="W100" s="11">
        <f t="shared" si="44"/>
        <v>0</v>
      </c>
      <c r="X100" s="11">
        <f t="shared" si="45"/>
        <v>0</v>
      </c>
      <c r="Y100" s="11">
        <f t="shared" si="46"/>
        <v>0</v>
      </c>
      <c r="Z100" s="11">
        <f t="shared" si="47"/>
        <v>0</v>
      </c>
      <c r="AA100" s="11">
        <f t="shared" si="48"/>
        <v>0</v>
      </c>
      <c r="AB100" s="11">
        <f t="shared" si="49"/>
        <v>0</v>
      </c>
      <c r="AC100" s="11">
        <f t="shared" si="50"/>
        <v>0</v>
      </c>
      <c r="AD100" s="13">
        <f t="shared" si="51"/>
        <v>15.04</v>
      </c>
    </row>
    <row r="101" spans="1:30" x14ac:dyDescent="0.25">
      <c r="A101" t="s">
        <v>23</v>
      </c>
      <c r="B101" s="15">
        <v>202302978025</v>
      </c>
      <c r="C101" t="s">
        <v>83</v>
      </c>
      <c r="D101" t="s">
        <v>17</v>
      </c>
      <c r="E101" s="5">
        <v>45102</v>
      </c>
      <c r="F101">
        <v>0</v>
      </c>
      <c r="G101">
        <v>2</v>
      </c>
      <c r="H101">
        <v>1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115</v>
      </c>
      <c r="R101" s="12">
        <f t="shared" si="39"/>
        <v>0</v>
      </c>
      <c r="S101" s="11">
        <f t="shared" si="40"/>
        <v>3.5</v>
      </c>
      <c r="T101" s="11">
        <f t="shared" si="41"/>
        <v>2.4</v>
      </c>
      <c r="U101" s="11">
        <f t="shared" si="42"/>
        <v>3.5</v>
      </c>
      <c r="V101" s="11">
        <f t="shared" si="43"/>
        <v>0</v>
      </c>
      <c r="W101" s="11">
        <f t="shared" si="44"/>
        <v>0</v>
      </c>
      <c r="X101" s="11">
        <f t="shared" si="45"/>
        <v>0</v>
      </c>
      <c r="Y101" s="11">
        <f t="shared" si="46"/>
        <v>0</v>
      </c>
      <c r="Z101" s="11">
        <f t="shared" si="47"/>
        <v>0</v>
      </c>
      <c r="AA101" s="11">
        <f t="shared" si="48"/>
        <v>0</v>
      </c>
      <c r="AB101" s="11">
        <f t="shared" si="49"/>
        <v>0</v>
      </c>
      <c r="AC101" s="11">
        <f t="shared" si="50"/>
        <v>0</v>
      </c>
      <c r="AD101" s="13">
        <f t="shared" si="51"/>
        <v>15.04</v>
      </c>
    </row>
    <row r="102" spans="1:30" x14ac:dyDescent="0.25">
      <c r="A102" t="s">
        <v>23</v>
      </c>
      <c r="B102" s="15">
        <v>202302978026</v>
      </c>
      <c r="C102" t="s">
        <v>84</v>
      </c>
      <c r="D102" t="s">
        <v>17</v>
      </c>
      <c r="E102" s="5">
        <v>45102</v>
      </c>
      <c r="F102">
        <v>0</v>
      </c>
      <c r="G102">
        <v>2</v>
      </c>
      <c r="H102">
        <v>1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115</v>
      </c>
      <c r="R102" s="12">
        <f t="shared" si="39"/>
        <v>0</v>
      </c>
      <c r="S102" s="11">
        <f t="shared" si="40"/>
        <v>3.5</v>
      </c>
      <c r="T102" s="11">
        <f t="shared" si="41"/>
        <v>2.4</v>
      </c>
      <c r="U102" s="11">
        <f t="shared" si="42"/>
        <v>3.5</v>
      </c>
      <c r="V102" s="11">
        <f t="shared" si="43"/>
        <v>0</v>
      </c>
      <c r="W102" s="11">
        <f t="shared" si="44"/>
        <v>0</v>
      </c>
      <c r="X102" s="11">
        <f t="shared" si="45"/>
        <v>0</v>
      </c>
      <c r="Y102" s="11">
        <f t="shared" si="46"/>
        <v>0</v>
      </c>
      <c r="Z102" s="11">
        <f t="shared" si="47"/>
        <v>0</v>
      </c>
      <c r="AA102" s="11">
        <f t="shared" si="48"/>
        <v>0</v>
      </c>
      <c r="AB102" s="11">
        <f t="shared" si="49"/>
        <v>0</v>
      </c>
      <c r="AC102" s="11">
        <f t="shared" si="50"/>
        <v>0</v>
      </c>
      <c r="AD102" s="13">
        <f t="shared" si="51"/>
        <v>15.04</v>
      </c>
    </row>
    <row r="103" spans="1:30" x14ac:dyDescent="0.25">
      <c r="A103" t="s">
        <v>23</v>
      </c>
      <c r="B103" s="15">
        <v>202303302251</v>
      </c>
      <c r="C103" t="s">
        <v>98</v>
      </c>
      <c r="D103" t="s">
        <v>17</v>
      </c>
      <c r="E103" s="5">
        <v>45120</v>
      </c>
      <c r="F103">
        <v>0</v>
      </c>
      <c r="G103">
        <v>2</v>
      </c>
      <c r="H103">
        <v>1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50</v>
      </c>
      <c r="R103" s="12">
        <f t="shared" si="39"/>
        <v>0</v>
      </c>
      <c r="S103" s="11">
        <f t="shared" si="40"/>
        <v>3.5</v>
      </c>
      <c r="T103" s="11">
        <f t="shared" si="41"/>
        <v>2.4</v>
      </c>
      <c r="U103" s="11">
        <f t="shared" si="42"/>
        <v>3.5</v>
      </c>
      <c r="V103" s="11">
        <f t="shared" si="43"/>
        <v>0</v>
      </c>
      <c r="W103" s="11">
        <f t="shared" si="44"/>
        <v>0</v>
      </c>
      <c r="X103" s="11">
        <f t="shared" si="45"/>
        <v>0</v>
      </c>
      <c r="Y103" s="11">
        <f t="shared" si="46"/>
        <v>0</v>
      </c>
      <c r="Z103" s="11">
        <f t="shared" si="47"/>
        <v>0</v>
      </c>
      <c r="AA103" s="11">
        <f t="shared" si="48"/>
        <v>0</v>
      </c>
      <c r="AB103" s="11">
        <f t="shared" si="49"/>
        <v>0</v>
      </c>
      <c r="AC103" s="11">
        <f t="shared" si="50"/>
        <v>0</v>
      </c>
      <c r="AD103" s="13">
        <f t="shared" si="51"/>
        <v>15.04</v>
      </c>
    </row>
    <row r="104" spans="1:30" x14ac:dyDescent="0.25">
      <c r="A104" t="s">
        <v>23</v>
      </c>
      <c r="B104" s="15">
        <v>202303302252</v>
      </c>
      <c r="C104" t="s">
        <v>99</v>
      </c>
      <c r="D104" t="s">
        <v>17</v>
      </c>
      <c r="E104" s="5">
        <v>45120</v>
      </c>
      <c r="F104">
        <v>0</v>
      </c>
      <c r="G104">
        <v>2</v>
      </c>
      <c r="H104">
        <v>1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50</v>
      </c>
      <c r="R104" s="12">
        <f t="shared" si="39"/>
        <v>0</v>
      </c>
      <c r="S104" s="11">
        <f t="shared" si="40"/>
        <v>3.5</v>
      </c>
      <c r="T104" s="11">
        <f t="shared" si="41"/>
        <v>2.4</v>
      </c>
      <c r="U104" s="11">
        <f t="shared" si="42"/>
        <v>3.5</v>
      </c>
      <c r="V104" s="11">
        <f t="shared" si="43"/>
        <v>0</v>
      </c>
      <c r="W104" s="11">
        <f t="shared" si="44"/>
        <v>0</v>
      </c>
      <c r="X104" s="11">
        <f t="shared" si="45"/>
        <v>0</v>
      </c>
      <c r="Y104" s="11">
        <f t="shared" si="46"/>
        <v>0</v>
      </c>
      <c r="Z104" s="11">
        <f t="shared" si="47"/>
        <v>0</v>
      </c>
      <c r="AA104" s="11">
        <f t="shared" si="48"/>
        <v>0</v>
      </c>
      <c r="AB104" s="11">
        <f t="shared" si="49"/>
        <v>0</v>
      </c>
      <c r="AC104" s="11">
        <f t="shared" si="50"/>
        <v>0</v>
      </c>
      <c r="AD104" s="13">
        <f t="shared" si="51"/>
        <v>15.04</v>
      </c>
    </row>
    <row r="105" spans="1:30" x14ac:dyDescent="0.25">
      <c r="A105" t="s">
        <v>23</v>
      </c>
      <c r="B105" s="15">
        <v>202303302253</v>
      </c>
      <c r="C105" t="s">
        <v>100</v>
      </c>
      <c r="D105" t="s">
        <v>17</v>
      </c>
      <c r="E105" s="5">
        <v>45120</v>
      </c>
      <c r="F105">
        <v>0</v>
      </c>
      <c r="G105">
        <v>2</v>
      </c>
      <c r="H105">
        <v>1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50</v>
      </c>
      <c r="R105" s="12">
        <f t="shared" si="39"/>
        <v>0</v>
      </c>
      <c r="S105" s="11">
        <f t="shared" si="40"/>
        <v>3.5</v>
      </c>
      <c r="T105" s="11">
        <f t="shared" si="41"/>
        <v>2.4</v>
      </c>
      <c r="U105" s="11">
        <f t="shared" si="42"/>
        <v>3.5</v>
      </c>
      <c r="V105" s="11">
        <f t="shared" si="43"/>
        <v>0</v>
      </c>
      <c r="W105" s="11">
        <f t="shared" si="44"/>
        <v>0</v>
      </c>
      <c r="X105" s="11">
        <f t="shared" si="45"/>
        <v>0</v>
      </c>
      <c r="Y105" s="11">
        <f t="shared" si="46"/>
        <v>0</v>
      </c>
      <c r="Z105" s="11">
        <f t="shared" si="47"/>
        <v>0</v>
      </c>
      <c r="AA105" s="11">
        <f t="shared" si="48"/>
        <v>0</v>
      </c>
      <c r="AB105" s="11">
        <f t="shared" si="49"/>
        <v>0</v>
      </c>
      <c r="AC105" s="11">
        <f t="shared" si="50"/>
        <v>0</v>
      </c>
      <c r="AD105" s="13">
        <f t="shared" si="51"/>
        <v>15.04</v>
      </c>
    </row>
    <row r="106" spans="1:30" x14ac:dyDescent="0.25">
      <c r="A106" t="s">
        <v>23</v>
      </c>
      <c r="B106" s="15">
        <v>202303302433</v>
      </c>
      <c r="C106" t="s">
        <v>106</v>
      </c>
      <c r="D106" t="s">
        <v>17</v>
      </c>
      <c r="E106" s="5">
        <v>45120</v>
      </c>
      <c r="F106">
        <v>0</v>
      </c>
      <c r="G106">
        <v>2</v>
      </c>
      <c r="H106">
        <v>1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50</v>
      </c>
      <c r="R106" s="12">
        <f t="shared" si="39"/>
        <v>0</v>
      </c>
      <c r="S106" s="11">
        <f t="shared" si="40"/>
        <v>3.5</v>
      </c>
      <c r="T106" s="11">
        <f t="shared" si="41"/>
        <v>2.4</v>
      </c>
      <c r="U106" s="11">
        <f t="shared" si="42"/>
        <v>3.5</v>
      </c>
      <c r="V106" s="11">
        <f t="shared" si="43"/>
        <v>0</v>
      </c>
      <c r="W106" s="11">
        <f t="shared" si="44"/>
        <v>0</v>
      </c>
      <c r="X106" s="11">
        <f t="shared" si="45"/>
        <v>0</v>
      </c>
      <c r="Y106" s="11">
        <f t="shared" si="46"/>
        <v>0</v>
      </c>
      <c r="Z106" s="11">
        <f t="shared" si="47"/>
        <v>0</v>
      </c>
      <c r="AA106" s="11">
        <f t="shared" si="48"/>
        <v>0</v>
      </c>
      <c r="AB106" s="11">
        <f t="shared" si="49"/>
        <v>0</v>
      </c>
      <c r="AC106" s="11">
        <f t="shared" si="50"/>
        <v>0</v>
      </c>
      <c r="AD106" s="13">
        <f t="shared" si="51"/>
        <v>15.04</v>
      </c>
    </row>
    <row r="107" spans="1:30" x14ac:dyDescent="0.25">
      <c r="A107" t="s">
        <v>23</v>
      </c>
      <c r="B107" s="15">
        <v>202303302436</v>
      </c>
      <c r="C107" t="s">
        <v>109</v>
      </c>
      <c r="D107" t="s">
        <v>17</v>
      </c>
      <c r="E107" s="5">
        <v>45120</v>
      </c>
      <c r="F107">
        <v>0</v>
      </c>
      <c r="G107">
        <v>2</v>
      </c>
      <c r="H107">
        <v>1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50</v>
      </c>
      <c r="R107" s="12">
        <f t="shared" si="39"/>
        <v>0</v>
      </c>
      <c r="S107" s="11">
        <f t="shared" si="40"/>
        <v>3.5</v>
      </c>
      <c r="T107" s="11">
        <f t="shared" si="41"/>
        <v>2.4</v>
      </c>
      <c r="U107" s="11">
        <f t="shared" si="42"/>
        <v>3.5</v>
      </c>
      <c r="V107" s="11">
        <f t="shared" si="43"/>
        <v>0</v>
      </c>
      <c r="W107" s="11">
        <f t="shared" si="44"/>
        <v>0</v>
      </c>
      <c r="X107" s="11">
        <f t="shared" si="45"/>
        <v>0</v>
      </c>
      <c r="Y107" s="11">
        <f t="shared" si="46"/>
        <v>0</v>
      </c>
      <c r="Z107" s="11">
        <f t="shared" si="47"/>
        <v>0</v>
      </c>
      <c r="AA107" s="11">
        <f t="shared" si="48"/>
        <v>0</v>
      </c>
      <c r="AB107" s="11">
        <f t="shared" si="49"/>
        <v>0</v>
      </c>
      <c r="AC107" s="11">
        <f t="shared" si="50"/>
        <v>0</v>
      </c>
      <c r="AD107" s="13">
        <f t="shared" si="51"/>
        <v>15.04</v>
      </c>
    </row>
    <row r="108" spans="1:30" x14ac:dyDescent="0.25">
      <c r="A108" t="s">
        <v>23</v>
      </c>
      <c r="B108" s="15">
        <v>202303302438</v>
      </c>
      <c r="C108" t="s">
        <v>111</v>
      </c>
      <c r="D108" t="s">
        <v>17</v>
      </c>
      <c r="E108" s="5">
        <v>45120</v>
      </c>
      <c r="F108">
        <v>0</v>
      </c>
      <c r="G108">
        <v>2</v>
      </c>
      <c r="H108">
        <v>1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50</v>
      </c>
      <c r="R108" s="12">
        <f t="shared" si="39"/>
        <v>0</v>
      </c>
      <c r="S108" s="11">
        <f t="shared" si="40"/>
        <v>3.5</v>
      </c>
      <c r="T108" s="11">
        <f t="shared" si="41"/>
        <v>2.4</v>
      </c>
      <c r="U108" s="11">
        <f t="shared" si="42"/>
        <v>3.5</v>
      </c>
      <c r="V108" s="11">
        <f t="shared" si="43"/>
        <v>0</v>
      </c>
      <c r="W108" s="11">
        <f t="shared" si="44"/>
        <v>0</v>
      </c>
      <c r="X108" s="11">
        <f t="shared" si="45"/>
        <v>0</v>
      </c>
      <c r="Y108" s="11">
        <f t="shared" si="46"/>
        <v>0</v>
      </c>
      <c r="Z108" s="11">
        <f t="shared" si="47"/>
        <v>0</v>
      </c>
      <c r="AA108" s="11">
        <f t="shared" si="48"/>
        <v>0</v>
      </c>
      <c r="AB108" s="11">
        <f t="shared" si="49"/>
        <v>0</v>
      </c>
      <c r="AC108" s="11">
        <f t="shared" si="50"/>
        <v>0</v>
      </c>
      <c r="AD108" s="13">
        <f t="shared" si="51"/>
        <v>15.04</v>
      </c>
    </row>
    <row r="109" spans="1:30" x14ac:dyDescent="0.25">
      <c r="A109" t="s">
        <v>23</v>
      </c>
      <c r="B109" s="15">
        <v>202303302451</v>
      </c>
      <c r="C109" t="s">
        <v>112</v>
      </c>
      <c r="D109" t="s">
        <v>17</v>
      </c>
      <c r="E109" s="5">
        <v>45120</v>
      </c>
      <c r="F109">
        <v>0</v>
      </c>
      <c r="G109">
        <v>2</v>
      </c>
      <c r="H109">
        <v>1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50</v>
      </c>
      <c r="R109" s="12">
        <f t="shared" si="39"/>
        <v>0</v>
      </c>
      <c r="S109" s="11">
        <f t="shared" si="40"/>
        <v>3.5</v>
      </c>
      <c r="T109" s="11">
        <f t="shared" si="41"/>
        <v>2.4</v>
      </c>
      <c r="U109" s="11">
        <f t="shared" si="42"/>
        <v>3.5</v>
      </c>
      <c r="V109" s="11">
        <f t="shared" si="43"/>
        <v>0</v>
      </c>
      <c r="W109" s="11">
        <f t="shared" si="44"/>
        <v>0</v>
      </c>
      <c r="X109" s="11">
        <f t="shared" si="45"/>
        <v>0</v>
      </c>
      <c r="Y109" s="11">
        <f t="shared" si="46"/>
        <v>0</v>
      </c>
      <c r="Z109" s="11">
        <f t="shared" si="47"/>
        <v>0</v>
      </c>
      <c r="AA109" s="11">
        <f t="shared" si="48"/>
        <v>0</v>
      </c>
      <c r="AB109" s="11">
        <f t="shared" si="49"/>
        <v>0</v>
      </c>
      <c r="AC109" s="11">
        <f t="shared" si="50"/>
        <v>0</v>
      </c>
      <c r="AD109" s="13">
        <f t="shared" si="51"/>
        <v>15.04</v>
      </c>
    </row>
    <row r="110" spans="1:30" x14ac:dyDescent="0.25">
      <c r="A110" t="s">
        <v>23</v>
      </c>
      <c r="B110" s="15">
        <v>202303302452</v>
      </c>
      <c r="C110" t="s">
        <v>113</v>
      </c>
      <c r="D110" t="s">
        <v>17</v>
      </c>
      <c r="E110" s="5">
        <v>45120</v>
      </c>
      <c r="F110">
        <v>0</v>
      </c>
      <c r="G110">
        <v>2</v>
      </c>
      <c r="H110">
        <v>1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50</v>
      </c>
      <c r="R110" s="12">
        <f t="shared" si="39"/>
        <v>0</v>
      </c>
      <c r="S110" s="11">
        <f t="shared" si="40"/>
        <v>3.5</v>
      </c>
      <c r="T110" s="11">
        <f t="shared" si="41"/>
        <v>2.4</v>
      </c>
      <c r="U110" s="11">
        <f t="shared" si="42"/>
        <v>3.5</v>
      </c>
      <c r="V110" s="11">
        <f t="shared" si="43"/>
        <v>0</v>
      </c>
      <c r="W110" s="11">
        <f t="shared" si="44"/>
        <v>0</v>
      </c>
      <c r="X110" s="11">
        <f t="shared" si="45"/>
        <v>0</v>
      </c>
      <c r="Y110" s="11">
        <f t="shared" si="46"/>
        <v>0</v>
      </c>
      <c r="Z110" s="11">
        <f t="shared" si="47"/>
        <v>0</v>
      </c>
      <c r="AA110" s="11">
        <f t="shared" si="48"/>
        <v>0</v>
      </c>
      <c r="AB110" s="11">
        <f t="shared" si="49"/>
        <v>0</v>
      </c>
      <c r="AC110" s="11">
        <f t="shared" si="50"/>
        <v>0</v>
      </c>
      <c r="AD110" s="13">
        <f t="shared" si="51"/>
        <v>15.04</v>
      </c>
    </row>
    <row r="111" spans="1:30" x14ac:dyDescent="0.25">
      <c r="A111" t="s">
        <v>23</v>
      </c>
      <c r="B111" s="15">
        <v>202303334617</v>
      </c>
      <c r="C111" t="s">
        <v>115</v>
      </c>
      <c r="D111" t="s">
        <v>17</v>
      </c>
      <c r="E111" s="5">
        <v>45122</v>
      </c>
      <c r="F111">
        <v>0</v>
      </c>
      <c r="G111">
        <v>2</v>
      </c>
      <c r="H111">
        <v>1</v>
      </c>
      <c r="I111">
        <v>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31</v>
      </c>
      <c r="R111" s="12">
        <f t="shared" si="39"/>
        <v>0</v>
      </c>
      <c r="S111" s="11">
        <f t="shared" si="40"/>
        <v>3.5</v>
      </c>
      <c r="T111" s="11">
        <f t="shared" si="41"/>
        <v>2.4</v>
      </c>
      <c r="U111" s="11">
        <f t="shared" si="42"/>
        <v>3.5</v>
      </c>
      <c r="V111" s="11">
        <f t="shared" si="43"/>
        <v>0</v>
      </c>
      <c r="W111" s="11">
        <f t="shared" si="44"/>
        <v>0</v>
      </c>
      <c r="X111" s="11">
        <f t="shared" si="45"/>
        <v>0</v>
      </c>
      <c r="Y111" s="11">
        <f t="shared" si="46"/>
        <v>0</v>
      </c>
      <c r="Z111" s="11">
        <f t="shared" si="47"/>
        <v>0</v>
      </c>
      <c r="AA111" s="11">
        <f t="shared" si="48"/>
        <v>0</v>
      </c>
      <c r="AB111" s="11">
        <f t="shared" si="49"/>
        <v>0</v>
      </c>
      <c r="AC111" s="11">
        <f t="shared" si="50"/>
        <v>0</v>
      </c>
      <c r="AD111" s="13">
        <f t="shared" si="51"/>
        <v>15.04</v>
      </c>
    </row>
    <row r="112" spans="1:30" x14ac:dyDescent="0.25">
      <c r="A112" t="s">
        <v>23</v>
      </c>
      <c r="B112" s="15">
        <v>202303334618</v>
      </c>
      <c r="C112" t="s">
        <v>116</v>
      </c>
      <c r="D112" t="s">
        <v>17</v>
      </c>
      <c r="E112" s="5">
        <v>45122</v>
      </c>
      <c r="F112">
        <v>0</v>
      </c>
      <c r="G112">
        <v>2</v>
      </c>
      <c r="H112">
        <v>1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31</v>
      </c>
      <c r="R112" s="12">
        <f t="shared" si="39"/>
        <v>0</v>
      </c>
      <c r="S112" s="11">
        <f t="shared" si="40"/>
        <v>3.5</v>
      </c>
      <c r="T112" s="11">
        <f t="shared" si="41"/>
        <v>2.4</v>
      </c>
      <c r="U112" s="11">
        <f t="shared" si="42"/>
        <v>3.5</v>
      </c>
      <c r="V112" s="11">
        <f t="shared" si="43"/>
        <v>0</v>
      </c>
      <c r="W112" s="11">
        <f t="shared" si="44"/>
        <v>0</v>
      </c>
      <c r="X112" s="11">
        <f t="shared" si="45"/>
        <v>0</v>
      </c>
      <c r="Y112" s="11">
        <f t="shared" si="46"/>
        <v>0</v>
      </c>
      <c r="Z112" s="11">
        <f t="shared" si="47"/>
        <v>0</v>
      </c>
      <c r="AA112" s="11">
        <f t="shared" si="48"/>
        <v>0</v>
      </c>
      <c r="AB112" s="11">
        <f t="shared" si="49"/>
        <v>0</v>
      </c>
      <c r="AC112" s="11">
        <f t="shared" si="50"/>
        <v>0</v>
      </c>
      <c r="AD112" s="13">
        <f t="shared" si="51"/>
        <v>15.04</v>
      </c>
    </row>
    <row r="113" spans="1:30" x14ac:dyDescent="0.25">
      <c r="A113" t="s">
        <v>23</v>
      </c>
      <c r="B113" s="15">
        <v>202303334619</v>
      </c>
      <c r="C113" t="s">
        <v>117</v>
      </c>
      <c r="D113" t="s">
        <v>17</v>
      </c>
      <c r="E113" s="5">
        <v>45122</v>
      </c>
      <c r="F113">
        <v>0</v>
      </c>
      <c r="G113">
        <v>2</v>
      </c>
      <c r="H113">
        <v>1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31</v>
      </c>
      <c r="R113" s="12">
        <f t="shared" si="39"/>
        <v>0</v>
      </c>
      <c r="S113" s="11">
        <f t="shared" si="40"/>
        <v>3.5</v>
      </c>
      <c r="T113" s="11">
        <f t="shared" si="41"/>
        <v>2.4</v>
      </c>
      <c r="U113" s="11">
        <f t="shared" si="42"/>
        <v>3.5</v>
      </c>
      <c r="V113" s="11">
        <f t="shared" si="43"/>
        <v>0</v>
      </c>
      <c r="W113" s="11">
        <f t="shared" si="44"/>
        <v>0</v>
      </c>
      <c r="X113" s="11">
        <f t="shared" si="45"/>
        <v>0</v>
      </c>
      <c r="Y113" s="11">
        <f t="shared" si="46"/>
        <v>0</v>
      </c>
      <c r="Z113" s="11">
        <f t="shared" si="47"/>
        <v>0</v>
      </c>
      <c r="AA113" s="11">
        <f t="shared" si="48"/>
        <v>0</v>
      </c>
      <c r="AB113" s="11">
        <f t="shared" si="49"/>
        <v>0</v>
      </c>
      <c r="AC113" s="11">
        <f t="shared" si="50"/>
        <v>0</v>
      </c>
      <c r="AD113" s="13">
        <f t="shared" si="51"/>
        <v>15.04</v>
      </c>
    </row>
    <row r="114" spans="1:30" x14ac:dyDescent="0.25">
      <c r="A114" t="s">
        <v>23</v>
      </c>
      <c r="B114" s="15">
        <v>202303334661</v>
      </c>
      <c r="C114" t="s">
        <v>119</v>
      </c>
      <c r="D114" t="s">
        <v>17</v>
      </c>
      <c r="E114" s="5">
        <v>45122</v>
      </c>
      <c r="F114">
        <v>0</v>
      </c>
      <c r="G114">
        <v>2</v>
      </c>
      <c r="H114">
        <v>1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31</v>
      </c>
      <c r="R114" s="12">
        <f t="shared" si="39"/>
        <v>0</v>
      </c>
      <c r="S114" s="11">
        <f t="shared" si="40"/>
        <v>3.5</v>
      </c>
      <c r="T114" s="11">
        <f t="shared" si="41"/>
        <v>2.4</v>
      </c>
      <c r="U114" s="11">
        <f t="shared" si="42"/>
        <v>3.5</v>
      </c>
      <c r="V114" s="11">
        <f t="shared" si="43"/>
        <v>0</v>
      </c>
      <c r="W114" s="11">
        <f t="shared" si="44"/>
        <v>0</v>
      </c>
      <c r="X114" s="11">
        <f t="shared" si="45"/>
        <v>0</v>
      </c>
      <c r="Y114" s="11">
        <f t="shared" si="46"/>
        <v>0</v>
      </c>
      <c r="Z114" s="11">
        <f t="shared" si="47"/>
        <v>0</v>
      </c>
      <c r="AA114" s="11">
        <f t="shared" si="48"/>
        <v>0</v>
      </c>
      <c r="AB114" s="11">
        <f t="shared" si="49"/>
        <v>0</v>
      </c>
      <c r="AC114" s="11">
        <f t="shared" si="50"/>
        <v>0</v>
      </c>
      <c r="AD114" s="13">
        <f t="shared" si="51"/>
        <v>15.04</v>
      </c>
    </row>
    <row r="115" spans="1:30" x14ac:dyDescent="0.25">
      <c r="A115" t="s">
        <v>23</v>
      </c>
      <c r="B115" s="15">
        <v>202303334662</v>
      </c>
      <c r="C115" t="s">
        <v>120</v>
      </c>
      <c r="D115" t="s">
        <v>17</v>
      </c>
      <c r="E115" s="5">
        <v>45122</v>
      </c>
      <c r="F115">
        <v>0</v>
      </c>
      <c r="G115">
        <v>2</v>
      </c>
      <c r="H115">
        <v>1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31</v>
      </c>
      <c r="R115" s="12">
        <f t="shared" si="39"/>
        <v>0</v>
      </c>
      <c r="S115" s="11">
        <f t="shared" si="40"/>
        <v>3.5</v>
      </c>
      <c r="T115" s="11">
        <f t="shared" si="41"/>
        <v>2.4</v>
      </c>
      <c r="U115" s="11">
        <f t="shared" si="42"/>
        <v>3.5</v>
      </c>
      <c r="V115" s="11">
        <f t="shared" si="43"/>
        <v>0</v>
      </c>
      <c r="W115" s="11">
        <f t="shared" si="44"/>
        <v>0</v>
      </c>
      <c r="X115" s="11">
        <f t="shared" si="45"/>
        <v>0</v>
      </c>
      <c r="Y115" s="11">
        <f t="shared" si="46"/>
        <v>0</v>
      </c>
      <c r="Z115" s="11">
        <f t="shared" si="47"/>
        <v>0</v>
      </c>
      <c r="AA115" s="11">
        <f t="shared" si="48"/>
        <v>0</v>
      </c>
      <c r="AB115" s="11">
        <f t="shared" si="49"/>
        <v>0</v>
      </c>
      <c r="AC115" s="11">
        <f t="shared" si="50"/>
        <v>0</v>
      </c>
      <c r="AD115" s="13">
        <f t="shared" si="51"/>
        <v>15.04</v>
      </c>
    </row>
    <row r="116" spans="1:30" x14ac:dyDescent="0.25">
      <c r="A116" t="s">
        <v>23</v>
      </c>
      <c r="B116" s="15">
        <v>202303334663</v>
      </c>
      <c r="C116" t="s">
        <v>121</v>
      </c>
      <c r="D116" t="s">
        <v>17</v>
      </c>
      <c r="E116" s="5">
        <v>45122</v>
      </c>
      <c r="F116">
        <v>0</v>
      </c>
      <c r="G116">
        <v>2</v>
      </c>
      <c r="H116">
        <v>1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31</v>
      </c>
      <c r="R116" s="12">
        <f t="shared" si="39"/>
        <v>0</v>
      </c>
      <c r="S116" s="11">
        <f t="shared" si="40"/>
        <v>3.5</v>
      </c>
      <c r="T116" s="11">
        <f t="shared" si="41"/>
        <v>2.4</v>
      </c>
      <c r="U116" s="11">
        <f t="shared" si="42"/>
        <v>3.5</v>
      </c>
      <c r="V116" s="11">
        <f t="shared" si="43"/>
        <v>0</v>
      </c>
      <c r="W116" s="11">
        <f t="shared" si="44"/>
        <v>0</v>
      </c>
      <c r="X116" s="11">
        <f t="shared" si="45"/>
        <v>0</v>
      </c>
      <c r="Y116" s="11">
        <f t="shared" si="46"/>
        <v>0</v>
      </c>
      <c r="Z116" s="11">
        <f t="shared" si="47"/>
        <v>0</v>
      </c>
      <c r="AA116" s="11">
        <f t="shared" si="48"/>
        <v>0</v>
      </c>
      <c r="AB116" s="11">
        <f t="shared" si="49"/>
        <v>0</v>
      </c>
      <c r="AC116" s="11">
        <f t="shared" si="50"/>
        <v>0</v>
      </c>
      <c r="AD116" s="13">
        <f t="shared" si="51"/>
        <v>15.04</v>
      </c>
    </row>
    <row r="117" spans="1:30" x14ac:dyDescent="0.25">
      <c r="A117" t="s">
        <v>23</v>
      </c>
      <c r="B117" s="15">
        <v>202303334665</v>
      </c>
      <c r="C117" t="s">
        <v>123</v>
      </c>
      <c r="D117" t="s">
        <v>17</v>
      </c>
      <c r="E117" s="5">
        <v>45122</v>
      </c>
      <c r="F117">
        <v>0</v>
      </c>
      <c r="G117">
        <v>2</v>
      </c>
      <c r="H117">
        <v>1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31</v>
      </c>
      <c r="R117" s="12">
        <f t="shared" si="39"/>
        <v>0</v>
      </c>
      <c r="S117" s="11">
        <f t="shared" si="40"/>
        <v>3.5</v>
      </c>
      <c r="T117" s="11">
        <f t="shared" si="41"/>
        <v>2.4</v>
      </c>
      <c r="U117" s="11">
        <f t="shared" si="42"/>
        <v>3.5</v>
      </c>
      <c r="V117" s="11">
        <f t="shared" si="43"/>
        <v>0</v>
      </c>
      <c r="W117" s="11">
        <f t="shared" si="44"/>
        <v>0</v>
      </c>
      <c r="X117" s="11">
        <f t="shared" si="45"/>
        <v>0</v>
      </c>
      <c r="Y117" s="11">
        <f t="shared" si="46"/>
        <v>0</v>
      </c>
      <c r="Z117" s="11">
        <f t="shared" si="47"/>
        <v>0</v>
      </c>
      <c r="AA117" s="11">
        <f t="shared" si="48"/>
        <v>0</v>
      </c>
      <c r="AB117" s="11">
        <f t="shared" si="49"/>
        <v>0</v>
      </c>
      <c r="AC117" s="11">
        <f t="shared" si="50"/>
        <v>0</v>
      </c>
      <c r="AD117" s="13">
        <f t="shared" si="51"/>
        <v>15.04</v>
      </c>
    </row>
    <row r="118" spans="1:30" x14ac:dyDescent="0.25">
      <c r="A118" t="s">
        <v>23</v>
      </c>
      <c r="B118" s="15">
        <v>202303334666</v>
      </c>
      <c r="C118" t="s">
        <v>124</v>
      </c>
      <c r="D118" t="s">
        <v>17</v>
      </c>
      <c r="E118" s="5">
        <v>45122</v>
      </c>
      <c r="F118">
        <v>0</v>
      </c>
      <c r="G118">
        <v>2</v>
      </c>
      <c r="H118">
        <v>1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31</v>
      </c>
      <c r="R118" s="12">
        <f t="shared" si="39"/>
        <v>0</v>
      </c>
      <c r="S118" s="11">
        <f t="shared" si="40"/>
        <v>3.5</v>
      </c>
      <c r="T118" s="11">
        <f t="shared" si="41"/>
        <v>2.4</v>
      </c>
      <c r="U118" s="11">
        <f t="shared" si="42"/>
        <v>3.5</v>
      </c>
      <c r="V118" s="11">
        <f t="shared" si="43"/>
        <v>0</v>
      </c>
      <c r="W118" s="11">
        <f t="shared" si="44"/>
        <v>0</v>
      </c>
      <c r="X118" s="11">
        <f t="shared" si="45"/>
        <v>0</v>
      </c>
      <c r="Y118" s="11">
        <f t="shared" si="46"/>
        <v>0</v>
      </c>
      <c r="Z118" s="11">
        <f t="shared" si="47"/>
        <v>0</v>
      </c>
      <c r="AA118" s="11">
        <f t="shared" si="48"/>
        <v>0</v>
      </c>
      <c r="AB118" s="11">
        <f t="shared" si="49"/>
        <v>0</v>
      </c>
      <c r="AC118" s="11">
        <f t="shared" si="50"/>
        <v>0</v>
      </c>
      <c r="AD118" s="13">
        <f t="shared" si="51"/>
        <v>15.04</v>
      </c>
    </row>
    <row r="119" spans="1:30" x14ac:dyDescent="0.25">
      <c r="A119" t="s">
        <v>23</v>
      </c>
      <c r="B119" s="15">
        <v>202303334667</v>
      </c>
      <c r="C119" t="s">
        <v>125</v>
      </c>
      <c r="D119" t="s">
        <v>17</v>
      </c>
      <c r="E119" s="5">
        <v>45122</v>
      </c>
      <c r="F119">
        <v>0</v>
      </c>
      <c r="G119">
        <v>2</v>
      </c>
      <c r="H119">
        <v>1</v>
      </c>
      <c r="I119">
        <v>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31</v>
      </c>
      <c r="R119" s="12">
        <f t="shared" si="39"/>
        <v>0</v>
      </c>
      <c r="S119" s="11">
        <f t="shared" si="40"/>
        <v>3.5</v>
      </c>
      <c r="T119" s="11">
        <f t="shared" si="41"/>
        <v>2.4</v>
      </c>
      <c r="U119" s="11">
        <f t="shared" si="42"/>
        <v>3.5</v>
      </c>
      <c r="V119" s="11">
        <f t="shared" si="43"/>
        <v>0</v>
      </c>
      <c r="W119" s="11">
        <f t="shared" si="44"/>
        <v>0</v>
      </c>
      <c r="X119" s="11">
        <f t="shared" si="45"/>
        <v>0</v>
      </c>
      <c r="Y119" s="11">
        <f t="shared" si="46"/>
        <v>0</v>
      </c>
      <c r="Z119" s="11">
        <f t="shared" si="47"/>
        <v>0</v>
      </c>
      <c r="AA119" s="11">
        <f t="shared" si="48"/>
        <v>0</v>
      </c>
      <c r="AB119" s="11">
        <f t="shared" si="49"/>
        <v>0</v>
      </c>
      <c r="AC119" s="11">
        <f t="shared" si="50"/>
        <v>0</v>
      </c>
      <c r="AD119" s="13">
        <f t="shared" si="51"/>
        <v>15.04</v>
      </c>
    </row>
    <row r="120" spans="1:30" x14ac:dyDescent="0.25">
      <c r="A120" t="s">
        <v>23</v>
      </c>
      <c r="B120" s="15">
        <v>202303334671</v>
      </c>
      <c r="C120" t="s">
        <v>129</v>
      </c>
      <c r="D120" t="s">
        <v>17</v>
      </c>
      <c r="E120" s="5">
        <v>45122</v>
      </c>
      <c r="F120">
        <v>0</v>
      </c>
      <c r="G120">
        <v>2</v>
      </c>
      <c r="H120">
        <v>1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31</v>
      </c>
      <c r="R120" s="12">
        <f t="shared" si="39"/>
        <v>0</v>
      </c>
      <c r="S120" s="11">
        <f t="shared" si="40"/>
        <v>3.5</v>
      </c>
      <c r="T120" s="11">
        <f t="shared" si="41"/>
        <v>2.4</v>
      </c>
      <c r="U120" s="11">
        <f t="shared" si="42"/>
        <v>3.5</v>
      </c>
      <c r="V120" s="11">
        <f t="shared" si="43"/>
        <v>0</v>
      </c>
      <c r="W120" s="11">
        <f t="shared" si="44"/>
        <v>0</v>
      </c>
      <c r="X120" s="11">
        <f t="shared" si="45"/>
        <v>0</v>
      </c>
      <c r="Y120" s="11">
        <f t="shared" si="46"/>
        <v>0</v>
      </c>
      <c r="Z120" s="11">
        <f t="shared" si="47"/>
        <v>0</v>
      </c>
      <c r="AA120" s="11">
        <f t="shared" si="48"/>
        <v>0</v>
      </c>
      <c r="AB120" s="11">
        <f t="shared" si="49"/>
        <v>0</v>
      </c>
      <c r="AC120" s="11">
        <f t="shared" si="50"/>
        <v>0</v>
      </c>
      <c r="AD120" s="13">
        <f t="shared" si="51"/>
        <v>15.04</v>
      </c>
    </row>
    <row r="121" spans="1:30" x14ac:dyDescent="0.25">
      <c r="A121" t="s">
        <v>23</v>
      </c>
      <c r="B121" s="15">
        <v>202303334672</v>
      </c>
      <c r="C121" t="s">
        <v>130</v>
      </c>
      <c r="D121" t="s">
        <v>17</v>
      </c>
      <c r="E121" s="5">
        <v>45122</v>
      </c>
      <c r="F121">
        <v>0</v>
      </c>
      <c r="G121">
        <v>2</v>
      </c>
      <c r="H121">
        <v>1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31</v>
      </c>
      <c r="R121" s="12">
        <f t="shared" si="39"/>
        <v>0</v>
      </c>
      <c r="S121" s="11">
        <f t="shared" si="40"/>
        <v>3.5</v>
      </c>
      <c r="T121" s="11">
        <f t="shared" si="41"/>
        <v>2.4</v>
      </c>
      <c r="U121" s="11">
        <f t="shared" si="42"/>
        <v>3.5</v>
      </c>
      <c r="V121" s="11">
        <f t="shared" si="43"/>
        <v>0</v>
      </c>
      <c r="W121" s="11">
        <f t="shared" si="44"/>
        <v>0</v>
      </c>
      <c r="X121" s="11">
        <f t="shared" si="45"/>
        <v>0</v>
      </c>
      <c r="Y121" s="11">
        <f t="shared" si="46"/>
        <v>0</v>
      </c>
      <c r="Z121" s="11">
        <f t="shared" si="47"/>
        <v>0</v>
      </c>
      <c r="AA121" s="11">
        <f t="shared" si="48"/>
        <v>0</v>
      </c>
      <c r="AB121" s="11">
        <f t="shared" si="49"/>
        <v>0</v>
      </c>
      <c r="AC121" s="11">
        <f t="shared" si="50"/>
        <v>0</v>
      </c>
      <c r="AD121" s="13">
        <f t="shared" si="51"/>
        <v>15.04</v>
      </c>
    </row>
    <row r="122" spans="1:30" x14ac:dyDescent="0.25">
      <c r="A122" t="s">
        <v>23</v>
      </c>
      <c r="B122" s="15">
        <v>202303334673</v>
      </c>
      <c r="C122" t="s">
        <v>131</v>
      </c>
      <c r="D122" t="s">
        <v>17</v>
      </c>
      <c r="E122" s="5">
        <v>45122</v>
      </c>
      <c r="F122">
        <v>0</v>
      </c>
      <c r="G122">
        <v>2</v>
      </c>
      <c r="H122">
        <v>1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31</v>
      </c>
      <c r="R122" s="12">
        <f t="shared" si="39"/>
        <v>0</v>
      </c>
      <c r="S122" s="11">
        <f t="shared" si="40"/>
        <v>3.5</v>
      </c>
      <c r="T122" s="11">
        <f t="shared" si="41"/>
        <v>2.4</v>
      </c>
      <c r="U122" s="11">
        <f t="shared" si="42"/>
        <v>3.5</v>
      </c>
      <c r="V122" s="11">
        <f t="shared" si="43"/>
        <v>0</v>
      </c>
      <c r="W122" s="11">
        <f t="shared" si="44"/>
        <v>0</v>
      </c>
      <c r="X122" s="11">
        <f t="shared" si="45"/>
        <v>0</v>
      </c>
      <c r="Y122" s="11">
        <f t="shared" si="46"/>
        <v>0</v>
      </c>
      <c r="Z122" s="11">
        <f t="shared" si="47"/>
        <v>0</v>
      </c>
      <c r="AA122" s="11">
        <f t="shared" si="48"/>
        <v>0</v>
      </c>
      <c r="AB122" s="11">
        <f t="shared" si="49"/>
        <v>0</v>
      </c>
      <c r="AC122" s="11">
        <f t="shared" si="50"/>
        <v>0</v>
      </c>
      <c r="AD122" s="13">
        <f t="shared" si="51"/>
        <v>15.04</v>
      </c>
    </row>
    <row r="123" spans="1:30" x14ac:dyDescent="0.25">
      <c r="A123" t="s">
        <v>23</v>
      </c>
      <c r="B123" s="15">
        <v>202303334674</v>
      </c>
      <c r="C123" t="s">
        <v>132</v>
      </c>
      <c r="D123" t="s">
        <v>17</v>
      </c>
      <c r="E123" s="5">
        <v>45122</v>
      </c>
      <c r="F123">
        <v>0</v>
      </c>
      <c r="G123">
        <v>2</v>
      </c>
      <c r="H123">
        <v>1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31</v>
      </c>
      <c r="R123" s="12">
        <f t="shared" si="39"/>
        <v>0</v>
      </c>
      <c r="S123" s="11">
        <f t="shared" si="40"/>
        <v>3.5</v>
      </c>
      <c r="T123" s="11">
        <f t="shared" si="41"/>
        <v>2.4</v>
      </c>
      <c r="U123" s="11">
        <f t="shared" si="42"/>
        <v>3.5</v>
      </c>
      <c r="V123" s="11">
        <f t="shared" si="43"/>
        <v>0</v>
      </c>
      <c r="W123" s="11">
        <f t="shared" si="44"/>
        <v>0</v>
      </c>
      <c r="X123" s="11">
        <f t="shared" si="45"/>
        <v>0</v>
      </c>
      <c r="Y123" s="11">
        <f t="shared" si="46"/>
        <v>0</v>
      </c>
      <c r="Z123" s="11">
        <f t="shared" si="47"/>
        <v>0</v>
      </c>
      <c r="AA123" s="11">
        <f t="shared" si="48"/>
        <v>0</v>
      </c>
      <c r="AB123" s="11">
        <f t="shared" si="49"/>
        <v>0</v>
      </c>
      <c r="AC123" s="11">
        <f t="shared" si="50"/>
        <v>0</v>
      </c>
      <c r="AD123" s="13">
        <f t="shared" si="51"/>
        <v>15.04</v>
      </c>
    </row>
    <row r="124" spans="1:30" x14ac:dyDescent="0.25">
      <c r="A124" t="s">
        <v>23</v>
      </c>
      <c r="B124" s="15">
        <v>202303334675</v>
      </c>
      <c r="C124" t="s">
        <v>133</v>
      </c>
      <c r="D124" t="s">
        <v>17</v>
      </c>
      <c r="E124" s="5">
        <v>45122</v>
      </c>
      <c r="F124">
        <v>0</v>
      </c>
      <c r="G124">
        <v>2</v>
      </c>
      <c r="H124">
        <v>1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31</v>
      </c>
      <c r="R124" s="12">
        <f t="shared" si="39"/>
        <v>0</v>
      </c>
      <c r="S124" s="11">
        <f t="shared" si="40"/>
        <v>3.5</v>
      </c>
      <c r="T124" s="11">
        <f t="shared" si="41"/>
        <v>2.4</v>
      </c>
      <c r="U124" s="11">
        <f t="shared" si="42"/>
        <v>3.5</v>
      </c>
      <c r="V124" s="11">
        <f t="shared" si="43"/>
        <v>0</v>
      </c>
      <c r="W124" s="11">
        <f t="shared" si="44"/>
        <v>0</v>
      </c>
      <c r="X124" s="11">
        <f t="shared" si="45"/>
        <v>0</v>
      </c>
      <c r="Y124" s="11">
        <f t="shared" si="46"/>
        <v>0</v>
      </c>
      <c r="Z124" s="11">
        <f t="shared" si="47"/>
        <v>0</v>
      </c>
      <c r="AA124" s="11">
        <f t="shared" si="48"/>
        <v>0</v>
      </c>
      <c r="AB124" s="11">
        <f t="shared" si="49"/>
        <v>0</v>
      </c>
      <c r="AC124" s="11">
        <f t="shared" si="50"/>
        <v>0</v>
      </c>
      <c r="AD124" s="13">
        <f t="shared" si="51"/>
        <v>15.04</v>
      </c>
    </row>
    <row r="125" spans="1:30" x14ac:dyDescent="0.25">
      <c r="A125" t="s">
        <v>23</v>
      </c>
      <c r="B125" s="15">
        <v>202303334676</v>
      </c>
      <c r="C125" t="s">
        <v>134</v>
      </c>
      <c r="D125" t="s">
        <v>17</v>
      </c>
      <c r="E125" s="5">
        <v>45122</v>
      </c>
      <c r="F125">
        <v>0</v>
      </c>
      <c r="G125">
        <v>2</v>
      </c>
      <c r="H125">
        <v>1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31</v>
      </c>
      <c r="R125" s="12">
        <f t="shared" si="39"/>
        <v>0</v>
      </c>
      <c r="S125" s="11">
        <f t="shared" si="40"/>
        <v>3.5</v>
      </c>
      <c r="T125" s="11">
        <f t="shared" si="41"/>
        <v>2.4</v>
      </c>
      <c r="U125" s="11">
        <f t="shared" si="42"/>
        <v>3.5</v>
      </c>
      <c r="V125" s="11">
        <f t="shared" si="43"/>
        <v>0</v>
      </c>
      <c r="W125" s="11">
        <f t="shared" si="44"/>
        <v>0</v>
      </c>
      <c r="X125" s="11">
        <f t="shared" si="45"/>
        <v>0</v>
      </c>
      <c r="Y125" s="11">
        <f t="shared" si="46"/>
        <v>0</v>
      </c>
      <c r="Z125" s="11">
        <f t="shared" si="47"/>
        <v>0</v>
      </c>
      <c r="AA125" s="11">
        <f t="shared" si="48"/>
        <v>0</v>
      </c>
      <c r="AB125" s="11">
        <f t="shared" si="49"/>
        <v>0</v>
      </c>
      <c r="AC125" s="11">
        <f t="shared" si="50"/>
        <v>0</v>
      </c>
      <c r="AD125" s="13">
        <f t="shared" si="51"/>
        <v>15.04</v>
      </c>
    </row>
    <row r="126" spans="1:30" x14ac:dyDescent="0.25">
      <c r="A126" t="s">
        <v>23</v>
      </c>
      <c r="B126" s="15">
        <v>202303335322</v>
      </c>
      <c r="C126" t="s">
        <v>137</v>
      </c>
      <c r="D126" t="s">
        <v>17</v>
      </c>
      <c r="E126" s="5">
        <v>45122</v>
      </c>
      <c r="F126">
        <v>0</v>
      </c>
      <c r="G126">
        <v>2</v>
      </c>
      <c r="H126">
        <v>1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31</v>
      </c>
      <c r="R126" s="12">
        <f t="shared" si="39"/>
        <v>0</v>
      </c>
      <c r="S126" s="11">
        <f t="shared" si="40"/>
        <v>3.5</v>
      </c>
      <c r="T126" s="11">
        <f t="shared" si="41"/>
        <v>2.4</v>
      </c>
      <c r="U126" s="11">
        <f t="shared" si="42"/>
        <v>3.5</v>
      </c>
      <c r="V126" s="11">
        <f t="shared" si="43"/>
        <v>0</v>
      </c>
      <c r="W126" s="11">
        <f t="shared" si="44"/>
        <v>0</v>
      </c>
      <c r="X126" s="11">
        <f t="shared" si="45"/>
        <v>0</v>
      </c>
      <c r="Y126" s="11">
        <f t="shared" si="46"/>
        <v>0</v>
      </c>
      <c r="Z126" s="11">
        <f t="shared" si="47"/>
        <v>0</v>
      </c>
      <c r="AA126" s="11">
        <f t="shared" si="48"/>
        <v>0</v>
      </c>
      <c r="AB126" s="11">
        <f t="shared" si="49"/>
        <v>0</v>
      </c>
      <c r="AC126" s="11">
        <f t="shared" si="50"/>
        <v>0</v>
      </c>
      <c r="AD126" s="13">
        <f t="shared" si="51"/>
        <v>15.04</v>
      </c>
    </row>
    <row r="127" spans="1:30" x14ac:dyDescent="0.25">
      <c r="A127" t="s">
        <v>23</v>
      </c>
      <c r="B127" s="15">
        <v>202303335323</v>
      </c>
      <c r="C127" t="s">
        <v>138</v>
      </c>
      <c r="D127" t="s">
        <v>17</v>
      </c>
      <c r="E127" s="5">
        <v>45122</v>
      </c>
      <c r="F127">
        <v>0</v>
      </c>
      <c r="G127">
        <v>2</v>
      </c>
      <c r="H127">
        <v>1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31</v>
      </c>
      <c r="R127" s="12">
        <f t="shared" si="39"/>
        <v>0</v>
      </c>
      <c r="S127" s="11">
        <f t="shared" si="40"/>
        <v>3.5</v>
      </c>
      <c r="T127" s="11">
        <f t="shared" si="41"/>
        <v>2.4</v>
      </c>
      <c r="U127" s="11">
        <f t="shared" si="42"/>
        <v>3.5</v>
      </c>
      <c r="V127" s="11">
        <f t="shared" si="43"/>
        <v>0</v>
      </c>
      <c r="W127" s="11">
        <f t="shared" si="44"/>
        <v>0</v>
      </c>
      <c r="X127" s="11">
        <f t="shared" si="45"/>
        <v>0</v>
      </c>
      <c r="Y127" s="11">
        <f t="shared" si="46"/>
        <v>0</v>
      </c>
      <c r="Z127" s="11">
        <f t="shared" si="47"/>
        <v>0</v>
      </c>
      <c r="AA127" s="11">
        <f t="shared" si="48"/>
        <v>0</v>
      </c>
      <c r="AB127" s="11">
        <f t="shared" si="49"/>
        <v>0</v>
      </c>
      <c r="AC127" s="11">
        <f t="shared" si="50"/>
        <v>0</v>
      </c>
      <c r="AD127" s="13">
        <f t="shared" si="51"/>
        <v>15.04</v>
      </c>
    </row>
    <row r="128" spans="1:30" x14ac:dyDescent="0.25">
      <c r="A128" t="s">
        <v>23</v>
      </c>
      <c r="B128" s="15">
        <v>202303335324</v>
      </c>
      <c r="C128" t="s">
        <v>139</v>
      </c>
      <c r="D128" t="s">
        <v>17</v>
      </c>
      <c r="E128" s="5">
        <v>45122</v>
      </c>
      <c r="F128">
        <v>0</v>
      </c>
      <c r="G128">
        <v>2</v>
      </c>
      <c r="H128">
        <v>1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31</v>
      </c>
      <c r="R128" s="12">
        <f t="shared" si="39"/>
        <v>0</v>
      </c>
      <c r="S128" s="11">
        <f t="shared" si="40"/>
        <v>3.5</v>
      </c>
      <c r="T128" s="11">
        <f t="shared" si="41"/>
        <v>2.4</v>
      </c>
      <c r="U128" s="11">
        <f t="shared" si="42"/>
        <v>3.5</v>
      </c>
      <c r="V128" s="11">
        <f t="shared" si="43"/>
        <v>0</v>
      </c>
      <c r="W128" s="11">
        <f t="shared" si="44"/>
        <v>0</v>
      </c>
      <c r="X128" s="11">
        <f t="shared" si="45"/>
        <v>0</v>
      </c>
      <c r="Y128" s="11">
        <f t="shared" si="46"/>
        <v>0</v>
      </c>
      <c r="Z128" s="11">
        <f t="shared" si="47"/>
        <v>0</v>
      </c>
      <c r="AA128" s="11">
        <f t="shared" si="48"/>
        <v>0</v>
      </c>
      <c r="AB128" s="11">
        <f t="shared" si="49"/>
        <v>0</v>
      </c>
      <c r="AC128" s="11">
        <f t="shared" si="50"/>
        <v>0</v>
      </c>
      <c r="AD128" s="13">
        <f t="shared" si="51"/>
        <v>15.04</v>
      </c>
    </row>
    <row r="129" spans="1:30" x14ac:dyDescent="0.25">
      <c r="A129" t="s">
        <v>23</v>
      </c>
      <c r="B129" s="15">
        <v>202303335325</v>
      </c>
      <c r="C129" t="s">
        <v>140</v>
      </c>
      <c r="D129" t="s">
        <v>17</v>
      </c>
      <c r="E129" s="5">
        <v>45122</v>
      </c>
      <c r="F129">
        <v>0</v>
      </c>
      <c r="G129">
        <v>2</v>
      </c>
      <c r="H129">
        <v>1</v>
      </c>
      <c r="I129">
        <v>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31</v>
      </c>
      <c r="R129" s="12">
        <f t="shared" si="39"/>
        <v>0</v>
      </c>
      <c r="S129" s="11">
        <f t="shared" si="40"/>
        <v>3.5</v>
      </c>
      <c r="T129" s="11">
        <f t="shared" si="41"/>
        <v>2.4</v>
      </c>
      <c r="U129" s="11">
        <f t="shared" si="42"/>
        <v>3.5</v>
      </c>
      <c r="V129" s="11">
        <f t="shared" si="43"/>
        <v>0</v>
      </c>
      <c r="W129" s="11">
        <f t="shared" si="44"/>
        <v>0</v>
      </c>
      <c r="X129" s="11">
        <f t="shared" si="45"/>
        <v>0</v>
      </c>
      <c r="Y129" s="11">
        <f t="shared" si="46"/>
        <v>0</v>
      </c>
      <c r="Z129" s="11">
        <f t="shared" si="47"/>
        <v>0</v>
      </c>
      <c r="AA129" s="11">
        <f t="shared" si="48"/>
        <v>0</v>
      </c>
      <c r="AB129" s="11">
        <f t="shared" si="49"/>
        <v>0</v>
      </c>
      <c r="AC129" s="11">
        <f t="shared" si="50"/>
        <v>0</v>
      </c>
      <c r="AD129" s="13">
        <f t="shared" si="51"/>
        <v>15.04</v>
      </c>
    </row>
    <row r="130" spans="1:30" x14ac:dyDescent="0.25">
      <c r="A130" t="s">
        <v>23</v>
      </c>
      <c r="B130" s="15">
        <v>202303335327</v>
      </c>
      <c r="C130" t="s">
        <v>142</v>
      </c>
      <c r="D130" t="s">
        <v>17</v>
      </c>
      <c r="E130" s="5">
        <v>45122</v>
      </c>
      <c r="F130">
        <v>0</v>
      </c>
      <c r="G130">
        <v>2</v>
      </c>
      <c r="H130">
        <v>1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31</v>
      </c>
      <c r="R130" s="12">
        <f t="shared" ref="R130:R161" si="52">IF(F130=1,10,0)</f>
        <v>0</v>
      </c>
      <c r="S130" s="11">
        <f t="shared" ref="S130:S161" si="53">IF(G130=1,4.5,IF(G130=2,3.5,IF(G130=3,2,0)))</f>
        <v>3.5</v>
      </c>
      <c r="T130" s="11">
        <f t="shared" ref="T130:T161" si="54">IF(H130=1,2.4,IF(H130=2,2.4,IF(H130=3,1.5,IF(H130=4,1.2,IF(H130=5,1,IF(H130=6,0.75,IF(H130=7,0.5,IF(H130=8,0.25,0))))))))</f>
        <v>2.4</v>
      </c>
      <c r="U130" s="11">
        <f t="shared" ref="U130:U161" si="55">IF(I130=1,5,IF(I130=2,3.5,IF(I130=3,1.5,0)))</f>
        <v>3.5</v>
      </c>
      <c r="V130" s="11">
        <f t="shared" ref="V130:V161" si="56">IF(J130=1,2,0)</f>
        <v>0</v>
      </c>
      <c r="W130" s="11">
        <f t="shared" ref="W130:W161" si="57">IF(K130=1,1.8,0)</f>
        <v>0</v>
      </c>
      <c r="X130" s="11">
        <f t="shared" ref="X130:X161" si="58">IF(L130=1,1.4,0)</f>
        <v>0</v>
      </c>
      <c r="Y130" s="11">
        <f t="shared" ref="Y130:Y161" si="59">IF(M130=1,1.4,0)</f>
        <v>0</v>
      </c>
      <c r="Z130" s="11">
        <f t="shared" ref="Z130:Z161" si="60">IF(N130=2,1.4,0)</f>
        <v>0</v>
      </c>
      <c r="AA130" s="11">
        <f t="shared" ref="AA130:AA161" si="61">IF(O130=1,1,0)</f>
        <v>0</v>
      </c>
      <c r="AB130" s="11">
        <f t="shared" ref="AB130:AB161" si="62">IF(P130=1,1,0)</f>
        <v>0</v>
      </c>
      <c r="AC130" s="11">
        <f t="shared" ref="AC130:AC161" si="63">IF(Q130&lt;-63,10,IF(Q130&lt;-56,9.1,IF(Q130&lt;-49,8.2,IF(Q130&lt;-42,7.3,IF(Q130&lt;-35,6.4,IF(Q130&lt;-28,5.5,IF(Q130&lt;-21,4.6,IF(Q130&lt;-14,3.7,IF(Q130&lt;-7,2.8,IF(Q130&lt;0,1.9,IF(Q130&lt;7,1,IF(Q130&lt;14,0.75,IF(Q130&lt;21,0.5,IF(Q130&lt;28,0.25,0))))))))))))))</f>
        <v>0</v>
      </c>
      <c r="AD130" s="13">
        <f t="shared" ref="AD130:AD161" si="64">3.8*R130+2*S130+1.6*T130+1.2*U130+0.8*SUM(V130:AB130)+0.6*AC130</f>
        <v>15.04</v>
      </c>
    </row>
    <row r="131" spans="1:30" x14ac:dyDescent="0.25">
      <c r="A131" t="s">
        <v>23</v>
      </c>
      <c r="B131" s="15">
        <v>202303335328</v>
      </c>
      <c r="C131" t="s">
        <v>143</v>
      </c>
      <c r="D131" t="s">
        <v>17</v>
      </c>
      <c r="E131" s="5">
        <v>45122</v>
      </c>
      <c r="F131">
        <v>0</v>
      </c>
      <c r="G131">
        <v>2</v>
      </c>
      <c r="H131">
        <v>1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31</v>
      </c>
      <c r="R131" s="12">
        <f t="shared" si="52"/>
        <v>0</v>
      </c>
      <c r="S131" s="11">
        <f t="shared" si="53"/>
        <v>3.5</v>
      </c>
      <c r="T131" s="11">
        <f t="shared" si="54"/>
        <v>2.4</v>
      </c>
      <c r="U131" s="11">
        <f t="shared" si="55"/>
        <v>3.5</v>
      </c>
      <c r="V131" s="11">
        <f t="shared" si="56"/>
        <v>0</v>
      </c>
      <c r="W131" s="11">
        <f t="shared" si="57"/>
        <v>0</v>
      </c>
      <c r="X131" s="11">
        <f t="shared" si="58"/>
        <v>0</v>
      </c>
      <c r="Y131" s="11">
        <f t="shared" si="59"/>
        <v>0</v>
      </c>
      <c r="Z131" s="11">
        <f t="shared" si="60"/>
        <v>0</v>
      </c>
      <c r="AA131" s="11">
        <f t="shared" si="61"/>
        <v>0</v>
      </c>
      <c r="AB131" s="11">
        <f t="shared" si="62"/>
        <v>0</v>
      </c>
      <c r="AC131" s="11">
        <f t="shared" si="63"/>
        <v>0</v>
      </c>
      <c r="AD131" s="13">
        <f t="shared" si="64"/>
        <v>15.04</v>
      </c>
    </row>
    <row r="132" spans="1:30" x14ac:dyDescent="0.25">
      <c r="A132" t="s">
        <v>23</v>
      </c>
      <c r="B132" s="15">
        <v>202303335329</v>
      </c>
      <c r="C132" t="s">
        <v>144</v>
      </c>
      <c r="D132" t="s">
        <v>17</v>
      </c>
      <c r="E132" s="5">
        <v>45122</v>
      </c>
      <c r="F132">
        <v>0</v>
      </c>
      <c r="G132">
        <v>2</v>
      </c>
      <c r="H132">
        <v>1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31</v>
      </c>
      <c r="R132" s="12">
        <f t="shared" si="52"/>
        <v>0</v>
      </c>
      <c r="S132" s="11">
        <f t="shared" si="53"/>
        <v>3.5</v>
      </c>
      <c r="T132" s="11">
        <f t="shared" si="54"/>
        <v>2.4</v>
      </c>
      <c r="U132" s="11">
        <f t="shared" si="55"/>
        <v>3.5</v>
      </c>
      <c r="V132" s="11">
        <f t="shared" si="56"/>
        <v>0</v>
      </c>
      <c r="W132" s="11">
        <f t="shared" si="57"/>
        <v>0</v>
      </c>
      <c r="X132" s="11">
        <f t="shared" si="58"/>
        <v>0</v>
      </c>
      <c r="Y132" s="11">
        <f t="shared" si="59"/>
        <v>0</v>
      </c>
      <c r="Z132" s="11">
        <f t="shared" si="60"/>
        <v>0</v>
      </c>
      <c r="AA132" s="11">
        <f t="shared" si="61"/>
        <v>0</v>
      </c>
      <c r="AB132" s="11">
        <f t="shared" si="62"/>
        <v>0</v>
      </c>
      <c r="AC132" s="11">
        <f t="shared" si="63"/>
        <v>0</v>
      </c>
      <c r="AD132" s="13">
        <f t="shared" si="64"/>
        <v>15.04</v>
      </c>
    </row>
    <row r="133" spans="1:30" x14ac:dyDescent="0.25">
      <c r="A133" t="s">
        <v>23</v>
      </c>
      <c r="B133" s="15">
        <v>202303335331</v>
      </c>
      <c r="C133" t="s">
        <v>146</v>
      </c>
      <c r="D133" t="s">
        <v>17</v>
      </c>
      <c r="E133" s="5">
        <v>45122</v>
      </c>
      <c r="F133">
        <v>0</v>
      </c>
      <c r="G133">
        <v>2</v>
      </c>
      <c r="H133">
        <v>1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31</v>
      </c>
      <c r="R133" s="12">
        <f t="shared" si="52"/>
        <v>0</v>
      </c>
      <c r="S133" s="11">
        <f t="shared" si="53"/>
        <v>3.5</v>
      </c>
      <c r="T133" s="11">
        <f t="shared" si="54"/>
        <v>2.4</v>
      </c>
      <c r="U133" s="11">
        <f t="shared" si="55"/>
        <v>3.5</v>
      </c>
      <c r="V133" s="11">
        <f t="shared" si="56"/>
        <v>0</v>
      </c>
      <c r="W133" s="11">
        <f t="shared" si="57"/>
        <v>0</v>
      </c>
      <c r="X133" s="11">
        <f t="shared" si="58"/>
        <v>0</v>
      </c>
      <c r="Y133" s="11">
        <f t="shared" si="59"/>
        <v>0</v>
      </c>
      <c r="Z133" s="11">
        <f t="shared" si="60"/>
        <v>0</v>
      </c>
      <c r="AA133" s="11">
        <f t="shared" si="61"/>
        <v>0</v>
      </c>
      <c r="AB133" s="11">
        <f t="shared" si="62"/>
        <v>0</v>
      </c>
      <c r="AC133" s="11">
        <f t="shared" si="63"/>
        <v>0</v>
      </c>
      <c r="AD133" s="13">
        <f t="shared" si="64"/>
        <v>15.04</v>
      </c>
    </row>
    <row r="134" spans="1:30" x14ac:dyDescent="0.25">
      <c r="A134" t="s">
        <v>23</v>
      </c>
      <c r="B134" s="15">
        <v>202303335332</v>
      </c>
      <c r="C134" t="s">
        <v>147</v>
      </c>
      <c r="D134" t="s">
        <v>17</v>
      </c>
      <c r="E134" s="5">
        <v>45122</v>
      </c>
      <c r="F134">
        <v>0</v>
      </c>
      <c r="G134">
        <v>2</v>
      </c>
      <c r="H134">
        <v>1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31</v>
      </c>
      <c r="R134" s="12">
        <f t="shared" si="52"/>
        <v>0</v>
      </c>
      <c r="S134" s="11">
        <f t="shared" si="53"/>
        <v>3.5</v>
      </c>
      <c r="T134" s="11">
        <f t="shared" si="54"/>
        <v>2.4</v>
      </c>
      <c r="U134" s="11">
        <f t="shared" si="55"/>
        <v>3.5</v>
      </c>
      <c r="V134" s="11">
        <f t="shared" si="56"/>
        <v>0</v>
      </c>
      <c r="W134" s="11">
        <f t="shared" si="57"/>
        <v>0</v>
      </c>
      <c r="X134" s="11">
        <f t="shared" si="58"/>
        <v>0</v>
      </c>
      <c r="Y134" s="11">
        <f t="shared" si="59"/>
        <v>0</v>
      </c>
      <c r="Z134" s="11">
        <f t="shared" si="60"/>
        <v>0</v>
      </c>
      <c r="AA134" s="11">
        <f t="shared" si="61"/>
        <v>0</v>
      </c>
      <c r="AB134" s="11">
        <f t="shared" si="62"/>
        <v>0</v>
      </c>
      <c r="AC134" s="11">
        <f t="shared" si="63"/>
        <v>0</v>
      </c>
      <c r="AD134" s="13">
        <f t="shared" si="64"/>
        <v>15.04</v>
      </c>
    </row>
    <row r="135" spans="1:30" x14ac:dyDescent="0.25">
      <c r="A135" t="s">
        <v>23</v>
      </c>
      <c r="B135" s="15">
        <v>202303335336</v>
      </c>
      <c r="C135" t="s">
        <v>151</v>
      </c>
      <c r="D135" t="s">
        <v>17</v>
      </c>
      <c r="E135" s="5">
        <v>45122</v>
      </c>
      <c r="F135">
        <v>0</v>
      </c>
      <c r="G135">
        <v>2</v>
      </c>
      <c r="H135">
        <v>1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31</v>
      </c>
      <c r="R135" s="12">
        <f t="shared" si="52"/>
        <v>0</v>
      </c>
      <c r="S135" s="11">
        <f t="shared" si="53"/>
        <v>3.5</v>
      </c>
      <c r="T135" s="11">
        <f t="shared" si="54"/>
        <v>2.4</v>
      </c>
      <c r="U135" s="11">
        <f t="shared" si="55"/>
        <v>3.5</v>
      </c>
      <c r="V135" s="11">
        <f t="shared" si="56"/>
        <v>0</v>
      </c>
      <c r="W135" s="11">
        <f t="shared" si="57"/>
        <v>0</v>
      </c>
      <c r="X135" s="11">
        <f t="shared" si="58"/>
        <v>0</v>
      </c>
      <c r="Y135" s="11">
        <f t="shared" si="59"/>
        <v>0</v>
      </c>
      <c r="Z135" s="11">
        <f t="shared" si="60"/>
        <v>0</v>
      </c>
      <c r="AA135" s="11">
        <f t="shared" si="61"/>
        <v>0</v>
      </c>
      <c r="AB135" s="11">
        <f t="shared" si="62"/>
        <v>0</v>
      </c>
      <c r="AC135" s="11">
        <f t="shared" si="63"/>
        <v>0</v>
      </c>
      <c r="AD135" s="13">
        <f t="shared" si="64"/>
        <v>15.04</v>
      </c>
    </row>
    <row r="136" spans="1:30" x14ac:dyDescent="0.25">
      <c r="A136" t="s">
        <v>23</v>
      </c>
      <c r="B136" s="15">
        <v>202303335337</v>
      </c>
      <c r="C136" t="s">
        <v>152</v>
      </c>
      <c r="D136" t="s">
        <v>17</v>
      </c>
      <c r="E136" s="5">
        <v>45122</v>
      </c>
      <c r="F136">
        <v>0</v>
      </c>
      <c r="G136">
        <v>2</v>
      </c>
      <c r="H136">
        <v>1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31</v>
      </c>
      <c r="R136" s="12">
        <f t="shared" si="52"/>
        <v>0</v>
      </c>
      <c r="S136" s="11">
        <f t="shared" si="53"/>
        <v>3.5</v>
      </c>
      <c r="T136" s="11">
        <f t="shared" si="54"/>
        <v>2.4</v>
      </c>
      <c r="U136" s="11">
        <f t="shared" si="55"/>
        <v>3.5</v>
      </c>
      <c r="V136" s="11">
        <f t="shared" si="56"/>
        <v>0</v>
      </c>
      <c r="W136" s="11">
        <f t="shared" si="57"/>
        <v>0</v>
      </c>
      <c r="X136" s="11">
        <f t="shared" si="58"/>
        <v>0</v>
      </c>
      <c r="Y136" s="11">
        <f t="shared" si="59"/>
        <v>0</v>
      </c>
      <c r="Z136" s="11">
        <f t="shared" si="60"/>
        <v>0</v>
      </c>
      <c r="AA136" s="11">
        <f t="shared" si="61"/>
        <v>0</v>
      </c>
      <c r="AB136" s="11">
        <f t="shared" si="62"/>
        <v>0</v>
      </c>
      <c r="AC136" s="11">
        <f t="shared" si="63"/>
        <v>0</v>
      </c>
      <c r="AD136" s="13">
        <f t="shared" si="64"/>
        <v>15.04</v>
      </c>
    </row>
    <row r="137" spans="1:30" x14ac:dyDescent="0.25">
      <c r="A137" t="s">
        <v>23</v>
      </c>
      <c r="B137" s="15">
        <v>202303335338</v>
      </c>
      <c r="C137" t="s">
        <v>153</v>
      </c>
      <c r="D137" t="s">
        <v>17</v>
      </c>
      <c r="E137" s="5">
        <v>45122</v>
      </c>
      <c r="F137">
        <v>0</v>
      </c>
      <c r="G137">
        <v>2</v>
      </c>
      <c r="H137">
        <v>1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31</v>
      </c>
      <c r="R137" s="12">
        <f t="shared" si="52"/>
        <v>0</v>
      </c>
      <c r="S137" s="11">
        <f t="shared" si="53"/>
        <v>3.5</v>
      </c>
      <c r="T137" s="11">
        <f t="shared" si="54"/>
        <v>2.4</v>
      </c>
      <c r="U137" s="11">
        <f t="shared" si="55"/>
        <v>3.5</v>
      </c>
      <c r="V137" s="11">
        <f t="shared" si="56"/>
        <v>0</v>
      </c>
      <c r="W137" s="11">
        <f t="shared" si="57"/>
        <v>0</v>
      </c>
      <c r="X137" s="11">
        <f t="shared" si="58"/>
        <v>0</v>
      </c>
      <c r="Y137" s="11">
        <f t="shared" si="59"/>
        <v>0</v>
      </c>
      <c r="Z137" s="11">
        <f t="shared" si="60"/>
        <v>0</v>
      </c>
      <c r="AA137" s="11">
        <f t="shared" si="61"/>
        <v>0</v>
      </c>
      <c r="AB137" s="11">
        <f t="shared" si="62"/>
        <v>0</v>
      </c>
      <c r="AC137" s="11">
        <f t="shared" si="63"/>
        <v>0</v>
      </c>
      <c r="AD137" s="13">
        <f t="shared" si="64"/>
        <v>15.04</v>
      </c>
    </row>
    <row r="138" spans="1:30" x14ac:dyDescent="0.25">
      <c r="A138" t="s">
        <v>23</v>
      </c>
      <c r="B138" s="15">
        <v>202303335339</v>
      </c>
      <c r="C138" t="s">
        <v>154</v>
      </c>
      <c r="D138" t="s">
        <v>17</v>
      </c>
      <c r="E138" s="5">
        <v>45122</v>
      </c>
      <c r="F138">
        <v>0</v>
      </c>
      <c r="G138">
        <v>2</v>
      </c>
      <c r="H138">
        <v>1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31</v>
      </c>
      <c r="R138" s="12">
        <f t="shared" si="52"/>
        <v>0</v>
      </c>
      <c r="S138" s="11">
        <f t="shared" si="53"/>
        <v>3.5</v>
      </c>
      <c r="T138" s="11">
        <f t="shared" si="54"/>
        <v>2.4</v>
      </c>
      <c r="U138" s="11">
        <f t="shared" si="55"/>
        <v>3.5</v>
      </c>
      <c r="V138" s="11">
        <f t="shared" si="56"/>
        <v>0</v>
      </c>
      <c r="W138" s="11">
        <f t="shared" si="57"/>
        <v>0</v>
      </c>
      <c r="X138" s="11">
        <f t="shared" si="58"/>
        <v>0</v>
      </c>
      <c r="Y138" s="11">
        <f t="shared" si="59"/>
        <v>0</v>
      </c>
      <c r="Z138" s="11">
        <f t="shared" si="60"/>
        <v>0</v>
      </c>
      <c r="AA138" s="11">
        <f t="shared" si="61"/>
        <v>0</v>
      </c>
      <c r="AB138" s="11">
        <f t="shared" si="62"/>
        <v>0</v>
      </c>
      <c r="AC138" s="11">
        <f t="shared" si="63"/>
        <v>0</v>
      </c>
      <c r="AD138" s="13">
        <f t="shared" si="64"/>
        <v>15.04</v>
      </c>
    </row>
    <row r="139" spans="1:30" x14ac:dyDescent="0.25">
      <c r="A139" t="s">
        <v>23</v>
      </c>
      <c r="B139" s="15">
        <v>202303335340</v>
      </c>
      <c r="C139" t="s">
        <v>155</v>
      </c>
      <c r="D139" t="s">
        <v>17</v>
      </c>
      <c r="E139" s="5">
        <v>45122</v>
      </c>
      <c r="F139">
        <v>0</v>
      </c>
      <c r="G139">
        <v>2</v>
      </c>
      <c r="H139">
        <v>1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31</v>
      </c>
      <c r="R139" s="12">
        <f t="shared" si="52"/>
        <v>0</v>
      </c>
      <c r="S139" s="11">
        <f t="shared" si="53"/>
        <v>3.5</v>
      </c>
      <c r="T139" s="11">
        <f t="shared" si="54"/>
        <v>2.4</v>
      </c>
      <c r="U139" s="11">
        <f t="shared" si="55"/>
        <v>3.5</v>
      </c>
      <c r="V139" s="11">
        <f t="shared" si="56"/>
        <v>0</v>
      </c>
      <c r="W139" s="11">
        <f t="shared" si="57"/>
        <v>0</v>
      </c>
      <c r="X139" s="11">
        <f t="shared" si="58"/>
        <v>0</v>
      </c>
      <c r="Y139" s="11">
        <f t="shared" si="59"/>
        <v>0</v>
      </c>
      <c r="Z139" s="11">
        <f t="shared" si="60"/>
        <v>0</v>
      </c>
      <c r="AA139" s="11">
        <f t="shared" si="61"/>
        <v>0</v>
      </c>
      <c r="AB139" s="11">
        <f t="shared" si="62"/>
        <v>0</v>
      </c>
      <c r="AC139" s="11">
        <f t="shared" si="63"/>
        <v>0</v>
      </c>
      <c r="AD139" s="13">
        <f t="shared" si="64"/>
        <v>15.04</v>
      </c>
    </row>
    <row r="140" spans="1:30" x14ac:dyDescent="0.25">
      <c r="A140" t="s">
        <v>23</v>
      </c>
      <c r="B140" s="15">
        <v>202303335341</v>
      </c>
      <c r="C140" t="s">
        <v>156</v>
      </c>
      <c r="D140" t="s">
        <v>17</v>
      </c>
      <c r="E140" s="5">
        <v>45122</v>
      </c>
      <c r="F140">
        <v>0</v>
      </c>
      <c r="G140">
        <v>2</v>
      </c>
      <c r="H140">
        <v>1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31</v>
      </c>
      <c r="R140" s="12">
        <f t="shared" si="52"/>
        <v>0</v>
      </c>
      <c r="S140" s="11">
        <f t="shared" si="53"/>
        <v>3.5</v>
      </c>
      <c r="T140" s="11">
        <f t="shared" si="54"/>
        <v>2.4</v>
      </c>
      <c r="U140" s="11">
        <f t="shared" si="55"/>
        <v>3.5</v>
      </c>
      <c r="V140" s="11">
        <f t="shared" si="56"/>
        <v>0</v>
      </c>
      <c r="W140" s="11">
        <f t="shared" si="57"/>
        <v>0</v>
      </c>
      <c r="X140" s="11">
        <f t="shared" si="58"/>
        <v>0</v>
      </c>
      <c r="Y140" s="11">
        <f t="shared" si="59"/>
        <v>0</v>
      </c>
      <c r="Z140" s="11">
        <f t="shared" si="60"/>
        <v>0</v>
      </c>
      <c r="AA140" s="11">
        <f t="shared" si="61"/>
        <v>0</v>
      </c>
      <c r="AB140" s="11">
        <f t="shared" si="62"/>
        <v>0</v>
      </c>
      <c r="AC140" s="11">
        <f t="shared" si="63"/>
        <v>0</v>
      </c>
      <c r="AD140" s="13">
        <f t="shared" si="64"/>
        <v>15.04</v>
      </c>
    </row>
    <row r="141" spans="1:30" x14ac:dyDescent="0.25">
      <c r="A141" t="s">
        <v>23</v>
      </c>
      <c r="B141" s="15">
        <v>202303431193</v>
      </c>
      <c r="C141" t="s">
        <v>159</v>
      </c>
      <c r="D141" t="s">
        <v>17</v>
      </c>
      <c r="E141" s="5">
        <v>45127</v>
      </c>
      <c r="F141">
        <v>0</v>
      </c>
      <c r="G141">
        <v>2</v>
      </c>
      <c r="H141">
        <v>1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62</v>
      </c>
      <c r="R141" s="12">
        <f t="shared" si="52"/>
        <v>0</v>
      </c>
      <c r="S141" s="11">
        <f t="shared" si="53"/>
        <v>3.5</v>
      </c>
      <c r="T141" s="11">
        <f t="shared" si="54"/>
        <v>2.4</v>
      </c>
      <c r="U141" s="11">
        <f t="shared" si="55"/>
        <v>3.5</v>
      </c>
      <c r="V141" s="11">
        <f t="shared" si="56"/>
        <v>0</v>
      </c>
      <c r="W141" s="11">
        <f t="shared" si="57"/>
        <v>0</v>
      </c>
      <c r="X141" s="11">
        <f t="shared" si="58"/>
        <v>0</v>
      </c>
      <c r="Y141" s="11">
        <f t="shared" si="59"/>
        <v>0</v>
      </c>
      <c r="Z141" s="11">
        <f t="shared" si="60"/>
        <v>0</v>
      </c>
      <c r="AA141" s="11">
        <f t="shared" si="61"/>
        <v>0</v>
      </c>
      <c r="AB141" s="11">
        <f t="shared" si="62"/>
        <v>0</v>
      </c>
      <c r="AC141" s="11">
        <f t="shared" si="63"/>
        <v>0</v>
      </c>
      <c r="AD141" s="13">
        <f t="shared" si="64"/>
        <v>15.04</v>
      </c>
    </row>
    <row r="142" spans="1:30" x14ac:dyDescent="0.25">
      <c r="A142" t="s">
        <v>23</v>
      </c>
      <c r="B142" s="15">
        <v>202303487959</v>
      </c>
      <c r="C142" t="s">
        <v>166</v>
      </c>
      <c r="D142" t="s">
        <v>18</v>
      </c>
      <c r="E142" s="5">
        <v>45131</v>
      </c>
      <c r="F142">
        <v>0</v>
      </c>
      <c r="G142">
        <v>2</v>
      </c>
      <c r="H142">
        <v>1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52</v>
      </c>
      <c r="R142" s="12">
        <f t="shared" si="52"/>
        <v>0</v>
      </c>
      <c r="S142" s="11">
        <f t="shared" si="53"/>
        <v>3.5</v>
      </c>
      <c r="T142" s="11">
        <f t="shared" si="54"/>
        <v>2.4</v>
      </c>
      <c r="U142" s="11">
        <f t="shared" si="55"/>
        <v>3.5</v>
      </c>
      <c r="V142" s="11">
        <f t="shared" si="56"/>
        <v>0</v>
      </c>
      <c r="W142" s="11">
        <f t="shared" si="57"/>
        <v>0</v>
      </c>
      <c r="X142" s="11">
        <f t="shared" si="58"/>
        <v>0</v>
      </c>
      <c r="Y142" s="11">
        <f t="shared" si="59"/>
        <v>0</v>
      </c>
      <c r="Z142" s="11">
        <f t="shared" si="60"/>
        <v>0</v>
      </c>
      <c r="AA142" s="11">
        <f t="shared" si="61"/>
        <v>0</v>
      </c>
      <c r="AB142" s="11">
        <f t="shared" si="62"/>
        <v>0</v>
      </c>
      <c r="AC142" s="11">
        <f t="shared" si="63"/>
        <v>0</v>
      </c>
      <c r="AD142" s="13">
        <f t="shared" si="64"/>
        <v>15.04</v>
      </c>
    </row>
    <row r="143" spans="1:30" x14ac:dyDescent="0.25">
      <c r="A143" t="s">
        <v>23</v>
      </c>
      <c r="B143" s="15">
        <v>202303488040</v>
      </c>
      <c r="C143" t="s">
        <v>167</v>
      </c>
      <c r="D143" t="s">
        <v>18</v>
      </c>
      <c r="E143" s="5">
        <v>45131</v>
      </c>
      <c r="F143">
        <v>0</v>
      </c>
      <c r="G143">
        <v>2</v>
      </c>
      <c r="H143">
        <v>1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52</v>
      </c>
      <c r="R143" s="12">
        <f t="shared" si="52"/>
        <v>0</v>
      </c>
      <c r="S143" s="11">
        <f t="shared" si="53"/>
        <v>3.5</v>
      </c>
      <c r="T143" s="11">
        <f t="shared" si="54"/>
        <v>2.4</v>
      </c>
      <c r="U143" s="11">
        <f t="shared" si="55"/>
        <v>3.5</v>
      </c>
      <c r="V143" s="11">
        <f t="shared" si="56"/>
        <v>0</v>
      </c>
      <c r="W143" s="11">
        <f t="shared" si="57"/>
        <v>0</v>
      </c>
      <c r="X143" s="11">
        <f t="shared" si="58"/>
        <v>0</v>
      </c>
      <c r="Y143" s="11">
        <f t="shared" si="59"/>
        <v>0</v>
      </c>
      <c r="Z143" s="11">
        <f t="shared" si="60"/>
        <v>0</v>
      </c>
      <c r="AA143" s="11">
        <f t="shared" si="61"/>
        <v>0</v>
      </c>
      <c r="AB143" s="11">
        <f t="shared" si="62"/>
        <v>0</v>
      </c>
      <c r="AC143" s="11">
        <f t="shared" si="63"/>
        <v>0</v>
      </c>
      <c r="AD143" s="13">
        <f t="shared" si="64"/>
        <v>15.04</v>
      </c>
    </row>
    <row r="144" spans="1:30" x14ac:dyDescent="0.25">
      <c r="A144" t="s">
        <v>23</v>
      </c>
      <c r="B144" s="15">
        <v>202303488043</v>
      </c>
      <c r="C144" t="s">
        <v>168</v>
      </c>
      <c r="D144" t="s">
        <v>18</v>
      </c>
      <c r="E144" s="5">
        <v>45131</v>
      </c>
      <c r="F144">
        <v>0</v>
      </c>
      <c r="G144">
        <v>2</v>
      </c>
      <c r="H144">
        <v>1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52</v>
      </c>
      <c r="R144" s="12">
        <f t="shared" si="52"/>
        <v>0</v>
      </c>
      <c r="S144" s="11">
        <f t="shared" si="53"/>
        <v>3.5</v>
      </c>
      <c r="T144" s="11">
        <f t="shared" si="54"/>
        <v>2.4</v>
      </c>
      <c r="U144" s="11">
        <f t="shared" si="55"/>
        <v>3.5</v>
      </c>
      <c r="V144" s="11">
        <f t="shared" si="56"/>
        <v>0</v>
      </c>
      <c r="W144" s="11">
        <f t="shared" si="57"/>
        <v>0</v>
      </c>
      <c r="X144" s="11">
        <f t="shared" si="58"/>
        <v>0</v>
      </c>
      <c r="Y144" s="11">
        <f t="shared" si="59"/>
        <v>0</v>
      </c>
      <c r="Z144" s="11">
        <f t="shared" si="60"/>
        <v>0</v>
      </c>
      <c r="AA144" s="11">
        <f t="shared" si="61"/>
        <v>0</v>
      </c>
      <c r="AB144" s="11">
        <f t="shared" si="62"/>
        <v>0</v>
      </c>
      <c r="AC144" s="11">
        <f t="shared" si="63"/>
        <v>0</v>
      </c>
      <c r="AD144" s="13">
        <f t="shared" si="64"/>
        <v>15.04</v>
      </c>
    </row>
    <row r="145" spans="1:30" x14ac:dyDescent="0.25">
      <c r="A145" t="s">
        <v>23</v>
      </c>
      <c r="B145" s="15">
        <v>202303488055</v>
      </c>
      <c r="C145" t="s">
        <v>170</v>
      </c>
      <c r="D145" t="s">
        <v>18</v>
      </c>
      <c r="E145" s="5">
        <v>45131</v>
      </c>
      <c r="F145">
        <v>0</v>
      </c>
      <c r="G145">
        <v>2</v>
      </c>
      <c r="H145">
        <v>1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52</v>
      </c>
      <c r="R145" s="12">
        <f t="shared" si="52"/>
        <v>0</v>
      </c>
      <c r="S145" s="11">
        <f t="shared" si="53"/>
        <v>3.5</v>
      </c>
      <c r="T145" s="11">
        <f t="shared" si="54"/>
        <v>2.4</v>
      </c>
      <c r="U145" s="11">
        <f t="shared" si="55"/>
        <v>3.5</v>
      </c>
      <c r="V145" s="11">
        <f t="shared" si="56"/>
        <v>0</v>
      </c>
      <c r="W145" s="11">
        <f t="shared" si="57"/>
        <v>0</v>
      </c>
      <c r="X145" s="11">
        <f t="shared" si="58"/>
        <v>0</v>
      </c>
      <c r="Y145" s="11">
        <f t="shared" si="59"/>
        <v>0</v>
      </c>
      <c r="Z145" s="11">
        <f t="shared" si="60"/>
        <v>0</v>
      </c>
      <c r="AA145" s="11">
        <f t="shared" si="61"/>
        <v>0</v>
      </c>
      <c r="AB145" s="11">
        <f t="shared" si="62"/>
        <v>0</v>
      </c>
      <c r="AC145" s="11">
        <f t="shared" si="63"/>
        <v>0</v>
      </c>
      <c r="AD145" s="13">
        <f t="shared" si="64"/>
        <v>15.04</v>
      </c>
    </row>
    <row r="146" spans="1:30" x14ac:dyDescent="0.25">
      <c r="A146" t="s">
        <v>23</v>
      </c>
      <c r="B146" s="15">
        <v>202303589283</v>
      </c>
      <c r="C146" t="s">
        <v>177</v>
      </c>
      <c r="D146" t="s">
        <v>17</v>
      </c>
      <c r="E146" s="5">
        <v>45137</v>
      </c>
      <c r="F146">
        <v>0</v>
      </c>
      <c r="G146">
        <v>2</v>
      </c>
      <c r="H146">
        <v>1</v>
      </c>
      <c r="I146">
        <v>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31</v>
      </c>
      <c r="R146" s="12">
        <f t="shared" si="52"/>
        <v>0</v>
      </c>
      <c r="S146" s="11">
        <f t="shared" si="53"/>
        <v>3.5</v>
      </c>
      <c r="T146" s="11">
        <f t="shared" si="54"/>
        <v>2.4</v>
      </c>
      <c r="U146" s="11">
        <f t="shared" si="55"/>
        <v>3.5</v>
      </c>
      <c r="V146" s="11">
        <f t="shared" si="56"/>
        <v>0</v>
      </c>
      <c r="W146" s="11">
        <f t="shared" si="57"/>
        <v>0</v>
      </c>
      <c r="X146" s="11">
        <f t="shared" si="58"/>
        <v>0</v>
      </c>
      <c r="Y146" s="11">
        <f t="shared" si="59"/>
        <v>0</v>
      </c>
      <c r="Z146" s="11">
        <f t="shared" si="60"/>
        <v>0</v>
      </c>
      <c r="AA146" s="11">
        <f t="shared" si="61"/>
        <v>0</v>
      </c>
      <c r="AB146" s="11">
        <f t="shared" si="62"/>
        <v>0</v>
      </c>
      <c r="AC146" s="11">
        <f t="shared" si="63"/>
        <v>0</v>
      </c>
      <c r="AD146" s="13">
        <f t="shared" si="64"/>
        <v>15.04</v>
      </c>
    </row>
    <row r="147" spans="1:30" x14ac:dyDescent="0.25">
      <c r="A147" t="s">
        <v>23</v>
      </c>
      <c r="B147" s="15">
        <v>202302997560</v>
      </c>
      <c r="C147" t="s">
        <v>85</v>
      </c>
      <c r="D147" t="s">
        <v>19</v>
      </c>
      <c r="E147" s="5">
        <v>45103</v>
      </c>
      <c r="F147">
        <v>0</v>
      </c>
      <c r="G147">
        <v>2</v>
      </c>
      <c r="H147">
        <v>6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-14</v>
      </c>
      <c r="R147" s="12">
        <f t="shared" si="52"/>
        <v>0</v>
      </c>
      <c r="S147" s="11">
        <f t="shared" si="53"/>
        <v>3.5</v>
      </c>
      <c r="T147" s="11">
        <f t="shared" si="54"/>
        <v>0.75</v>
      </c>
      <c r="U147" s="11">
        <f t="shared" si="55"/>
        <v>3.5</v>
      </c>
      <c r="V147" s="11">
        <f t="shared" si="56"/>
        <v>0</v>
      </c>
      <c r="W147" s="11">
        <f t="shared" si="57"/>
        <v>0</v>
      </c>
      <c r="X147" s="11">
        <f t="shared" si="58"/>
        <v>0</v>
      </c>
      <c r="Y147" s="11">
        <f t="shared" si="59"/>
        <v>0</v>
      </c>
      <c r="Z147" s="11">
        <f t="shared" si="60"/>
        <v>0</v>
      </c>
      <c r="AA147" s="11">
        <f t="shared" si="61"/>
        <v>1</v>
      </c>
      <c r="AB147" s="11">
        <f t="shared" si="62"/>
        <v>0</v>
      </c>
      <c r="AC147" s="11">
        <f t="shared" si="63"/>
        <v>2.8</v>
      </c>
      <c r="AD147" s="13">
        <f t="shared" si="64"/>
        <v>14.879999999999999</v>
      </c>
    </row>
    <row r="148" spans="1:30" x14ac:dyDescent="0.25">
      <c r="A148" t="s">
        <v>23</v>
      </c>
      <c r="B148" s="15">
        <v>202302997681</v>
      </c>
      <c r="C148" t="s">
        <v>85</v>
      </c>
      <c r="D148" t="s">
        <v>19</v>
      </c>
      <c r="E148" s="5">
        <v>45103</v>
      </c>
      <c r="F148">
        <v>0</v>
      </c>
      <c r="G148">
        <v>2</v>
      </c>
      <c r="H148">
        <v>6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-14</v>
      </c>
      <c r="R148" s="12">
        <f t="shared" si="52"/>
        <v>0</v>
      </c>
      <c r="S148" s="11">
        <f t="shared" si="53"/>
        <v>3.5</v>
      </c>
      <c r="T148" s="11">
        <f t="shared" si="54"/>
        <v>0.75</v>
      </c>
      <c r="U148" s="11">
        <f t="shared" si="55"/>
        <v>3.5</v>
      </c>
      <c r="V148" s="11">
        <f t="shared" si="56"/>
        <v>0</v>
      </c>
      <c r="W148" s="11">
        <f t="shared" si="57"/>
        <v>0</v>
      </c>
      <c r="X148" s="11">
        <f t="shared" si="58"/>
        <v>0</v>
      </c>
      <c r="Y148" s="11">
        <f t="shared" si="59"/>
        <v>0</v>
      </c>
      <c r="Z148" s="11">
        <f t="shared" si="60"/>
        <v>0</v>
      </c>
      <c r="AA148" s="11">
        <f t="shared" si="61"/>
        <v>1</v>
      </c>
      <c r="AB148" s="11">
        <f t="shared" si="62"/>
        <v>0</v>
      </c>
      <c r="AC148" s="11">
        <f t="shared" si="63"/>
        <v>2.8</v>
      </c>
      <c r="AD148" s="13">
        <f t="shared" si="64"/>
        <v>14.879999999999999</v>
      </c>
    </row>
    <row r="149" spans="1:30" x14ac:dyDescent="0.25">
      <c r="A149" t="s">
        <v>23</v>
      </c>
      <c r="B149" s="15">
        <v>202302998071</v>
      </c>
      <c r="C149" t="s">
        <v>85</v>
      </c>
      <c r="D149" t="s">
        <v>19</v>
      </c>
      <c r="E149" s="5">
        <v>45103</v>
      </c>
      <c r="F149">
        <v>0</v>
      </c>
      <c r="G149">
        <v>2</v>
      </c>
      <c r="H149">
        <v>6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-14</v>
      </c>
      <c r="R149" s="12">
        <f t="shared" si="52"/>
        <v>0</v>
      </c>
      <c r="S149" s="11">
        <f t="shared" si="53"/>
        <v>3.5</v>
      </c>
      <c r="T149" s="11">
        <f t="shared" si="54"/>
        <v>0.75</v>
      </c>
      <c r="U149" s="11">
        <f t="shared" si="55"/>
        <v>3.5</v>
      </c>
      <c r="V149" s="11">
        <f t="shared" si="56"/>
        <v>0</v>
      </c>
      <c r="W149" s="11">
        <f t="shared" si="57"/>
        <v>0</v>
      </c>
      <c r="X149" s="11">
        <f t="shared" si="58"/>
        <v>0</v>
      </c>
      <c r="Y149" s="11">
        <f t="shared" si="59"/>
        <v>0</v>
      </c>
      <c r="Z149" s="11">
        <f t="shared" si="60"/>
        <v>0</v>
      </c>
      <c r="AA149" s="11">
        <f t="shared" si="61"/>
        <v>1</v>
      </c>
      <c r="AB149" s="11">
        <f t="shared" si="62"/>
        <v>0</v>
      </c>
      <c r="AC149" s="11">
        <f t="shared" si="63"/>
        <v>2.8</v>
      </c>
      <c r="AD149" s="13">
        <f t="shared" si="64"/>
        <v>14.879999999999999</v>
      </c>
    </row>
    <row r="150" spans="1:30" x14ac:dyDescent="0.25">
      <c r="A150" t="s">
        <v>23</v>
      </c>
      <c r="B150" s="15">
        <v>202302923111</v>
      </c>
      <c r="C150" t="s">
        <v>81</v>
      </c>
      <c r="D150" t="s">
        <v>19</v>
      </c>
      <c r="E150" s="5">
        <v>45098</v>
      </c>
      <c r="F150">
        <v>0</v>
      </c>
      <c r="G150">
        <v>2</v>
      </c>
      <c r="H150">
        <v>5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-3</v>
      </c>
      <c r="R150" s="12">
        <f t="shared" si="52"/>
        <v>0</v>
      </c>
      <c r="S150" s="11">
        <f t="shared" si="53"/>
        <v>3.5</v>
      </c>
      <c r="T150" s="11">
        <f t="shared" si="54"/>
        <v>1</v>
      </c>
      <c r="U150" s="11">
        <f t="shared" si="55"/>
        <v>3.5</v>
      </c>
      <c r="V150" s="11">
        <f t="shared" si="56"/>
        <v>0</v>
      </c>
      <c r="W150" s="11">
        <f t="shared" si="57"/>
        <v>0</v>
      </c>
      <c r="X150" s="11">
        <f t="shared" si="58"/>
        <v>0</v>
      </c>
      <c r="Y150" s="11">
        <f t="shared" si="59"/>
        <v>0</v>
      </c>
      <c r="Z150" s="11">
        <f t="shared" si="60"/>
        <v>0</v>
      </c>
      <c r="AA150" s="11">
        <f t="shared" si="61"/>
        <v>1</v>
      </c>
      <c r="AB150" s="11">
        <f t="shared" si="62"/>
        <v>0</v>
      </c>
      <c r="AC150" s="11">
        <f t="shared" si="63"/>
        <v>1.9</v>
      </c>
      <c r="AD150" s="13">
        <f t="shared" si="64"/>
        <v>14.740000000000002</v>
      </c>
    </row>
    <row r="151" spans="1:30" x14ac:dyDescent="0.25">
      <c r="A151" t="s">
        <v>23</v>
      </c>
      <c r="B151" s="15">
        <v>202303041047</v>
      </c>
      <c r="C151" t="s">
        <v>89</v>
      </c>
      <c r="D151" t="s">
        <v>17</v>
      </c>
      <c r="E151" s="5">
        <v>45105</v>
      </c>
      <c r="F151">
        <v>0</v>
      </c>
      <c r="G151">
        <v>2</v>
      </c>
      <c r="H151">
        <v>5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29</v>
      </c>
      <c r="R151" s="12">
        <f t="shared" si="52"/>
        <v>0</v>
      </c>
      <c r="S151" s="11">
        <f t="shared" si="53"/>
        <v>3.5</v>
      </c>
      <c r="T151" s="11">
        <f t="shared" si="54"/>
        <v>1</v>
      </c>
      <c r="U151" s="11">
        <f t="shared" si="55"/>
        <v>5</v>
      </c>
      <c r="V151" s="11">
        <f t="shared" si="56"/>
        <v>0</v>
      </c>
      <c r="W151" s="11">
        <f t="shared" si="57"/>
        <v>0</v>
      </c>
      <c r="X151" s="11">
        <f t="shared" si="58"/>
        <v>0</v>
      </c>
      <c r="Y151" s="11">
        <f t="shared" si="59"/>
        <v>0</v>
      </c>
      <c r="Z151" s="11">
        <f t="shared" si="60"/>
        <v>0</v>
      </c>
      <c r="AA151" s="11">
        <f t="shared" si="61"/>
        <v>0</v>
      </c>
      <c r="AB151" s="11">
        <f t="shared" si="62"/>
        <v>0</v>
      </c>
      <c r="AC151" s="11">
        <f t="shared" si="63"/>
        <v>0</v>
      </c>
      <c r="AD151" s="13">
        <f t="shared" si="64"/>
        <v>14.6</v>
      </c>
    </row>
    <row r="152" spans="1:30" x14ac:dyDescent="0.25">
      <c r="A152" t="s">
        <v>23</v>
      </c>
      <c r="B152" s="15">
        <v>202303041083</v>
      </c>
      <c r="C152" t="s">
        <v>91</v>
      </c>
      <c r="D152" t="s">
        <v>17</v>
      </c>
      <c r="E152" s="5">
        <v>45105</v>
      </c>
      <c r="F152">
        <v>0</v>
      </c>
      <c r="G152">
        <v>2</v>
      </c>
      <c r="H152">
        <v>5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29</v>
      </c>
      <c r="R152" s="12">
        <f t="shared" si="52"/>
        <v>0</v>
      </c>
      <c r="S152" s="11">
        <f t="shared" si="53"/>
        <v>3.5</v>
      </c>
      <c r="T152" s="11">
        <f t="shared" si="54"/>
        <v>1</v>
      </c>
      <c r="U152" s="11">
        <f t="shared" si="55"/>
        <v>5</v>
      </c>
      <c r="V152" s="11">
        <f t="shared" si="56"/>
        <v>0</v>
      </c>
      <c r="W152" s="11">
        <f t="shared" si="57"/>
        <v>0</v>
      </c>
      <c r="X152" s="11">
        <f t="shared" si="58"/>
        <v>0</v>
      </c>
      <c r="Y152" s="11">
        <f t="shared" si="59"/>
        <v>0</v>
      </c>
      <c r="Z152" s="11">
        <f t="shared" si="60"/>
        <v>0</v>
      </c>
      <c r="AA152" s="11">
        <f t="shared" si="61"/>
        <v>0</v>
      </c>
      <c r="AB152" s="11">
        <f t="shared" si="62"/>
        <v>0</v>
      </c>
      <c r="AC152" s="11">
        <f t="shared" si="63"/>
        <v>0</v>
      </c>
      <c r="AD152" s="13">
        <f t="shared" si="64"/>
        <v>14.6</v>
      </c>
    </row>
    <row r="153" spans="1:30" x14ac:dyDescent="0.25">
      <c r="A153" t="s">
        <v>23</v>
      </c>
      <c r="B153" s="15">
        <v>202302674007</v>
      </c>
      <c r="C153" t="s">
        <v>73</v>
      </c>
      <c r="D153" t="s">
        <v>17</v>
      </c>
      <c r="E153" s="5">
        <v>45084</v>
      </c>
      <c r="F153">
        <v>0</v>
      </c>
      <c r="G153">
        <v>3</v>
      </c>
      <c r="H153">
        <v>6</v>
      </c>
      <c r="I153">
        <v>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-51</v>
      </c>
      <c r="R153" s="12">
        <f t="shared" si="52"/>
        <v>0</v>
      </c>
      <c r="S153" s="11">
        <f t="shared" si="53"/>
        <v>2</v>
      </c>
      <c r="T153" s="11">
        <f t="shared" si="54"/>
        <v>0.75</v>
      </c>
      <c r="U153" s="11">
        <f t="shared" si="55"/>
        <v>3.5</v>
      </c>
      <c r="V153" s="11">
        <f t="shared" si="56"/>
        <v>0</v>
      </c>
      <c r="W153" s="11">
        <f t="shared" si="57"/>
        <v>0</v>
      </c>
      <c r="X153" s="11">
        <f t="shared" si="58"/>
        <v>0</v>
      </c>
      <c r="Y153" s="11">
        <f t="shared" si="59"/>
        <v>0</v>
      </c>
      <c r="Z153" s="11">
        <f t="shared" si="60"/>
        <v>0</v>
      </c>
      <c r="AA153" s="11">
        <f t="shared" si="61"/>
        <v>0</v>
      </c>
      <c r="AB153" s="11">
        <f t="shared" si="62"/>
        <v>0</v>
      </c>
      <c r="AC153" s="11">
        <f t="shared" si="63"/>
        <v>8.1999999999999993</v>
      </c>
      <c r="AD153" s="13">
        <f t="shared" si="64"/>
        <v>14.32</v>
      </c>
    </row>
    <row r="154" spans="1:30" x14ac:dyDescent="0.25">
      <c r="A154" t="s">
        <v>23</v>
      </c>
      <c r="B154" s="15">
        <v>202302518208</v>
      </c>
      <c r="C154" t="s">
        <v>69</v>
      </c>
      <c r="D154" t="s">
        <v>17</v>
      </c>
      <c r="E154" s="5">
        <v>45075</v>
      </c>
      <c r="F154">
        <v>0</v>
      </c>
      <c r="G154">
        <v>2</v>
      </c>
      <c r="H154">
        <v>5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-2</v>
      </c>
      <c r="R154" s="12">
        <f t="shared" si="52"/>
        <v>0</v>
      </c>
      <c r="S154" s="11">
        <f t="shared" si="53"/>
        <v>3.5</v>
      </c>
      <c r="T154" s="11">
        <f t="shared" si="54"/>
        <v>1</v>
      </c>
      <c r="U154" s="11">
        <f t="shared" si="55"/>
        <v>3.5</v>
      </c>
      <c r="V154" s="11">
        <f t="shared" si="56"/>
        <v>0</v>
      </c>
      <c r="W154" s="11">
        <f t="shared" si="57"/>
        <v>0</v>
      </c>
      <c r="X154" s="11">
        <f t="shared" si="58"/>
        <v>0</v>
      </c>
      <c r="Y154" s="11">
        <f t="shared" si="59"/>
        <v>0</v>
      </c>
      <c r="Z154" s="11">
        <f t="shared" si="60"/>
        <v>0</v>
      </c>
      <c r="AA154" s="11">
        <f t="shared" si="61"/>
        <v>0</v>
      </c>
      <c r="AB154" s="11">
        <f t="shared" si="62"/>
        <v>0</v>
      </c>
      <c r="AC154" s="11">
        <f t="shared" si="63"/>
        <v>1.9</v>
      </c>
      <c r="AD154" s="13">
        <f t="shared" si="64"/>
        <v>13.940000000000001</v>
      </c>
    </row>
    <row r="155" spans="1:30" x14ac:dyDescent="0.25">
      <c r="A155" t="s">
        <v>23</v>
      </c>
      <c r="B155" s="15">
        <v>202302518497</v>
      </c>
      <c r="C155" t="s">
        <v>70</v>
      </c>
      <c r="D155" t="s">
        <v>17</v>
      </c>
      <c r="E155" s="5">
        <v>45075</v>
      </c>
      <c r="F155">
        <v>0</v>
      </c>
      <c r="G155">
        <v>2</v>
      </c>
      <c r="H155">
        <v>5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-2</v>
      </c>
      <c r="R155" s="12">
        <f t="shared" si="52"/>
        <v>0</v>
      </c>
      <c r="S155" s="11">
        <f t="shared" si="53"/>
        <v>3.5</v>
      </c>
      <c r="T155" s="11">
        <f t="shared" si="54"/>
        <v>1</v>
      </c>
      <c r="U155" s="11">
        <f t="shared" si="55"/>
        <v>3.5</v>
      </c>
      <c r="V155" s="11">
        <f t="shared" si="56"/>
        <v>0</v>
      </c>
      <c r="W155" s="11">
        <f t="shared" si="57"/>
        <v>0</v>
      </c>
      <c r="X155" s="11">
        <f t="shared" si="58"/>
        <v>0</v>
      </c>
      <c r="Y155" s="11">
        <f t="shared" si="59"/>
        <v>0</v>
      </c>
      <c r="Z155" s="11">
        <f t="shared" si="60"/>
        <v>0</v>
      </c>
      <c r="AA155" s="11">
        <f t="shared" si="61"/>
        <v>0</v>
      </c>
      <c r="AB155" s="11">
        <f t="shared" si="62"/>
        <v>0</v>
      </c>
      <c r="AC155" s="11">
        <f t="shared" si="63"/>
        <v>1.9</v>
      </c>
      <c r="AD155" s="13">
        <f t="shared" si="64"/>
        <v>13.940000000000001</v>
      </c>
    </row>
    <row r="156" spans="1:30" x14ac:dyDescent="0.25">
      <c r="A156" t="s">
        <v>23</v>
      </c>
      <c r="B156" s="15">
        <v>202301009688</v>
      </c>
      <c r="C156" t="s">
        <v>45</v>
      </c>
      <c r="D156" t="s">
        <v>17</v>
      </c>
      <c r="E156" s="5">
        <v>44986</v>
      </c>
      <c r="F156">
        <v>0</v>
      </c>
      <c r="G156">
        <v>2</v>
      </c>
      <c r="H156">
        <v>6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-42</v>
      </c>
      <c r="R156" s="12">
        <f t="shared" si="52"/>
        <v>0</v>
      </c>
      <c r="S156" s="11">
        <f t="shared" si="53"/>
        <v>3.5</v>
      </c>
      <c r="T156" s="11">
        <f t="shared" si="54"/>
        <v>0.75</v>
      </c>
      <c r="U156" s="11">
        <f t="shared" si="55"/>
        <v>1.5</v>
      </c>
      <c r="V156" s="11">
        <f t="shared" si="56"/>
        <v>0</v>
      </c>
      <c r="W156" s="11">
        <f t="shared" si="57"/>
        <v>0</v>
      </c>
      <c r="X156" s="11">
        <f t="shared" si="58"/>
        <v>0</v>
      </c>
      <c r="Y156" s="11">
        <f t="shared" si="59"/>
        <v>0</v>
      </c>
      <c r="Z156" s="11">
        <f t="shared" si="60"/>
        <v>0</v>
      </c>
      <c r="AA156" s="11">
        <f t="shared" si="61"/>
        <v>0</v>
      </c>
      <c r="AB156" s="11">
        <f t="shared" si="62"/>
        <v>0</v>
      </c>
      <c r="AC156" s="11">
        <f t="shared" si="63"/>
        <v>6.4</v>
      </c>
      <c r="AD156" s="13">
        <f t="shared" si="64"/>
        <v>13.84</v>
      </c>
    </row>
    <row r="157" spans="1:30" x14ac:dyDescent="0.25">
      <c r="A157" t="s">
        <v>23</v>
      </c>
      <c r="B157" s="15">
        <v>202302392884</v>
      </c>
      <c r="C157" t="s">
        <v>66</v>
      </c>
      <c r="D157" t="s">
        <v>17</v>
      </c>
      <c r="E157" s="5">
        <v>45068</v>
      </c>
      <c r="F157">
        <v>0</v>
      </c>
      <c r="G157">
        <v>2</v>
      </c>
      <c r="H157">
        <v>3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23</v>
      </c>
      <c r="R157" s="12">
        <f t="shared" si="52"/>
        <v>0</v>
      </c>
      <c r="S157" s="11">
        <f t="shared" si="53"/>
        <v>3.5</v>
      </c>
      <c r="T157" s="11">
        <f t="shared" si="54"/>
        <v>1.5</v>
      </c>
      <c r="U157" s="11">
        <f t="shared" si="55"/>
        <v>3.5</v>
      </c>
      <c r="V157" s="11">
        <f t="shared" si="56"/>
        <v>0</v>
      </c>
      <c r="W157" s="11">
        <f t="shared" si="57"/>
        <v>0</v>
      </c>
      <c r="X157" s="11">
        <f t="shared" si="58"/>
        <v>0</v>
      </c>
      <c r="Y157" s="11">
        <f t="shared" si="59"/>
        <v>0</v>
      </c>
      <c r="Z157" s="11">
        <f t="shared" si="60"/>
        <v>0</v>
      </c>
      <c r="AA157" s="11">
        <f t="shared" si="61"/>
        <v>0</v>
      </c>
      <c r="AB157" s="11">
        <f t="shared" si="62"/>
        <v>0</v>
      </c>
      <c r="AC157" s="11">
        <f t="shared" si="63"/>
        <v>0.25</v>
      </c>
      <c r="AD157" s="13">
        <f t="shared" si="64"/>
        <v>13.750000000000002</v>
      </c>
    </row>
    <row r="158" spans="1:30" x14ac:dyDescent="0.25">
      <c r="A158" t="s">
        <v>23</v>
      </c>
      <c r="B158" s="15">
        <v>202301102710</v>
      </c>
      <c r="C158" t="s">
        <v>48</v>
      </c>
      <c r="D158" t="s">
        <v>17</v>
      </c>
      <c r="E158" s="5">
        <v>44992</v>
      </c>
      <c r="F158">
        <v>0</v>
      </c>
      <c r="G158">
        <v>2</v>
      </c>
      <c r="H158">
        <v>3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28</v>
      </c>
      <c r="R158" s="12">
        <f t="shared" si="52"/>
        <v>0</v>
      </c>
      <c r="S158" s="11">
        <f t="shared" si="53"/>
        <v>3.5</v>
      </c>
      <c r="T158" s="11">
        <f t="shared" si="54"/>
        <v>1.5</v>
      </c>
      <c r="U158" s="11">
        <f t="shared" si="55"/>
        <v>3.5</v>
      </c>
      <c r="V158" s="11">
        <f t="shared" si="56"/>
        <v>0</v>
      </c>
      <c r="W158" s="11">
        <f t="shared" si="57"/>
        <v>0</v>
      </c>
      <c r="X158" s="11">
        <f t="shared" si="58"/>
        <v>0</v>
      </c>
      <c r="Y158" s="11">
        <f t="shared" si="59"/>
        <v>0</v>
      </c>
      <c r="Z158" s="11">
        <f t="shared" si="60"/>
        <v>0</v>
      </c>
      <c r="AA158" s="11">
        <f t="shared" si="61"/>
        <v>0</v>
      </c>
      <c r="AB158" s="11">
        <f t="shared" si="62"/>
        <v>0</v>
      </c>
      <c r="AC158" s="11">
        <f t="shared" si="63"/>
        <v>0</v>
      </c>
      <c r="AD158" s="13">
        <f t="shared" si="64"/>
        <v>13.600000000000001</v>
      </c>
    </row>
    <row r="159" spans="1:30" x14ac:dyDescent="0.25">
      <c r="A159" t="s">
        <v>23</v>
      </c>
      <c r="B159" s="15">
        <v>202301279089</v>
      </c>
      <c r="C159" t="s">
        <v>49</v>
      </c>
      <c r="D159" t="s">
        <v>17</v>
      </c>
      <c r="E159" s="5">
        <v>45001</v>
      </c>
      <c r="F159">
        <v>0</v>
      </c>
      <c r="G159">
        <v>2</v>
      </c>
      <c r="H159">
        <v>6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-1</v>
      </c>
      <c r="R159" s="12">
        <f t="shared" si="52"/>
        <v>0</v>
      </c>
      <c r="S159" s="11">
        <f t="shared" si="53"/>
        <v>3.5</v>
      </c>
      <c r="T159" s="11">
        <f t="shared" si="54"/>
        <v>0.75</v>
      </c>
      <c r="U159" s="11">
        <f t="shared" si="55"/>
        <v>3.5</v>
      </c>
      <c r="V159" s="11">
        <f t="shared" si="56"/>
        <v>0</v>
      </c>
      <c r="W159" s="11">
        <f t="shared" si="57"/>
        <v>0</v>
      </c>
      <c r="X159" s="11">
        <f t="shared" si="58"/>
        <v>0</v>
      </c>
      <c r="Y159" s="11">
        <f t="shared" si="59"/>
        <v>0</v>
      </c>
      <c r="Z159" s="11">
        <f t="shared" si="60"/>
        <v>0</v>
      </c>
      <c r="AA159" s="11">
        <f t="shared" si="61"/>
        <v>0</v>
      </c>
      <c r="AB159" s="11">
        <f t="shared" si="62"/>
        <v>0</v>
      </c>
      <c r="AC159" s="11">
        <f t="shared" si="63"/>
        <v>1.9</v>
      </c>
      <c r="AD159" s="13">
        <f t="shared" si="64"/>
        <v>13.54</v>
      </c>
    </row>
    <row r="160" spans="1:30" x14ac:dyDescent="0.25">
      <c r="A160" t="s">
        <v>23</v>
      </c>
      <c r="B160" s="15">
        <v>202301293255</v>
      </c>
      <c r="C160" t="s">
        <v>50</v>
      </c>
      <c r="D160" t="s">
        <v>17</v>
      </c>
      <c r="E160" s="5">
        <v>45002</v>
      </c>
      <c r="F160">
        <v>0</v>
      </c>
      <c r="G160">
        <v>2</v>
      </c>
      <c r="H160">
        <v>6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-1</v>
      </c>
      <c r="R160" s="12">
        <f t="shared" si="52"/>
        <v>0</v>
      </c>
      <c r="S160" s="11">
        <f t="shared" si="53"/>
        <v>3.5</v>
      </c>
      <c r="T160" s="11">
        <f t="shared" si="54"/>
        <v>0.75</v>
      </c>
      <c r="U160" s="11">
        <f t="shared" si="55"/>
        <v>3.5</v>
      </c>
      <c r="V160" s="11">
        <f t="shared" si="56"/>
        <v>0</v>
      </c>
      <c r="W160" s="11">
        <f t="shared" si="57"/>
        <v>0</v>
      </c>
      <c r="X160" s="11">
        <f t="shared" si="58"/>
        <v>0</v>
      </c>
      <c r="Y160" s="11">
        <f t="shared" si="59"/>
        <v>0</v>
      </c>
      <c r="Z160" s="11">
        <f t="shared" si="60"/>
        <v>0</v>
      </c>
      <c r="AA160" s="11">
        <f t="shared" si="61"/>
        <v>0</v>
      </c>
      <c r="AB160" s="11">
        <f t="shared" si="62"/>
        <v>0</v>
      </c>
      <c r="AC160" s="11">
        <f t="shared" si="63"/>
        <v>1.9</v>
      </c>
      <c r="AD160" s="13">
        <f t="shared" si="64"/>
        <v>13.54</v>
      </c>
    </row>
    <row r="161" spans="1:30" x14ac:dyDescent="0.25">
      <c r="A161" t="s">
        <v>23</v>
      </c>
      <c r="B161" s="15">
        <v>202302635233</v>
      </c>
      <c r="C161" t="s">
        <v>73</v>
      </c>
      <c r="D161" t="s">
        <v>17</v>
      </c>
      <c r="E161" s="5">
        <v>45082</v>
      </c>
      <c r="F161">
        <v>0</v>
      </c>
      <c r="G161">
        <v>2</v>
      </c>
      <c r="H161">
        <v>6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-1</v>
      </c>
      <c r="R161" s="12">
        <f t="shared" si="52"/>
        <v>0</v>
      </c>
      <c r="S161" s="11">
        <f t="shared" si="53"/>
        <v>3.5</v>
      </c>
      <c r="T161" s="11">
        <f t="shared" si="54"/>
        <v>0.75</v>
      </c>
      <c r="U161" s="11">
        <f t="shared" si="55"/>
        <v>3.5</v>
      </c>
      <c r="V161" s="11">
        <f t="shared" si="56"/>
        <v>0</v>
      </c>
      <c r="W161" s="11">
        <f t="shared" si="57"/>
        <v>0</v>
      </c>
      <c r="X161" s="11">
        <f t="shared" si="58"/>
        <v>0</v>
      </c>
      <c r="Y161" s="11">
        <f t="shared" si="59"/>
        <v>0</v>
      </c>
      <c r="Z161" s="11">
        <f t="shared" si="60"/>
        <v>0</v>
      </c>
      <c r="AA161" s="11">
        <f t="shared" si="61"/>
        <v>0</v>
      </c>
      <c r="AB161" s="11">
        <f t="shared" si="62"/>
        <v>0</v>
      </c>
      <c r="AC161" s="11">
        <f t="shared" si="63"/>
        <v>1.9</v>
      </c>
      <c r="AD161" s="13">
        <f t="shared" si="64"/>
        <v>13.54</v>
      </c>
    </row>
    <row r="162" spans="1:30" x14ac:dyDescent="0.25">
      <c r="A162" t="s">
        <v>23</v>
      </c>
      <c r="B162" s="15">
        <v>202302997541</v>
      </c>
      <c r="C162" t="s">
        <v>85</v>
      </c>
      <c r="D162" t="s">
        <v>17</v>
      </c>
      <c r="E162" s="5">
        <v>45103</v>
      </c>
      <c r="F162">
        <v>0</v>
      </c>
      <c r="G162">
        <v>2</v>
      </c>
      <c r="H162">
        <v>6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-1</v>
      </c>
      <c r="R162" s="12">
        <f t="shared" ref="R162:R193" si="65">IF(F162=1,10,0)</f>
        <v>0</v>
      </c>
      <c r="S162" s="11">
        <f t="shared" ref="S162:S193" si="66">IF(G162=1,4.5,IF(G162=2,3.5,IF(G162=3,2,0)))</f>
        <v>3.5</v>
      </c>
      <c r="T162" s="11">
        <f t="shared" ref="T162:T193" si="67">IF(H162=1,2.4,IF(H162=2,2.4,IF(H162=3,1.5,IF(H162=4,1.2,IF(H162=5,1,IF(H162=6,0.75,IF(H162=7,0.5,IF(H162=8,0.25,0))))))))</f>
        <v>0.75</v>
      </c>
      <c r="U162" s="11">
        <f t="shared" ref="U162:U193" si="68">IF(I162=1,5,IF(I162=2,3.5,IF(I162=3,1.5,0)))</f>
        <v>3.5</v>
      </c>
      <c r="V162" s="11">
        <f t="shared" ref="V162:V193" si="69">IF(J162=1,2,0)</f>
        <v>0</v>
      </c>
      <c r="W162" s="11">
        <f t="shared" ref="W162:W193" si="70">IF(K162=1,1.8,0)</f>
        <v>0</v>
      </c>
      <c r="X162" s="11">
        <f t="shared" ref="X162:X193" si="71">IF(L162=1,1.4,0)</f>
        <v>0</v>
      </c>
      <c r="Y162" s="11">
        <f t="shared" ref="Y162:Y193" si="72">IF(M162=1,1.4,0)</f>
        <v>0</v>
      </c>
      <c r="Z162" s="11">
        <f t="shared" ref="Z162:Z193" si="73">IF(N162=2,1.4,0)</f>
        <v>0</v>
      </c>
      <c r="AA162" s="11">
        <f t="shared" ref="AA162:AA193" si="74">IF(O162=1,1,0)</f>
        <v>0</v>
      </c>
      <c r="AB162" s="11">
        <f t="shared" ref="AB162:AB193" si="75">IF(P162=1,1,0)</f>
        <v>0</v>
      </c>
      <c r="AC162" s="11">
        <f t="shared" ref="AC162:AC193" si="76">IF(Q162&lt;-63,10,IF(Q162&lt;-56,9.1,IF(Q162&lt;-49,8.2,IF(Q162&lt;-42,7.3,IF(Q162&lt;-35,6.4,IF(Q162&lt;-28,5.5,IF(Q162&lt;-21,4.6,IF(Q162&lt;-14,3.7,IF(Q162&lt;-7,2.8,IF(Q162&lt;0,1.9,IF(Q162&lt;7,1,IF(Q162&lt;14,0.75,IF(Q162&lt;21,0.5,IF(Q162&lt;28,0.25,0))))))))))))))</f>
        <v>1.9</v>
      </c>
      <c r="AD162" s="13">
        <f t="shared" ref="AD162:AD193" si="77">3.8*R162+2*S162+1.6*T162+1.2*U162+0.8*SUM(V162:AB162)+0.6*AC162</f>
        <v>13.54</v>
      </c>
    </row>
    <row r="163" spans="1:30" x14ac:dyDescent="0.25">
      <c r="A163" t="s">
        <v>23</v>
      </c>
      <c r="B163" s="15">
        <v>202302997676</v>
      </c>
      <c r="C163" t="s">
        <v>85</v>
      </c>
      <c r="D163" t="s">
        <v>17</v>
      </c>
      <c r="E163" s="5">
        <v>45103</v>
      </c>
      <c r="F163">
        <v>0</v>
      </c>
      <c r="G163">
        <v>2</v>
      </c>
      <c r="H163">
        <v>6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-1</v>
      </c>
      <c r="R163" s="12">
        <f t="shared" si="65"/>
        <v>0</v>
      </c>
      <c r="S163" s="11">
        <f t="shared" si="66"/>
        <v>3.5</v>
      </c>
      <c r="T163" s="11">
        <f t="shared" si="67"/>
        <v>0.75</v>
      </c>
      <c r="U163" s="11">
        <f t="shared" si="68"/>
        <v>3.5</v>
      </c>
      <c r="V163" s="11">
        <f t="shared" si="69"/>
        <v>0</v>
      </c>
      <c r="W163" s="11">
        <f t="shared" si="70"/>
        <v>0</v>
      </c>
      <c r="X163" s="11">
        <f t="shared" si="71"/>
        <v>0</v>
      </c>
      <c r="Y163" s="11">
        <f t="shared" si="72"/>
        <v>0</v>
      </c>
      <c r="Z163" s="11">
        <f t="shared" si="73"/>
        <v>0</v>
      </c>
      <c r="AA163" s="11">
        <f t="shared" si="74"/>
        <v>0</v>
      </c>
      <c r="AB163" s="11">
        <f t="shared" si="75"/>
        <v>0</v>
      </c>
      <c r="AC163" s="11">
        <f t="shared" si="76"/>
        <v>1.9</v>
      </c>
      <c r="AD163" s="13">
        <f t="shared" si="77"/>
        <v>13.54</v>
      </c>
    </row>
    <row r="164" spans="1:30" x14ac:dyDescent="0.25">
      <c r="A164" t="s">
        <v>23</v>
      </c>
      <c r="B164" s="15">
        <v>202302997692</v>
      </c>
      <c r="C164" t="s">
        <v>85</v>
      </c>
      <c r="D164" t="s">
        <v>17</v>
      </c>
      <c r="E164" s="5">
        <v>45103</v>
      </c>
      <c r="F164">
        <v>0</v>
      </c>
      <c r="G164">
        <v>2</v>
      </c>
      <c r="H164">
        <v>6</v>
      </c>
      <c r="I164">
        <v>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-1</v>
      </c>
      <c r="R164" s="12">
        <f t="shared" si="65"/>
        <v>0</v>
      </c>
      <c r="S164" s="11">
        <f t="shared" si="66"/>
        <v>3.5</v>
      </c>
      <c r="T164" s="11">
        <f t="shared" si="67"/>
        <v>0.75</v>
      </c>
      <c r="U164" s="11">
        <f t="shared" si="68"/>
        <v>3.5</v>
      </c>
      <c r="V164" s="11">
        <f t="shared" si="69"/>
        <v>0</v>
      </c>
      <c r="W164" s="11">
        <f t="shared" si="70"/>
        <v>0</v>
      </c>
      <c r="X164" s="11">
        <f t="shared" si="71"/>
        <v>0</v>
      </c>
      <c r="Y164" s="11">
        <f t="shared" si="72"/>
        <v>0</v>
      </c>
      <c r="Z164" s="11">
        <f t="shared" si="73"/>
        <v>0</v>
      </c>
      <c r="AA164" s="11">
        <f t="shared" si="74"/>
        <v>0</v>
      </c>
      <c r="AB164" s="11">
        <f t="shared" si="75"/>
        <v>0</v>
      </c>
      <c r="AC164" s="11">
        <f t="shared" si="76"/>
        <v>1.9</v>
      </c>
      <c r="AD164" s="13">
        <f t="shared" si="77"/>
        <v>13.54</v>
      </c>
    </row>
    <row r="165" spans="1:30" x14ac:dyDescent="0.25">
      <c r="A165" t="s">
        <v>23</v>
      </c>
      <c r="B165" s="15">
        <v>202301681718</v>
      </c>
      <c r="C165" t="s">
        <v>58</v>
      </c>
      <c r="D165" t="s">
        <v>17</v>
      </c>
      <c r="E165" s="5">
        <v>45026</v>
      </c>
      <c r="F165">
        <v>0</v>
      </c>
      <c r="G165">
        <v>2</v>
      </c>
      <c r="H165">
        <v>5</v>
      </c>
      <c r="I165">
        <v>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29</v>
      </c>
      <c r="R165" s="12">
        <f t="shared" si="65"/>
        <v>0</v>
      </c>
      <c r="S165" s="11">
        <f t="shared" si="66"/>
        <v>3.5</v>
      </c>
      <c r="T165" s="11">
        <f t="shared" si="67"/>
        <v>1</v>
      </c>
      <c r="U165" s="11">
        <f t="shared" si="68"/>
        <v>3.5</v>
      </c>
      <c r="V165" s="11">
        <f t="shared" si="69"/>
        <v>0</v>
      </c>
      <c r="W165" s="11">
        <f t="shared" si="70"/>
        <v>0</v>
      </c>
      <c r="X165" s="11">
        <f t="shared" si="71"/>
        <v>0</v>
      </c>
      <c r="Y165" s="11">
        <f t="shared" si="72"/>
        <v>0</v>
      </c>
      <c r="Z165" s="11">
        <f t="shared" si="73"/>
        <v>0</v>
      </c>
      <c r="AA165" s="11">
        <f t="shared" si="74"/>
        <v>0</v>
      </c>
      <c r="AB165" s="11">
        <f t="shared" si="75"/>
        <v>0</v>
      </c>
      <c r="AC165" s="11">
        <f t="shared" si="76"/>
        <v>0</v>
      </c>
      <c r="AD165" s="13">
        <f t="shared" si="77"/>
        <v>12.8</v>
      </c>
    </row>
    <row r="166" spans="1:30" x14ac:dyDescent="0.25">
      <c r="A166" t="s">
        <v>23</v>
      </c>
      <c r="B166" s="15">
        <v>202301681803</v>
      </c>
      <c r="C166" t="s">
        <v>59</v>
      </c>
      <c r="D166" t="s">
        <v>17</v>
      </c>
      <c r="E166" s="5">
        <v>45026</v>
      </c>
      <c r="F166">
        <v>0</v>
      </c>
      <c r="G166">
        <v>2</v>
      </c>
      <c r="H166">
        <v>5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59</v>
      </c>
      <c r="R166" s="12">
        <f t="shared" si="65"/>
        <v>0</v>
      </c>
      <c r="S166" s="11">
        <f t="shared" si="66"/>
        <v>3.5</v>
      </c>
      <c r="T166" s="11">
        <f t="shared" si="67"/>
        <v>1</v>
      </c>
      <c r="U166" s="11">
        <f t="shared" si="68"/>
        <v>3.5</v>
      </c>
      <c r="V166" s="11">
        <f t="shared" si="69"/>
        <v>0</v>
      </c>
      <c r="W166" s="11">
        <f t="shared" si="70"/>
        <v>0</v>
      </c>
      <c r="X166" s="11">
        <f t="shared" si="71"/>
        <v>0</v>
      </c>
      <c r="Y166" s="11">
        <f t="shared" si="72"/>
        <v>0</v>
      </c>
      <c r="Z166" s="11">
        <f t="shared" si="73"/>
        <v>0</v>
      </c>
      <c r="AA166" s="11">
        <f t="shared" si="74"/>
        <v>0</v>
      </c>
      <c r="AB166" s="11">
        <f t="shared" si="75"/>
        <v>0</v>
      </c>
      <c r="AC166" s="11">
        <f t="shared" si="76"/>
        <v>0</v>
      </c>
      <c r="AD166" s="13">
        <f t="shared" si="77"/>
        <v>12.8</v>
      </c>
    </row>
    <row r="167" spans="1:30" x14ac:dyDescent="0.25">
      <c r="A167" t="s">
        <v>23</v>
      </c>
      <c r="B167" s="15">
        <v>202303446813</v>
      </c>
      <c r="C167" t="s">
        <v>160</v>
      </c>
      <c r="D167" t="s">
        <v>17</v>
      </c>
      <c r="E167" s="5">
        <v>45128</v>
      </c>
      <c r="F167">
        <v>0</v>
      </c>
      <c r="G167">
        <v>3</v>
      </c>
      <c r="H167">
        <v>1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11</v>
      </c>
      <c r="R167" s="12">
        <f t="shared" si="65"/>
        <v>0</v>
      </c>
      <c r="S167" s="11">
        <f t="shared" si="66"/>
        <v>2</v>
      </c>
      <c r="T167" s="11">
        <f t="shared" si="67"/>
        <v>2.4</v>
      </c>
      <c r="U167" s="11">
        <f t="shared" si="68"/>
        <v>3.5</v>
      </c>
      <c r="V167" s="11">
        <f t="shared" si="69"/>
        <v>0</v>
      </c>
      <c r="W167" s="11">
        <f t="shared" si="70"/>
        <v>0</v>
      </c>
      <c r="X167" s="11">
        <f t="shared" si="71"/>
        <v>0</v>
      </c>
      <c r="Y167" s="11">
        <f t="shared" si="72"/>
        <v>0</v>
      </c>
      <c r="Z167" s="11">
        <f t="shared" si="73"/>
        <v>0</v>
      </c>
      <c r="AA167" s="11">
        <f t="shared" si="74"/>
        <v>0</v>
      </c>
      <c r="AB167" s="11">
        <f t="shared" si="75"/>
        <v>0</v>
      </c>
      <c r="AC167" s="11">
        <f t="shared" si="76"/>
        <v>0.75</v>
      </c>
      <c r="AD167" s="13">
        <f t="shared" si="77"/>
        <v>12.489999999999998</v>
      </c>
    </row>
    <row r="168" spans="1:30" x14ac:dyDescent="0.25">
      <c r="A168" t="s">
        <v>23</v>
      </c>
      <c r="B168" s="15">
        <v>202303447204</v>
      </c>
      <c r="C168" t="s">
        <v>161</v>
      </c>
      <c r="D168" t="s">
        <v>17</v>
      </c>
      <c r="E168" s="5">
        <v>45128</v>
      </c>
      <c r="F168">
        <v>0</v>
      </c>
      <c r="G168">
        <v>3</v>
      </c>
      <c r="H168">
        <v>1</v>
      </c>
      <c r="I168">
        <v>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11</v>
      </c>
      <c r="R168" s="12">
        <f t="shared" si="65"/>
        <v>0</v>
      </c>
      <c r="S168" s="11">
        <f t="shared" si="66"/>
        <v>2</v>
      </c>
      <c r="T168" s="11">
        <f t="shared" si="67"/>
        <v>2.4</v>
      </c>
      <c r="U168" s="11">
        <f t="shared" si="68"/>
        <v>3.5</v>
      </c>
      <c r="V168" s="11">
        <f t="shared" si="69"/>
        <v>0</v>
      </c>
      <c r="W168" s="11">
        <f t="shared" si="70"/>
        <v>0</v>
      </c>
      <c r="X168" s="11">
        <f t="shared" si="71"/>
        <v>0</v>
      </c>
      <c r="Y168" s="11">
        <f t="shared" si="72"/>
        <v>0</v>
      </c>
      <c r="Z168" s="11">
        <f t="shared" si="73"/>
        <v>0</v>
      </c>
      <c r="AA168" s="11">
        <f t="shared" si="74"/>
        <v>0</v>
      </c>
      <c r="AB168" s="11">
        <f t="shared" si="75"/>
        <v>0</v>
      </c>
      <c r="AC168" s="11">
        <f t="shared" si="76"/>
        <v>0.75</v>
      </c>
      <c r="AD168" s="13">
        <f t="shared" si="77"/>
        <v>12.489999999999998</v>
      </c>
    </row>
    <row r="169" spans="1:30" x14ac:dyDescent="0.25">
      <c r="A169" t="s">
        <v>23</v>
      </c>
      <c r="B169" s="15">
        <v>202303484736</v>
      </c>
      <c r="C169" t="s">
        <v>164</v>
      </c>
      <c r="D169" t="s">
        <v>17</v>
      </c>
      <c r="E169" s="5">
        <v>45131</v>
      </c>
      <c r="F169">
        <v>0</v>
      </c>
      <c r="G169">
        <v>3</v>
      </c>
      <c r="H169">
        <v>1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9</v>
      </c>
      <c r="R169" s="12">
        <f t="shared" si="65"/>
        <v>0</v>
      </c>
      <c r="S169" s="11">
        <f t="shared" si="66"/>
        <v>2</v>
      </c>
      <c r="T169" s="11">
        <f t="shared" si="67"/>
        <v>2.4</v>
      </c>
      <c r="U169" s="11">
        <f t="shared" si="68"/>
        <v>3.5</v>
      </c>
      <c r="V169" s="11">
        <f t="shared" si="69"/>
        <v>0</v>
      </c>
      <c r="W169" s="11">
        <f t="shared" si="70"/>
        <v>0</v>
      </c>
      <c r="X169" s="11">
        <f t="shared" si="71"/>
        <v>0</v>
      </c>
      <c r="Y169" s="11">
        <f t="shared" si="72"/>
        <v>0</v>
      </c>
      <c r="Z169" s="11">
        <f t="shared" si="73"/>
        <v>0</v>
      </c>
      <c r="AA169" s="11">
        <f t="shared" si="74"/>
        <v>0</v>
      </c>
      <c r="AB169" s="11">
        <f t="shared" si="75"/>
        <v>0</v>
      </c>
      <c r="AC169" s="11">
        <f t="shared" si="76"/>
        <v>0.75</v>
      </c>
      <c r="AD169" s="13">
        <f t="shared" si="77"/>
        <v>12.489999999999998</v>
      </c>
    </row>
    <row r="170" spans="1:30" x14ac:dyDescent="0.25">
      <c r="A170" t="s">
        <v>23</v>
      </c>
      <c r="B170" s="15">
        <v>202303485198</v>
      </c>
      <c r="C170" t="s">
        <v>165</v>
      </c>
      <c r="D170" t="s">
        <v>17</v>
      </c>
      <c r="E170" s="5">
        <v>45131</v>
      </c>
      <c r="F170">
        <v>0</v>
      </c>
      <c r="G170">
        <v>3</v>
      </c>
      <c r="H170">
        <v>1</v>
      </c>
      <c r="I170">
        <v>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9</v>
      </c>
      <c r="R170" s="12">
        <f t="shared" si="65"/>
        <v>0</v>
      </c>
      <c r="S170" s="11">
        <f t="shared" si="66"/>
        <v>2</v>
      </c>
      <c r="T170" s="11">
        <f t="shared" si="67"/>
        <v>2.4</v>
      </c>
      <c r="U170" s="11">
        <f t="shared" si="68"/>
        <v>3.5</v>
      </c>
      <c r="V170" s="11">
        <f t="shared" si="69"/>
        <v>0</v>
      </c>
      <c r="W170" s="11">
        <f t="shared" si="70"/>
        <v>0</v>
      </c>
      <c r="X170" s="11">
        <f t="shared" si="71"/>
        <v>0</v>
      </c>
      <c r="Y170" s="11">
        <f t="shared" si="72"/>
        <v>0</v>
      </c>
      <c r="Z170" s="11">
        <f t="shared" si="73"/>
        <v>0</v>
      </c>
      <c r="AA170" s="11">
        <f t="shared" si="74"/>
        <v>0</v>
      </c>
      <c r="AB170" s="11">
        <f t="shared" si="75"/>
        <v>0</v>
      </c>
      <c r="AC170" s="11">
        <f t="shared" si="76"/>
        <v>0.75</v>
      </c>
      <c r="AD170" s="13">
        <f t="shared" si="77"/>
        <v>12.489999999999998</v>
      </c>
    </row>
    <row r="171" spans="1:30" x14ac:dyDescent="0.25">
      <c r="A171" t="s">
        <v>23</v>
      </c>
      <c r="B171" s="15">
        <v>202302271476</v>
      </c>
      <c r="C171" t="s">
        <v>64</v>
      </c>
      <c r="D171" t="s">
        <v>17</v>
      </c>
      <c r="E171" s="5">
        <v>45061</v>
      </c>
      <c r="F171">
        <v>0</v>
      </c>
      <c r="G171">
        <v>2</v>
      </c>
      <c r="H171">
        <v>6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61</v>
      </c>
      <c r="R171" s="12">
        <f t="shared" si="65"/>
        <v>0</v>
      </c>
      <c r="S171" s="11">
        <f t="shared" si="66"/>
        <v>3.5</v>
      </c>
      <c r="T171" s="11">
        <f t="shared" si="67"/>
        <v>0.75</v>
      </c>
      <c r="U171" s="11">
        <f t="shared" si="68"/>
        <v>3.5</v>
      </c>
      <c r="V171" s="11">
        <f t="shared" si="69"/>
        <v>0</v>
      </c>
      <c r="W171" s="11">
        <f t="shared" si="70"/>
        <v>0</v>
      </c>
      <c r="X171" s="11">
        <f t="shared" si="71"/>
        <v>0</v>
      </c>
      <c r="Y171" s="11">
        <f t="shared" si="72"/>
        <v>0</v>
      </c>
      <c r="Z171" s="11">
        <f t="shared" si="73"/>
        <v>0</v>
      </c>
      <c r="AA171" s="11">
        <f t="shared" si="74"/>
        <v>0</v>
      </c>
      <c r="AB171" s="11">
        <f t="shared" si="75"/>
        <v>0</v>
      </c>
      <c r="AC171" s="11">
        <f t="shared" si="76"/>
        <v>0</v>
      </c>
      <c r="AD171" s="13">
        <f t="shared" si="77"/>
        <v>12.399999999999999</v>
      </c>
    </row>
    <row r="172" spans="1:30" x14ac:dyDescent="0.25">
      <c r="A172" t="s">
        <v>23</v>
      </c>
      <c r="B172" s="15">
        <v>202302271515</v>
      </c>
      <c r="C172" t="s">
        <v>64</v>
      </c>
      <c r="D172" t="s">
        <v>17</v>
      </c>
      <c r="E172" s="5">
        <v>45061</v>
      </c>
      <c r="F172">
        <v>0</v>
      </c>
      <c r="G172">
        <v>2</v>
      </c>
      <c r="H172">
        <v>6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61</v>
      </c>
      <c r="R172" s="12">
        <f t="shared" si="65"/>
        <v>0</v>
      </c>
      <c r="S172" s="11">
        <f t="shared" si="66"/>
        <v>3.5</v>
      </c>
      <c r="T172" s="11">
        <f t="shared" si="67"/>
        <v>0.75</v>
      </c>
      <c r="U172" s="11">
        <f t="shared" si="68"/>
        <v>3.5</v>
      </c>
      <c r="V172" s="11">
        <f t="shared" si="69"/>
        <v>0</v>
      </c>
      <c r="W172" s="11">
        <f t="shared" si="70"/>
        <v>0</v>
      </c>
      <c r="X172" s="11">
        <f t="shared" si="71"/>
        <v>0</v>
      </c>
      <c r="Y172" s="11">
        <f t="shared" si="72"/>
        <v>0</v>
      </c>
      <c r="Z172" s="11">
        <f t="shared" si="73"/>
        <v>0</v>
      </c>
      <c r="AA172" s="11">
        <f t="shared" si="74"/>
        <v>0</v>
      </c>
      <c r="AB172" s="11">
        <f t="shared" si="75"/>
        <v>0</v>
      </c>
      <c r="AC172" s="11">
        <f t="shared" si="76"/>
        <v>0</v>
      </c>
      <c r="AD172" s="13">
        <f t="shared" si="77"/>
        <v>12.399999999999999</v>
      </c>
    </row>
    <row r="173" spans="1:30" x14ac:dyDescent="0.25">
      <c r="A173" t="s">
        <v>23</v>
      </c>
      <c r="B173" s="15">
        <v>202302271580</v>
      </c>
      <c r="C173" t="s">
        <v>64</v>
      </c>
      <c r="D173" t="s">
        <v>17</v>
      </c>
      <c r="E173" s="5">
        <v>45061</v>
      </c>
      <c r="F173">
        <v>0</v>
      </c>
      <c r="G173">
        <v>2</v>
      </c>
      <c r="H173">
        <v>6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61</v>
      </c>
      <c r="R173" s="12">
        <f t="shared" si="65"/>
        <v>0</v>
      </c>
      <c r="S173" s="11">
        <f t="shared" si="66"/>
        <v>3.5</v>
      </c>
      <c r="T173" s="11">
        <f t="shared" si="67"/>
        <v>0.75</v>
      </c>
      <c r="U173" s="11">
        <f t="shared" si="68"/>
        <v>3.5</v>
      </c>
      <c r="V173" s="11">
        <f t="shared" si="69"/>
        <v>0</v>
      </c>
      <c r="W173" s="11">
        <f t="shared" si="70"/>
        <v>0</v>
      </c>
      <c r="X173" s="11">
        <f t="shared" si="71"/>
        <v>0</v>
      </c>
      <c r="Y173" s="11">
        <f t="shared" si="72"/>
        <v>0</v>
      </c>
      <c r="Z173" s="11">
        <f t="shared" si="73"/>
        <v>0</v>
      </c>
      <c r="AA173" s="11">
        <f t="shared" si="74"/>
        <v>0</v>
      </c>
      <c r="AB173" s="11">
        <f t="shared" si="75"/>
        <v>0</v>
      </c>
      <c r="AC173" s="11">
        <f t="shared" si="76"/>
        <v>0</v>
      </c>
      <c r="AD173" s="13">
        <f t="shared" si="77"/>
        <v>12.399999999999999</v>
      </c>
    </row>
    <row r="174" spans="1:30" x14ac:dyDescent="0.25">
      <c r="A174" t="s">
        <v>23</v>
      </c>
      <c r="B174" s="15">
        <v>202302271660</v>
      </c>
      <c r="C174" t="s">
        <v>64</v>
      </c>
      <c r="D174" t="s">
        <v>17</v>
      </c>
      <c r="E174" s="5">
        <v>45061</v>
      </c>
      <c r="F174">
        <v>0</v>
      </c>
      <c r="G174">
        <v>2</v>
      </c>
      <c r="H174">
        <v>6</v>
      </c>
      <c r="I174">
        <v>2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61</v>
      </c>
      <c r="R174" s="12">
        <f t="shared" si="65"/>
        <v>0</v>
      </c>
      <c r="S174" s="11">
        <f t="shared" si="66"/>
        <v>3.5</v>
      </c>
      <c r="T174" s="11">
        <f t="shared" si="67"/>
        <v>0.75</v>
      </c>
      <c r="U174" s="11">
        <f t="shared" si="68"/>
        <v>3.5</v>
      </c>
      <c r="V174" s="11">
        <f t="shared" si="69"/>
        <v>0</v>
      </c>
      <c r="W174" s="11">
        <f t="shared" si="70"/>
        <v>0</v>
      </c>
      <c r="X174" s="11">
        <f t="shared" si="71"/>
        <v>0</v>
      </c>
      <c r="Y174" s="11">
        <f t="shared" si="72"/>
        <v>0</v>
      </c>
      <c r="Z174" s="11">
        <f t="shared" si="73"/>
        <v>0</v>
      </c>
      <c r="AA174" s="11">
        <f t="shared" si="74"/>
        <v>0</v>
      </c>
      <c r="AB174" s="11">
        <f t="shared" si="75"/>
        <v>0</v>
      </c>
      <c r="AC174" s="11">
        <f t="shared" si="76"/>
        <v>0</v>
      </c>
      <c r="AD174" s="13">
        <f t="shared" si="77"/>
        <v>12.399999999999999</v>
      </c>
    </row>
    <row r="175" spans="1:30" x14ac:dyDescent="0.25">
      <c r="A175" t="s">
        <v>23</v>
      </c>
      <c r="B175" s="15">
        <v>202302271679</v>
      </c>
      <c r="C175" t="s">
        <v>64</v>
      </c>
      <c r="D175" t="s">
        <v>17</v>
      </c>
      <c r="E175" s="5">
        <v>45061</v>
      </c>
      <c r="F175">
        <v>0</v>
      </c>
      <c r="G175">
        <v>2</v>
      </c>
      <c r="H175">
        <v>6</v>
      </c>
      <c r="I175">
        <v>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61</v>
      </c>
      <c r="R175" s="12">
        <f t="shared" si="65"/>
        <v>0</v>
      </c>
      <c r="S175" s="11">
        <f t="shared" si="66"/>
        <v>3.5</v>
      </c>
      <c r="T175" s="11">
        <f t="shared" si="67"/>
        <v>0.75</v>
      </c>
      <c r="U175" s="11">
        <f t="shared" si="68"/>
        <v>3.5</v>
      </c>
      <c r="V175" s="11">
        <f t="shared" si="69"/>
        <v>0</v>
      </c>
      <c r="W175" s="11">
        <f t="shared" si="70"/>
        <v>0</v>
      </c>
      <c r="X175" s="11">
        <f t="shared" si="71"/>
        <v>0</v>
      </c>
      <c r="Y175" s="11">
        <f t="shared" si="72"/>
        <v>0</v>
      </c>
      <c r="Z175" s="11">
        <f t="shared" si="73"/>
        <v>0</v>
      </c>
      <c r="AA175" s="11">
        <f t="shared" si="74"/>
        <v>0</v>
      </c>
      <c r="AB175" s="11">
        <f t="shared" si="75"/>
        <v>0</v>
      </c>
      <c r="AC175" s="11">
        <f t="shared" si="76"/>
        <v>0</v>
      </c>
      <c r="AD175" s="13">
        <f t="shared" si="77"/>
        <v>12.399999999999999</v>
      </c>
    </row>
    <row r="176" spans="1:30" x14ac:dyDescent="0.25">
      <c r="A176" t="s">
        <v>23</v>
      </c>
      <c r="B176" s="15">
        <v>202302271711</v>
      </c>
      <c r="C176" t="s">
        <v>64</v>
      </c>
      <c r="D176" t="s">
        <v>17</v>
      </c>
      <c r="E176" s="5">
        <v>45061</v>
      </c>
      <c r="F176">
        <v>0</v>
      </c>
      <c r="G176">
        <v>2</v>
      </c>
      <c r="H176">
        <v>6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61</v>
      </c>
      <c r="R176" s="12">
        <f t="shared" si="65"/>
        <v>0</v>
      </c>
      <c r="S176" s="11">
        <f t="shared" si="66"/>
        <v>3.5</v>
      </c>
      <c r="T176" s="11">
        <f t="shared" si="67"/>
        <v>0.75</v>
      </c>
      <c r="U176" s="11">
        <f t="shared" si="68"/>
        <v>3.5</v>
      </c>
      <c r="V176" s="11">
        <f t="shared" si="69"/>
        <v>0</v>
      </c>
      <c r="W176" s="11">
        <f t="shared" si="70"/>
        <v>0</v>
      </c>
      <c r="X176" s="11">
        <f t="shared" si="71"/>
        <v>0</v>
      </c>
      <c r="Y176" s="11">
        <f t="shared" si="72"/>
        <v>0</v>
      </c>
      <c r="Z176" s="11">
        <f t="shared" si="73"/>
        <v>0</v>
      </c>
      <c r="AA176" s="11">
        <f t="shared" si="74"/>
        <v>0</v>
      </c>
      <c r="AB176" s="11">
        <f t="shared" si="75"/>
        <v>0</v>
      </c>
      <c r="AC176" s="11">
        <f t="shared" si="76"/>
        <v>0</v>
      </c>
      <c r="AD176" s="13">
        <f t="shared" si="77"/>
        <v>12.399999999999999</v>
      </c>
    </row>
    <row r="177" spans="1:30" x14ac:dyDescent="0.25">
      <c r="A177" t="s">
        <v>23</v>
      </c>
      <c r="B177" s="15">
        <v>202302271720</v>
      </c>
      <c r="C177" t="s">
        <v>64</v>
      </c>
      <c r="D177" t="s">
        <v>17</v>
      </c>
      <c r="E177" s="5">
        <v>45061</v>
      </c>
      <c r="F177">
        <v>0</v>
      </c>
      <c r="G177">
        <v>2</v>
      </c>
      <c r="H177">
        <v>6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91</v>
      </c>
      <c r="R177" s="12">
        <f t="shared" si="65"/>
        <v>0</v>
      </c>
      <c r="S177" s="11">
        <f t="shared" si="66"/>
        <v>3.5</v>
      </c>
      <c r="T177" s="11">
        <f t="shared" si="67"/>
        <v>0.75</v>
      </c>
      <c r="U177" s="11">
        <f t="shared" si="68"/>
        <v>3.5</v>
      </c>
      <c r="V177" s="11">
        <f t="shared" si="69"/>
        <v>0</v>
      </c>
      <c r="W177" s="11">
        <f t="shared" si="70"/>
        <v>0</v>
      </c>
      <c r="X177" s="11">
        <f t="shared" si="71"/>
        <v>0</v>
      </c>
      <c r="Y177" s="11">
        <f t="shared" si="72"/>
        <v>0</v>
      </c>
      <c r="Z177" s="11">
        <f t="shared" si="73"/>
        <v>0</v>
      </c>
      <c r="AA177" s="11">
        <f t="shared" si="74"/>
        <v>0</v>
      </c>
      <c r="AB177" s="11">
        <f t="shared" si="75"/>
        <v>0</v>
      </c>
      <c r="AC177" s="11">
        <f t="shared" si="76"/>
        <v>0</v>
      </c>
      <c r="AD177" s="13">
        <f t="shared" si="77"/>
        <v>12.399999999999999</v>
      </c>
    </row>
    <row r="178" spans="1:30" x14ac:dyDescent="0.25">
      <c r="A178" t="s">
        <v>23</v>
      </c>
      <c r="B178" s="15">
        <v>202302271733</v>
      </c>
      <c r="C178" t="s">
        <v>64</v>
      </c>
      <c r="D178" t="s">
        <v>17</v>
      </c>
      <c r="E178" s="5">
        <v>45061</v>
      </c>
      <c r="F178">
        <v>0</v>
      </c>
      <c r="G178">
        <v>2</v>
      </c>
      <c r="H178">
        <v>6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91</v>
      </c>
      <c r="R178" s="12">
        <f t="shared" si="65"/>
        <v>0</v>
      </c>
      <c r="S178" s="11">
        <f t="shared" si="66"/>
        <v>3.5</v>
      </c>
      <c r="T178" s="11">
        <f t="shared" si="67"/>
        <v>0.75</v>
      </c>
      <c r="U178" s="11">
        <f t="shared" si="68"/>
        <v>3.5</v>
      </c>
      <c r="V178" s="11">
        <f t="shared" si="69"/>
        <v>0</v>
      </c>
      <c r="W178" s="11">
        <f t="shared" si="70"/>
        <v>0</v>
      </c>
      <c r="X178" s="11">
        <f t="shared" si="71"/>
        <v>0</v>
      </c>
      <c r="Y178" s="11">
        <f t="shared" si="72"/>
        <v>0</v>
      </c>
      <c r="Z178" s="11">
        <f t="shared" si="73"/>
        <v>0</v>
      </c>
      <c r="AA178" s="11">
        <f t="shared" si="74"/>
        <v>0</v>
      </c>
      <c r="AB178" s="11">
        <f t="shared" si="75"/>
        <v>0</v>
      </c>
      <c r="AC178" s="11">
        <f t="shared" si="76"/>
        <v>0</v>
      </c>
      <c r="AD178" s="13">
        <f t="shared" si="77"/>
        <v>12.399999999999999</v>
      </c>
    </row>
    <row r="179" spans="1:30" x14ac:dyDescent="0.25">
      <c r="A179" t="s">
        <v>23</v>
      </c>
      <c r="B179" s="15">
        <v>202302271761</v>
      </c>
      <c r="C179" t="s">
        <v>64</v>
      </c>
      <c r="D179" t="s">
        <v>17</v>
      </c>
      <c r="E179" s="5">
        <v>45061</v>
      </c>
      <c r="F179">
        <v>0</v>
      </c>
      <c r="G179">
        <v>2</v>
      </c>
      <c r="H179">
        <v>6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91</v>
      </c>
      <c r="R179" s="12">
        <f t="shared" si="65"/>
        <v>0</v>
      </c>
      <c r="S179" s="11">
        <f t="shared" si="66"/>
        <v>3.5</v>
      </c>
      <c r="T179" s="11">
        <f t="shared" si="67"/>
        <v>0.75</v>
      </c>
      <c r="U179" s="11">
        <f t="shared" si="68"/>
        <v>3.5</v>
      </c>
      <c r="V179" s="11">
        <f t="shared" si="69"/>
        <v>0</v>
      </c>
      <c r="W179" s="11">
        <f t="shared" si="70"/>
        <v>0</v>
      </c>
      <c r="X179" s="11">
        <f t="shared" si="71"/>
        <v>0</v>
      </c>
      <c r="Y179" s="11">
        <f t="shared" si="72"/>
        <v>0</v>
      </c>
      <c r="Z179" s="11">
        <f t="shared" si="73"/>
        <v>0</v>
      </c>
      <c r="AA179" s="11">
        <f t="shared" si="74"/>
        <v>0</v>
      </c>
      <c r="AB179" s="11">
        <f t="shared" si="75"/>
        <v>0</v>
      </c>
      <c r="AC179" s="11">
        <f t="shared" si="76"/>
        <v>0</v>
      </c>
      <c r="AD179" s="13">
        <f t="shared" si="77"/>
        <v>12.399999999999999</v>
      </c>
    </row>
    <row r="180" spans="1:30" x14ac:dyDescent="0.25">
      <c r="A180" t="s">
        <v>23</v>
      </c>
      <c r="B180" s="15">
        <v>202302271773</v>
      </c>
      <c r="C180" t="s">
        <v>64</v>
      </c>
      <c r="D180" t="s">
        <v>17</v>
      </c>
      <c r="E180" s="5">
        <v>45061</v>
      </c>
      <c r="F180">
        <v>0</v>
      </c>
      <c r="G180">
        <v>2</v>
      </c>
      <c r="H180">
        <v>6</v>
      </c>
      <c r="I180">
        <v>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91</v>
      </c>
      <c r="R180" s="12">
        <f t="shared" si="65"/>
        <v>0</v>
      </c>
      <c r="S180" s="11">
        <f t="shared" si="66"/>
        <v>3.5</v>
      </c>
      <c r="T180" s="11">
        <f t="shared" si="67"/>
        <v>0.75</v>
      </c>
      <c r="U180" s="11">
        <f t="shared" si="68"/>
        <v>3.5</v>
      </c>
      <c r="V180" s="11">
        <f t="shared" si="69"/>
        <v>0</v>
      </c>
      <c r="W180" s="11">
        <f t="shared" si="70"/>
        <v>0</v>
      </c>
      <c r="X180" s="11">
        <f t="shared" si="71"/>
        <v>0</v>
      </c>
      <c r="Y180" s="11">
        <f t="shared" si="72"/>
        <v>0</v>
      </c>
      <c r="Z180" s="11">
        <f t="shared" si="73"/>
        <v>0</v>
      </c>
      <c r="AA180" s="11">
        <f t="shared" si="74"/>
        <v>0</v>
      </c>
      <c r="AB180" s="11">
        <f t="shared" si="75"/>
        <v>0</v>
      </c>
      <c r="AC180" s="11">
        <f t="shared" si="76"/>
        <v>0</v>
      </c>
      <c r="AD180" s="13">
        <f t="shared" si="77"/>
        <v>12.399999999999999</v>
      </c>
    </row>
    <row r="181" spans="1:30" x14ac:dyDescent="0.25">
      <c r="A181" t="s">
        <v>23</v>
      </c>
      <c r="B181" s="15">
        <v>202302271916</v>
      </c>
      <c r="C181" t="s">
        <v>64</v>
      </c>
      <c r="D181" t="s">
        <v>17</v>
      </c>
      <c r="E181" s="5">
        <v>45061</v>
      </c>
      <c r="F181">
        <v>0</v>
      </c>
      <c r="G181">
        <v>2</v>
      </c>
      <c r="H181">
        <v>6</v>
      </c>
      <c r="I181">
        <v>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91</v>
      </c>
      <c r="R181" s="12">
        <f t="shared" si="65"/>
        <v>0</v>
      </c>
      <c r="S181" s="11">
        <f t="shared" si="66"/>
        <v>3.5</v>
      </c>
      <c r="T181" s="11">
        <f t="shared" si="67"/>
        <v>0.75</v>
      </c>
      <c r="U181" s="11">
        <f t="shared" si="68"/>
        <v>3.5</v>
      </c>
      <c r="V181" s="11">
        <f t="shared" si="69"/>
        <v>0</v>
      </c>
      <c r="W181" s="11">
        <f t="shared" si="70"/>
        <v>0</v>
      </c>
      <c r="X181" s="11">
        <f t="shared" si="71"/>
        <v>0</v>
      </c>
      <c r="Y181" s="11">
        <f t="shared" si="72"/>
        <v>0</v>
      </c>
      <c r="Z181" s="11">
        <f t="shared" si="73"/>
        <v>0</v>
      </c>
      <c r="AA181" s="11">
        <f t="shared" si="74"/>
        <v>0</v>
      </c>
      <c r="AB181" s="11">
        <f t="shared" si="75"/>
        <v>0</v>
      </c>
      <c r="AC181" s="11">
        <f t="shared" si="76"/>
        <v>0</v>
      </c>
      <c r="AD181" s="13">
        <f t="shared" si="77"/>
        <v>12.399999999999999</v>
      </c>
    </row>
    <row r="182" spans="1:30" x14ac:dyDescent="0.25">
      <c r="A182" t="s">
        <v>23</v>
      </c>
      <c r="B182" s="15">
        <v>202303603194</v>
      </c>
      <c r="C182" t="s">
        <v>164</v>
      </c>
      <c r="D182" t="s">
        <v>17</v>
      </c>
      <c r="E182" s="5">
        <v>45138</v>
      </c>
      <c r="F182">
        <v>0</v>
      </c>
      <c r="G182">
        <v>3</v>
      </c>
      <c r="H182">
        <v>1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16</v>
      </c>
      <c r="R182" s="12">
        <f t="shared" si="65"/>
        <v>0</v>
      </c>
      <c r="S182" s="11">
        <f t="shared" si="66"/>
        <v>2</v>
      </c>
      <c r="T182" s="11">
        <f t="shared" si="67"/>
        <v>2.4</v>
      </c>
      <c r="U182" s="11">
        <f t="shared" si="68"/>
        <v>3.5</v>
      </c>
      <c r="V182" s="11">
        <f t="shared" si="69"/>
        <v>0</v>
      </c>
      <c r="W182" s="11">
        <f t="shared" si="70"/>
        <v>0</v>
      </c>
      <c r="X182" s="11">
        <f t="shared" si="71"/>
        <v>0</v>
      </c>
      <c r="Y182" s="11">
        <f t="shared" si="72"/>
        <v>0</v>
      </c>
      <c r="Z182" s="11">
        <f t="shared" si="73"/>
        <v>0</v>
      </c>
      <c r="AA182" s="11">
        <f t="shared" si="74"/>
        <v>0</v>
      </c>
      <c r="AB182" s="11">
        <f t="shared" si="75"/>
        <v>0</v>
      </c>
      <c r="AC182" s="11">
        <f t="shared" si="76"/>
        <v>0.5</v>
      </c>
      <c r="AD182" s="13">
        <f t="shared" si="77"/>
        <v>12.34</v>
      </c>
    </row>
    <row r="183" spans="1:30" x14ac:dyDescent="0.25">
      <c r="A183" t="s">
        <v>23</v>
      </c>
      <c r="B183" s="15">
        <v>202303603521</v>
      </c>
      <c r="C183" t="s">
        <v>165</v>
      </c>
      <c r="D183" t="s">
        <v>17</v>
      </c>
      <c r="E183" s="5">
        <v>45138</v>
      </c>
      <c r="F183">
        <v>0</v>
      </c>
      <c r="G183">
        <v>3</v>
      </c>
      <c r="H183">
        <v>1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16</v>
      </c>
      <c r="R183" s="12">
        <f t="shared" si="65"/>
        <v>0</v>
      </c>
      <c r="S183" s="11">
        <f t="shared" si="66"/>
        <v>2</v>
      </c>
      <c r="T183" s="11">
        <f t="shared" si="67"/>
        <v>2.4</v>
      </c>
      <c r="U183" s="11">
        <f t="shared" si="68"/>
        <v>3.5</v>
      </c>
      <c r="V183" s="11">
        <f t="shared" si="69"/>
        <v>0</v>
      </c>
      <c r="W183" s="11">
        <f t="shared" si="70"/>
        <v>0</v>
      </c>
      <c r="X183" s="11">
        <f t="shared" si="71"/>
        <v>0</v>
      </c>
      <c r="Y183" s="11">
        <f t="shared" si="72"/>
        <v>0</v>
      </c>
      <c r="Z183" s="11">
        <f t="shared" si="73"/>
        <v>0</v>
      </c>
      <c r="AA183" s="11">
        <f t="shared" si="74"/>
        <v>0</v>
      </c>
      <c r="AB183" s="11">
        <f t="shared" si="75"/>
        <v>0</v>
      </c>
      <c r="AC183" s="11">
        <f t="shared" si="76"/>
        <v>0.5</v>
      </c>
      <c r="AD183" s="13">
        <f t="shared" si="77"/>
        <v>12.34</v>
      </c>
    </row>
    <row r="184" spans="1:30" x14ac:dyDescent="0.25">
      <c r="A184" t="s">
        <v>23</v>
      </c>
      <c r="B184" s="15">
        <v>202303302254</v>
      </c>
      <c r="C184" t="s">
        <v>101</v>
      </c>
      <c r="D184" t="s">
        <v>17</v>
      </c>
      <c r="E184" s="5">
        <v>45120</v>
      </c>
      <c r="F184">
        <v>0</v>
      </c>
      <c r="G184">
        <v>3</v>
      </c>
      <c r="H184">
        <v>1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50</v>
      </c>
      <c r="R184" s="12">
        <f t="shared" si="65"/>
        <v>0</v>
      </c>
      <c r="S184" s="11">
        <f t="shared" si="66"/>
        <v>2</v>
      </c>
      <c r="T184" s="11">
        <f t="shared" si="67"/>
        <v>2.4</v>
      </c>
      <c r="U184" s="11">
        <f t="shared" si="68"/>
        <v>3.5</v>
      </c>
      <c r="V184" s="11">
        <f t="shared" si="69"/>
        <v>0</v>
      </c>
      <c r="W184" s="11">
        <f t="shared" si="70"/>
        <v>0</v>
      </c>
      <c r="X184" s="11">
        <f t="shared" si="71"/>
        <v>0</v>
      </c>
      <c r="Y184" s="11">
        <f t="shared" si="72"/>
        <v>0</v>
      </c>
      <c r="Z184" s="11">
        <f t="shared" si="73"/>
        <v>0</v>
      </c>
      <c r="AA184" s="11">
        <f t="shared" si="74"/>
        <v>0</v>
      </c>
      <c r="AB184" s="11">
        <f t="shared" si="75"/>
        <v>0</v>
      </c>
      <c r="AC184" s="11">
        <f t="shared" si="76"/>
        <v>0</v>
      </c>
      <c r="AD184" s="13">
        <f t="shared" si="77"/>
        <v>12.04</v>
      </c>
    </row>
    <row r="185" spans="1:30" x14ac:dyDescent="0.25">
      <c r="A185" t="s">
        <v>23</v>
      </c>
      <c r="B185" s="15">
        <v>202303302257</v>
      </c>
      <c r="C185" t="s">
        <v>104</v>
      </c>
      <c r="D185" t="s">
        <v>17</v>
      </c>
      <c r="E185" s="5">
        <v>45120</v>
      </c>
      <c r="F185">
        <v>0</v>
      </c>
      <c r="G185">
        <v>3</v>
      </c>
      <c r="H185">
        <v>1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50</v>
      </c>
      <c r="R185" s="12">
        <f t="shared" si="65"/>
        <v>0</v>
      </c>
      <c r="S185" s="11">
        <f t="shared" si="66"/>
        <v>2</v>
      </c>
      <c r="T185" s="11">
        <f t="shared" si="67"/>
        <v>2.4</v>
      </c>
      <c r="U185" s="11">
        <f t="shared" si="68"/>
        <v>3.5</v>
      </c>
      <c r="V185" s="11">
        <f t="shared" si="69"/>
        <v>0</v>
      </c>
      <c r="W185" s="11">
        <f t="shared" si="70"/>
        <v>0</v>
      </c>
      <c r="X185" s="11">
        <f t="shared" si="71"/>
        <v>0</v>
      </c>
      <c r="Y185" s="11">
        <f t="shared" si="72"/>
        <v>0</v>
      </c>
      <c r="Z185" s="11">
        <f t="shared" si="73"/>
        <v>0</v>
      </c>
      <c r="AA185" s="11">
        <f t="shared" si="74"/>
        <v>0</v>
      </c>
      <c r="AB185" s="11">
        <f t="shared" si="75"/>
        <v>0</v>
      </c>
      <c r="AC185" s="11">
        <f t="shared" si="76"/>
        <v>0</v>
      </c>
      <c r="AD185" s="13">
        <f t="shared" si="77"/>
        <v>12.04</v>
      </c>
    </row>
    <row r="186" spans="1:30" x14ac:dyDescent="0.25">
      <c r="A186" t="s">
        <v>23</v>
      </c>
      <c r="B186" s="15">
        <v>202303302258</v>
      </c>
      <c r="C186" t="s">
        <v>105</v>
      </c>
      <c r="D186" t="s">
        <v>17</v>
      </c>
      <c r="E186" s="5">
        <v>45120</v>
      </c>
      <c r="F186">
        <v>0</v>
      </c>
      <c r="G186">
        <v>3</v>
      </c>
      <c r="H186">
        <v>1</v>
      </c>
      <c r="I186">
        <v>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50</v>
      </c>
      <c r="R186" s="12">
        <f t="shared" si="65"/>
        <v>0</v>
      </c>
      <c r="S186" s="11">
        <f t="shared" si="66"/>
        <v>2</v>
      </c>
      <c r="T186" s="11">
        <f t="shared" si="67"/>
        <v>2.4</v>
      </c>
      <c r="U186" s="11">
        <f t="shared" si="68"/>
        <v>3.5</v>
      </c>
      <c r="V186" s="11">
        <f t="shared" si="69"/>
        <v>0</v>
      </c>
      <c r="W186" s="11">
        <f t="shared" si="70"/>
        <v>0</v>
      </c>
      <c r="X186" s="11">
        <f t="shared" si="71"/>
        <v>0</v>
      </c>
      <c r="Y186" s="11">
        <f t="shared" si="72"/>
        <v>0</v>
      </c>
      <c r="Z186" s="11">
        <f t="shared" si="73"/>
        <v>0</v>
      </c>
      <c r="AA186" s="11">
        <f t="shared" si="74"/>
        <v>0</v>
      </c>
      <c r="AB186" s="11">
        <f t="shared" si="75"/>
        <v>0</v>
      </c>
      <c r="AC186" s="11">
        <f t="shared" si="76"/>
        <v>0</v>
      </c>
      <c r="AD186" s="13">
        <f t="shared" si="77"/>
        <v>12.04</v>
      </c>
    </row>
    <row r="187" spans="1:30" x14ac:dyDescent="0.25">
      <c r="A187" t="s">
        <v>23</v>
      </c>
      <c r="B187" s="15">
        <v>202303334677</v>
      </c>
      <c r="C187" t="s">
        <v>135</v>
      </c>
      <c r="D187" t="s">
        <v>17</v>
      </c>
      <c r="E187" s="5">
        <v>45122</v>
      </c>
      <c r="F187">
        <v>0</v>
      </c>
      <c r="G187">
        <v>3</v>
      </c>
      <c r="H187">
        <v>1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31</v>
      </c>
      <c r="R187" s="12">
        <f t="shared" si="65"/>
        <v>0</v>
      </c>
      <c r="S187" s="11">
        <f t="shared" si="66"/>
        <v>2</v>
      </c>
      <c r="T187" s="11">
        <f t="shared" si="67"/>
        <v>2.4</v>
      </c>
      <c r="U187" s="11">
        <f t="shared" si="68"/>
        <v>3.5</v>
      </c>
      <c r="V187" s="11">
        <f t="shared" si="69"/>
        <v>0</v>
      </c>
      <c r="W187" s="11">
        <f t="shared" si="70"/>
        <v>0</v>
      </c>
      <c r="X187" s="11">
        <f t="shared" si="71"/>
        <v>0</v>
      </c>
      <c r="Y187" s="11">
        <f t="shared" si="72"/>
        <v>0</v>
      </c>
      <c r="Z187" s="11">
        <f t="shared" si="73"/>
        <v>0</v>
      </c>
      <c r="AA187" s="11">
        <f t="shared" si="74"/>
        <v>0</v>
      </c>
      <c r="AB187" s="11">
        <f t="shared" si="75"/>
        <v>0</v>
      </c>
      <c r="AC187" s="11">
        <f t="shared" si="76"/>
        <v>0</v>
      </c>
      <c r="AD187" s="13">
        <f t="shared" si="77"/>
        <v>12.04</v>
      </c>
    </row>
    <row r="188" spans="1:30" x14ac:dyDescent="0.25">
      <c r="A188" t="s">
        <v>23</v>
      </c>
      <c r="B188" s="15">
        <v>202303335342</v>
      </c>
      <c r="C188" t="s">
        <v>157</v>
      </c>
      <c r="D188" t="s">
        <v>17</v>
      </c>
      <c r="E188" s="5">
        <v>45122</v>
      </c>
      <c r="F188">
        <v>0</v>
      </c>
      <c r="G188">
        <v>3</v>
      </c>
      <c r="H188">
        <v>1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31</v>
      </c>
      <c r="R188" s="12">
        <f t="shared" si="65"/>
        <v>0</v>
      </c>
      <c r="S188" s="11">
        <f t="shared" si="66"/>
        <v>2</v>
      </c>
      <c r="T188" s="11">
        <f t="shared" si="67"/>
        <v>2.4</v>
      </c>
      <c r="U188" s="11">
        <f t="shared" si="68"/>
        <v>3.5</v>
      </c>
      <c r="V188" s="11">
        <f t="shared" si="69"/>
        <v>0</v>
      </c>
      <c r="W188" s="11">
        <f t="shared" si="70"/>
        <v>0</v>
      </c>
      <c r="X188" s="11">
        <f t="shared" si="71"/>
        <v>0</v>
      </c>
      <c r="Y188" s="11">
        <f t="shared" si="72"/>
        <v>0</v>
      </c>
      <c r="Z188" s="11">
        <f t="shared" si="73"/>
        <v>0</v>
      </c>
      <c r="AA188" s="11">
        <f t="shared" si="74"/>
        <v>0</v>
      </c>
      <c r="AB188" s="11">
        <f t="shared" si="75"/>
        <v>0</v>
      </c>
      <c r="AC188" s="11">
        <f t="shared" si="76"/>
        <v>0</v>
      </c>
      <c r="AD188" s="13">
        <f t="shared" si="77"/>
        <v>12.04</v>
      </c>
    </row>
    <row r="189" spans="1:30" x14ac:dyDescent="0.25">
      <c r="A189" t="s">
        <v>23</v>
      </c>
      <c r="B189" s="15">
        <v>202303041093</v>
      </c>
      <c r="C189" t="s">
        <v>86</v>
      </c>
      <c r="D189" t="s">
        <v>19</v>
      </c>
      <c r="E189" s="5">
        <v>45105</v>
      </c>
      <c r="F189">
        <v>0</v>
      </c>
      <c r="G189">
        <v>2</v>
      </c>
      <c r="H189">
        <v>5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33</v>
      </c>
      <c r="R189" s="12">
        <f t="shared" si="65"/>
        <v>0</v>
      </c>
      <c r="S189" s="11">
        <f t="shared" si="66"/>
        <v>3.5</v>
      </c>
      <c r="T189" s="11">
        <f t="shared" si="67"/>
        <v>1</v>
      </c>
      <c r="U189" s="11">
        <f t="shared" si="68"/>
        <v>1.5</v>
      </c>
      <c r="V189" s="11">
        <f t="shared" si="69"/>
        <v>0</v>
      </c>
      <c r="W189" s="11">
        <f t="shared" si="70"/>
        <v>0</v>
      </c>
      <c r="X189" s="11">
        <f t="shared" si="71"/>
        <v>0</v>
      </c>
      <c r="Y189" s="11">
        <f t="shared" si="72"/>
        <v>0</v>
      </c>
      <c r="Z189" s="11">
        <f t="shared" si="73"/>
        <v>0</v>
      </c>
      <c r="AA189" s="11">
        <f t="shared" si="74"/>
        <v>1</v>
      </c>
      <c r="AB189" s="11">
        <f t="shared" si="75"/>
        <v>0</v>
      </c>
      <c r="AC189" s="11">
        <f t="shared" si="76"/>
        <v>0</v>
      </c>
      <c r="AD189" s="13">
        <f t="shared" si="77"/>
        <v>11.2</v>
      </c>
    </row>
    <row r="190" spans="1:30" x14ac:dyDescent="0.25">
      <c r="A190" t="s">
        <v>23</v>
      </c>
      <c r="B190" s="15">
        <v>202303149862</v>
      </c>
      <c r="C190" t="s">
        <v>93</v>
      </c>
      <c r="D190" t="s">
        <v>17</v>
      </c>
      <c r="E190" s="5">
        <v>45111</v>
      </c>
      <c r="F190">
        <v>0</v>
      </c>
      <c r="G190">
        <v>2</v>
      </c>
      <c r="H190">
        <v>6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69</v>
      </c>
      <c r="R190" s="12">
        <f t="shared" si="65"/>
        <v>0</v>
      </c>
      <c r="S190" s="11">
        <f t="shared" si="66"/>
        <v>3.5</v>
      </c>
      <c r="T190" s="11">
        <f t="shared" si="67"/>
        <v>0.75</v>
      </c>
      <c r="U190" s="11">
        <f t="shared" si="68"/>
        <v>1.5</v>
      </c>
      <c r="V190" s="11">
        <f t="shared" si="69"/>
        <v>0</v>
      </c>
      <c r="W190" s="11">
        <f t="shared" si="70"/>
        <v>0</v>
      </c>
      <c r="X190" s="11">
        <f t="shared" si="71"/>
        <v>0</v>
      </c>
      <c r="Y190" s="11">
        <f t="shared" si="72"/>
        <v>0</v>
      </c>
      <c r="Z190" s="11">
        <f t="shared" si="73"/>
        <v>0</v>
      </c>
      <c r="AA190" s="11">
        <f t="shared" si="74"/>
        <v>0</v>
      </c>
      <c r="AB190" s="11">
        <f t="shared" si="75"/>
        <v>0</v>
      </c>
      <c r="AC190" s="11">
        <f t="shared" si="76"/>
        <v>0</v>
      </c>
      <c r="AD190" s="13">
        <f t="shared" si="77"/>
        <v>10</v>
      </c>
    </row>
    <row r="191" spans="1:30" x14ac:dyDescent="0.25">
      <c r="A191" t="s">
        <v>23</v>
      </c>
      <c r="B191" s="15">
        <v>202303254268</v>
      </c>
      <c r="C191" t="s">
        <v>96</v>
      </c>
      <c r="D191" t="s">
        <v>17</v>
      </c>
      <c r="E191" s="5">
        <v>45117</v>
      </c>
      <c r="F191">
        <v>0</v>
      </c>
      <c r="G191">
        <v>3</v>
      </c>
      <c r="H191">
        <v>6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9</v>
      </c>
      <c r="R191" s="12">
        <f t="shared" si="65"/>
        <v>0</v>
      </c>
      <c r="S191" s="11">
        <f t="shared" si="66"/>
        <v>2</v>
      </c>
      <c r="T191" s="11">
        <f t="shared" si="67"/>
        <v>0.75</v>
      </c>
      <c r="U191" s="11">
        <f t="shared" si="68"/>
        <v>3.5</v>
      </c>
      <c r="V191" s="11">
        <f t="shared" si="69"/>
        <v>0</v>
      </c>
      <c r="W191" s="11">
        <f t="shared" si="70"/>
        <v>0</v>
      </c>
      <c r="X191" s="11">
        <f t="shared" si="71"/>
        <v>0</v>
      </c>
      <c r="Y191" s="11">
        <f t="shared" si="72"/>
        <v>0</v>
      </c>
      <c r="Z191" s="11">
        <f t="shared" si="73"/>
        <v>0</v>
      </c>
      <c r="AA191" s="11">
        <f t="shared" si="74"/>
        <v>0</v>
      </c>
      <c r="AB191" s="11">
        <f t="shared" si="75"/>
        <v>0</v>
      </c>
      <c r="AC191" s="11">
        <f t="shared" si="76"/>
        <v>0.75</v>
      </c>
      <c r="AD191" s="13">
        <f t="shared" si="77"/>
        <v>9.85</v>
      </c>
    </row>
    <row r="192" spans="1:30" x14ac:dyDescent="0.25">
      <c r="A192" t="s">
        <v>23</v>
      </c>
      <c r="B192" s="15">
        <v>202303254303</v>
      </c>
      <c r="C192" t="s">
        <v>96</v>
      </c>
      <c r="D192" t="s">
        <v>17</v>
      </c>
      <c r="E192" s="5">
        <v>45117</v>
      </c>
      <c r="F192">
        <v>0</v>
      </c>
      <c r="G192">
        <v>3</v>
      </c>
      <c r="H192">
        <v>6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9</v>
      </c>
      <c r="R192" s="12">
        <f t="shared" si="65"/>
        <v>0</v>
      </c>
      <c r="S192" s="11">
        <f t="shared" si="66"/>
        <v>2</v>
      </c>
      <c r="T192" s="11">
        <f t="shared" si="67"/>
        <v>0.75</v>
      </c>
      <c r="U192" s="11">
        <f t="shared" si="68"/>
        <v>3.5</v>
      </c>
      <c r="V192" s="11">
        <f t="shared" si="69"/>
        <v>0</v>
      </c>
      <c r="W192" s="11">
        <f t="shared" si="70"/>
        <v>0</v>
      </c>
      <c r="X192" s="11">
        <f t="shared" si="71"/>
        <v>0</v>
      </c>
      <c r="Y192" s="11">
        <f t="shared" si="72"/>
        <v>0</v>
      </c>
      <c r="Z192" s="11">
        <f t="shared" si="73"/>
        <v>0</v>
      </c>
      <c r="AA192" s="11">
        <f t="shared" si="74"/>
        <v>0</v>
      </c>
      <c r="AB192" s="11">
        <f t="shared" si="75"/>
        <v>0</v>
      </c>
      <c r="AC192" s="11">
        <f t="shared" si="76"/>
        <v>0.75</v>
      </c>
      <c r="AD192" s="13">
        <f t="shared" si="77"/>
        <v>9.85</v>
      </c>
    </row>
    <row r="193" spans="1:30" x14ac:dyDescent="0.25">
      <c r="A193" t="s">
        <v>23</v>
      </c>
      <c r="B193" s="15">
        <v>202302108266</v>
      </c>
      <c r="C193" t="s">
        <v>63</v>
      </c>
      <c r="D193" t="s">
        <v>17</v>
      </c>
      <c r="E193" s="5">
        <v>45051</v>
      </c>
      <c r="F193">
        <v>0</v>
      </c>
      <c r="G193">
        <v>3</v>
      </c>
      <c r="H193">
        <v>6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34</v>
      </c>
      <c r="R193" s="12">
        <f t="shared" si="65"/>
        <v>0</v>
      </c>
      <c r="S193" s="11">
        <f t="shared" si="66"/>
        <v>2</v>
      </c>
      <c r="T193" s="11">
        <f t="shared" si="67"/>
        <v>0.75</v>
      </c>
      <c r="U193" s="11">
        <f t="shared" si="68"/>
        <v>3.5</v>
      </c>
      <c r="V193" s="11">
        <f t="shared" si="69"/>
        <v>0</v>
      </c>
      <c r="W193" s="11">
        <f t="shared" si="70"/>
        <v>0</v>
      </c>
      <c r="X193" s="11">
        <f t="shared" si="71"/>
        <v>0</v>
      </c>
      <c r="Y193" s="11">
        <f t="shared" si="72"/>
        <v>0</v>
      </c>
      <c r="Z193" s="11">
        <f t="shared" si="73"/>
        <v>0</v>
      </c>
      <c r="AA193" s="11">
        <f t="shared" si="74"/>
        <v>0</v>
      </c>
      <c r="AB193" s="11">
        <f t="shared" si="75"/>
        <v>0</v>
      </c>
      <c r="AC193" s="11">
        <f t="shared" si="76"/>
        <v>0</v>
      </c>
      <c r="AD193" s="13">
        <f t="shared" si="77"/>
        <v>9.4</v>
      </c>
    </row>
    <row r="194" spans="1:30" x14ac:dyDescent="0.25">
      <c r="A194" t="s">
        <v>23</v>
      </c>
      <c r="B194" s="15">
        <v>202302271445</v>
      </c>
      <c r="C194" t="s">
        <v>64</v>
      </c>
      <c r="D194" t="s">
        <v>17</v>
      </c>
      <c r="E194" s="5">
        <v>45061</v>
      </c>
      <c r="F194">
        <v>0</v>
      </c>
      <c r="G194">
        <v>3</v>
      </c>
      <c r="H194">
        <v>6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61</v>
      </c>
      <c r="R194" s="12">
        <f t="shared" ref="R194:R199" si="78">IF(F194=1,10,0)</f>
        <v>0</v>
      </c>
      <c r="S194" s="11">
        <f t="shared" ref="S194:S199" si="79">IF(G194=1,4.5,IF(G194=2,3.5,IF(G194=3,2,0)))</f>
        <v>2</v>
      </c>
      <c r="T194" s="11">
        <f t="shared" ref="T194:T199" si="80">IF(H194=1,2.4,IF(H194=2,2.4,IF(H194=3,1.5,IF(H194=4,1.2,IF(H194=5,1,IF(H194=6,0.75,IF(H194=7,0.5,IF(H194=8,0.25,0))))))))</f>
        <v>0.75</v>
      </c>
      <c r="U194" s="11">
        <f t="shared" ref="U194:U199" si="81">IF(I194=1,5,IF(I194=2,3.5,IF(I194=3,1.5,0)))</f>
        <v>3.5</v>
      </c>
      <c r="V194" s="11">
        <f t="shared" ref="V194:V199" si="82">IF(J194=1,2,0)</f>
        <v>0</v>
      </c>
      <c r="W194" s="11">
        <f t="shared" ref="W194:W199" si="83">IF(K194=1,1.8,0)</f>
        <v>0</v>
      </c>
      <c r="X194" s="11">
        <f t="shared" ref="X194:X199" si="84">IF(L194=1,1.4,0)</f>
        <v>0</v>
      </c>
      <c r="Y194" s="11">
        <f t="shared" ref="Y194:Y199" si="85">IF(M194=1,1.4,0)</f>
        <v>0</v>
      </c>
      <c r="Z194" s="11">
        <f t="shared" ref="Z194:Z199" si="86">IF(N194=2,1.4,0)</f>
        <v>0</v>
      </c>
      <c r="AA194" s="11">
        <f t="shared" ref="AA194:AA199" si="87">IF(O194=1,1,0)</f>
        <v>0</v>
      </c>
      <c r="AB194" s="11">
        <f t="shared" ref="AB194:AB199" si="88">IF(P194=1,1,0)</f>
        <v>0</v>
      </c>
      <c r="AC194" s="11">
        <f t="shared" ref="AC194:AC199" si="89">IF(Q194&lt;-63,10,IF(Q194&lt;-56,9.1,IF(Q194&lt;-49,8.2,IF(Q194&lt;-42,7.3,IF(Q194&lt;-35,6.4,IF(Q194&lt;-28,5.5,IF(Q194&lt;-21,4.6,IF(Q194&lt;-14,3.7,IF(Q194&lt;-7,2.8,IF(Q194&lt;0,1.9,IF(Q194&lt;7,1,IF(Q194&lt;14,0.75,IF(Q194&lt;21,0.5,IF(Q194&lt;28,0.25,0))))))))))))))</f>
        <v>0</v>
      </c>
      <c r="AD194" s="13">
        <f t="shared" ref="AD194:AD225" si="90">3.8*R194+2*S194+1.6*T194+1.2*U194+0.8*SUM(V194:AB194)+0.6*AC194</f>
        <v>9.4</v>
      </c>
    </row>
    <row r="195" spans="1:30" x14ac:dyDescent="0.25">
      <c r="A195" t="s">
        <v>23</v>
      </c>
      <c r="B195" s="15">
        <v>202302271462</v>
      </c>
      <c r="C195" t="s">
        <v>64</v>
      </c>
      <c r="D195" t="s">
        <v>17</v>
      </c>
      <c r="E195" s="5">
        <v>45061</v>
      </c>
      <c r="F195">
        <v>0</v>
      </c>
      <c r="G195">
        <v>3</v>
      </c>
      <c r="H195">
        <v>6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61</v>
      </c>
      <c r="R195" s="12">
        <f t="shared" si="78"/>
        <v>0</v>
      </c>
      <c r="S195" s="11">
        <f t="shared" si="79"/>
        <v>2</v>
      </c>
      <c r="T195" s="11">
        <f t="shared" si="80"/>
        <v>0.75</v>
      </c>
      <c r="U195" s="11">
        <f t="shared" si="81"/>
        <v>3.5</v>
      </c>
      <c r="V195" s="11">
        <f t="shared" si="82"/>
        <v>0</v>
      </c>
      <c r="W195" s="11">
        <f t="shared" si="83"/>
        <v>0</v>
      </c>
      <c r="X195" s="11">
        <f t="shared" si="84"/>
        <v>0</v>
      </c>
      <c r="Y195" s="11">
        <f t="shared" si="85"/>
        <v>0</v>
      </c>
      <c r="Z195" s="11">
        <f t="shared" si="86"/>
        <v>0</v>
      </c>
      <c r="AA195" s="11">
        <f t="shared" si="87"/>
        <v>0</v>
      </c>
      <c r="AB195" s="11">
        <f t="shared" si="88"/>
        <v>0</v>
      </c>
      <c r="AC195" s="11">
        <f t="shared" si="89"/>
        <v>0</v>
      </c>
      <c r="AD195" s="13">
        <f t="shared" si="90"/>
        <v>9.4</v>
      </c>
    </row>
    <row r="196" spans="1:30" x14ac:dyDescent="0.25">
      <c r="A196" t="s">
        <v>23</v>
      </c>
      <c r="B196" s="15">
        <v>202302271847</v>
      </c>
      <c r="C196" t="s">
        <v>64</v>
      </c>
      <c r="D196" t="s">
        <v>17</v>
      </c>
      <c r="E196" s="5">
        <v>45061</v>
      </c>
      <c r="F196">
        <v>0</v>
      </c>
      <c r="G196">
        <v>3</v>
      </c>
      <c r="H196">
        <v>6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61</v>
      </c>
      <c r="R196" s="12">
        <f t="shared" si="78"/>
        <v>0</v>
      </c>
      <c r="S196" s="11">
        <f t="shared" si="79"/>
        <v>2</v>
      </c>
      <c r="T196" s="11">
        <f t="shared" si="80"/>
        <v>0.75</v>
      </c>
      <c r="U196" s="11">
        <f t="shared" si="81"/>
        <v>3.5</v>
      </c>
      <c r="V196" s="11">
        <f t="shared" si="82"/>
        <v>0</v>
      </c>
      <c r="W196" s="11">
        <f t="shared" si="83"/>
        <v>0</v>
      </c>
      <c r="X196" s="11">
        <f t="shared" si="84"/>
        <v>0</v>
      </c>
      <c r="Y196" s="11">
        <f t="shared" si="85"/>
        <v>0</v>
      </c>
      <c r="Z196" s="11">
        <f t="shared" si="86"/>
        <v>0</v>
      </c>
      <c r="AA196" s="11">
        <f t="shared" si="87"/>
        <v>0</v>
      </c>
      <c r="AB196" s="11">
        <f t="shared" si="88"/>
        <v>0</v>
      </c>
      <c r="AC196" s="11">
        <f t="shared" si="89"/>
        <v>0</v>
      </c>
      <c r="AD196" s="13">
        <f t="shared" si="90"/>
        <v>9.4</v>
      </c>
    </row>
    <row r="197" spans="1:30" x14ac:dyDescent="0.25">
      <c r="A197" t="s">
        <v>23</v>
      </c>
      <c r="B197" s="15">
        <v>202302271857</v>
      </c>
      <c r="C197" t="s">
        <v>64</v>
      </c>
      <c r="D197" t="s">
        <v>17</v>
      </c>
      <c r="E197" s="5">
        <v>45061</v>
      </c>
      <c r="F197">
        <v>0</v>
      </c>
      <c r="G197">
        <v>3</v>
      </c>
      <c r="H197">
        <v>6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61</v>
      </c>
      <c r="R197" s="12">
        <f t="shared" si="78"/>
        <v>0</v>
      </c>
      <c r="S197" s="11">
        <f t="shared" si="79"/>
        <v>2</v>
      </c>
      <c r="T197" s="11">
        <f t="shared" si="80"/>
        <v>0.75</v>
      </c>
      <c r="U197" s="11">
        <f t="shared" si="81"/>
        <v>3.5</v>
      </c>
      <c r="V197" s="11">
        <f t="shared" si="82"/>
        <v>0</v>
      </c>
      <c r="W197" s="11">
        <f t="shared" si="83"/>
        <v>0</v>
      </c>
      <c r="X197" s="11">
        <f t="shared" si="84"/>
        <v>0</v>
      </c>
      <c r="Y197" s="11">
        <f t="shared" si="85"/>
        <v>0</v>
      </c>
      <c r="Z197" s="11">
        <f t="shared" si="86"/>
        <v>0</v>
      </c>
      <c r="AA197" s="11">
        <f t="shared" si="87"/>
        <v>0</v>
      </c>
      <c r="AB197" s="11">
        <f t="shared" si="88"/>
        <v>0</v>
      </c>
      <c r="AC197" s="11">
        <f t="shared" si="89"/>
        <v>0</v>
      </c>
      <c r="AD197" s="13">
        <f t="shared" si="90"/>
        <v>9.4</v>
      </c>
    </row>
    <row r="198" spans="1:30" x14ac:dyDescent="0.25">
      <c r="A198" t="s">
        <v>23</v>
      </c>
      <c r="B198" s="15">
        <v>202302271904</v>
      </c>
      <c r="C198" t="s">
        <v>64</v>
      </c>
      <c r="D198" t="s">
        <v>17</v>
      </c>
      <c r="E198" s="5">
        <v>45061</v>
      </c>
      <c r="F198">
        <v>0</v>
      </c>
      <c r="G198">
        <v>3</v>
      </c>
      <c r="H198">
        <v>6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61</v>
      </c>
      <c r="R198" s="12">
        <f t="shared" si="78"/>
        <v>0</v>
      </c>
      <c r="S198" s="11">
        <f t="shared" si="79"/>
        <v>2</v>
      </c>
      <c r="T198" s="11">
        <f t="shared" si="80"/>
        <v>0.75</v>
      </c>
      <c r="U198" s="11">
        <f t="shared" si="81"/>
        <v>3.5</v>
      </c>
      <c r="V198" s="11">
        <f t="shared" si="82"/>
        <v>0</v>
      </c>
      <c r="W198" s="11">
        <f t="shared" si="83"/>
        <v>0</v>
      </c>
      <c r="X198" s="11">
        <f t="shared" si="84"/>
        <v>0</v>
      </c>
      <c r="Y198" s="11">
        <f t="shared" si="85"/>
        <v>0</v>
      </c>
      <c r="Z198" s="11">
        <f t="shared" si="86"/>
        <v>0</v>
      </c>
      <c r="AA198" s="11">
        <f t="shared" si="87"/>
        <v>0</v>
      </c>
      <c r="AB198" s="11">
        <f t="shared" si="88"/>
        <v>0</v>
      </c>
      <c r="AC198" s="11">
        <f t="shared" si="89"/>
        <v>0</v>
      </c>
      <c r="AD198" s="13">
        <f t="shared" si="90"/>
        <v>9.4</v>
      </c>
    </row>
    <row r="199" spans="1:30" x14ac:dyDescent="0.25">
      <c r="A199" t="s">
        <v>23</v>
      </c>
      <c r="B199" s="15">
        <v>202303271085</v>
      </c>
      <c r="C199" t="s">
        <v>97</v>
      </c>
      <c r="D199" t="s">
        <v>17</v>
      </c>
      <c r="E199" s="5">
        <v>45118</v>
      </c>
      <c r="F199">
        <v>0</v>
      </c>
      <c r="G199">
        <v>3</v>
      </c>
      <c r="H199">
        <v>6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-15</v>
      </c>
      <c r="R199" s="12">
        <f t="shared" si="78"/>
        <v>0</v>
      </c>
      <c r="S199" s="11">
        <f t="shared" si="79"/>
        <v>2</v>
      </c>
      <c r="T199" s="11">
        <f t="shared" si="80"/>
        <v>0.75</v>
      </c>
      <c r="U199" s="11">
        <f t="shared" si="81"/>
        <v>1.5</v>
      </c>
      <c r="V199" s="11">
        <f t="shared" si="82"/>
        <v>0</v>
      </c>
      <c r="W199" s="11">
        <f t="shared" si="83"/>
        <v>0</v>
      </c>
      <c r="X199" s="11">
        <f t="shared" si="84"/>
        <v>0</v>
      </c>
      <c r="Y199" s="11">
        <f t="shared" si="85"/>
        <v>0</v>
      </c>
      <c r="Z199" s="11">
        <f t="shared" si="86"/>
        <v>0</v>
      </c>
      <c r="AA199" s="11">
        <f t="shared" si="87"/>
        <v>0</v>
      </c>
      <c r="AB199" s="11">
        <f t="shared" si="88"/>
        <v>0</v>
      </c>
      <c r="AC199" s="11">
        <f t="shared" si="89"/>
        <v>3.7</v>
      </c>
      <c r="AD199" s="13">
        <f t="shared" si="90"/>
        <v>9.2200000000000006</v>
      </c>
    </row>
  </sheetData>
  <sortState ref="A2:AD199">
    <sortCondition descending="1" ref="AD2:AD19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52"/>
  <sheetViews>
    <sheetView workbookViewId="0"/>
  </sheetViews>
  <sheetFormatPr defaultColWidth="10.85546875" defaultRowHeight="15" x14ac:dyDescent="0.25"/>
  <cols>
    <col min="1" max="1" width="10.85546875" style="1"/>
    <col min="2" max="2" width="13.140625" style="1" bestFit="1" customWidth="1"/>
    <col min="3" max="16" width="10.85546875" style="1"/>
    <col min="17" max="17" width="12.140625" style="1" customWidth="1"/>
    <col min="18" max="28" width="10.85546875" style="1"/>
    <col min="29" max="29" width="11.7109375" style="1" customWidth="1"/>
    <col min="30" max="16384" width="10.85546875" style="1"/>
  </cols>
  <sheetData>
    <row r="1" spans="1:30" ht="30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14" t="s">
        <v>6</v>
      </c>
      <c r="S1" s="9" t="s">
        <v>5</v>
      </c>
      <c r="T1" s="9" t="s">
        <v>7</v>
      </c>
      <c r="U1" s="9" t="s">
        <v>8</v>
      </c>
      <c r="V1" s="9" t="s">
        <v>9</v>
      </c>
      <c r="W1" s="9" t="s">
        <v>10</v>
      </c>
      <c r="X1" s="9" t="s">
        <v>11</v>
      </c>
      <c r="Y1" s="9" t="s">
        <v>12</v>
      </c>
      <c r="Z1" s="9" t="s">
        <v>13</v>
      </c>
      <c r="AA1" s="9" t="s">
        <v>14</v>
      </c>
      <c r="AB1" s="9" t="s">
        <v>15</v>
      </c>
      <c r="AC1" s="10" t="s">
        <v>16</v>
      </c>
      <c r="AD1" s="8" t="s">
        <v>327</v>
      </c>
    </row>
    <row r="2" spans="1:30" x14ac:dyDescent="0.25">
      <c r="A2" t="s">
        <v>180</v>
      </c>
      <c r="B2" s="15">
        <v>202303196922</v>
      </c>
      <c r="C2" t="s">
        <v>295</v>
      </c>
      <c r="D2" t="s">
        <v>296</v>
      </c>
      <c r="E2" s="5">
        <v>45114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15</v>
      </c>
      <c r="R2" s="12">
        <f t="shared" ref="R2:R33" si="0">IF(F2=1,10,0)</f>
        <v>10</v>
      </c>
      <c r="S2" s="11">
        <f t="shared" ref="S2:S33" si="1">IF(G2=1,4.5,IF(G2=2,3.5,IF(G2=3,2,0)))</f>
        <v>4.5</v>
      </c>
      <c r="T2" s="11">
        <f t="shared" ref="T2:T33" si="2">IF(H2=1,2.4,IF(H2=2,2.4,IF(H2=3,1.5,IF(H2=4,1.2,IF(H2=5,1,IF(H2=6,0.75,IF(H2=7,0.5,IF(H2=8,0.25,0))))))))</f>
        <v>2.4</v>
      </c>
      <c r="U2" s="11">
        <f t="shared" ref="U2:U33" si="3">IF(I2=1,5,IF(I2=2,3.5,IF(I2=3,1.5,0)))</f>
        <v>5</v>
      </c>
      <c r="V2" s="11">
        <f t="shared" ref="V2:V33" si="4">IF(J2=1,2,0)</f>
        <v>0</v>
      </c>
      <c r="W2" s="11">
        <f t="shared" ref="W2:W33" si="5">IF(K2=1,1.8,0)</f>
        <v>0</v>
      </c>
      <c r="X2" s="11">
        <f t="shared" ref="X2:X33" si="6">IF(L2=1,1.4,0)</f>
        <v>0</v>
      </c>
      <c r="Y2" s="11">
        <f t="shared" ref="Y2:Y33" si="7">IF(M2=1,1.4,0)</f>
        <v>0</v>
      </c>
      <c r="Z2" s="11">
        <f t="shared" ref="Z2:Z33" si="8">IF(N2=2,1.4,0)</f>
        <v>0</v>
      </c>
      <c r="AA2" s="11">
        <f t="shared" ref="AA2:AA33" si="9">IF(O2=1,1,0)</f>
        <v>0</v>
      </c>
      <c r="AB2" s="11">
        <f t="shared" ref="AB2:AB33" si="10">IF(P2=1,1,0)</f>
        <v>0</v>
      </c>
      <c r="AC2" s="11">
        <f t="shared" ref="AC2:AC33" si="11">IF(Q2&lt;-63,10,IF(Q2&lt;-56,9.1,IF(Q2&lt;-49,8.2,IF(Q2&lt;-42,7.3,IF(Q2&lt;-35,6.4,IF(Q2&lt;-28,5.5,IF(Q2&lt;-21,4.6,IF(Q2&lt;-14,3.7,IF(Q2&lt;-7,2.8,IF(Q2&lt;0,1.9,IF(Q2&lt;7,1,IF(Q2&lt;14,0.75,IF(Q2&lt;21,0.5,IF(Q2&lt;28,0.25,0))))))))))))))</f>
        <v>0.5</v>
      </c>
      <c r="AD2" s="13">
        <f t="shared" ref="AD2:AD33" si="12">3.8*R2+2*S2+1.6*T2+1.2*U2+0.8*SUM(V2:AB2)+0.6*AC2</f>
        <v>57.14</v>
      </c>
    </row>
    <row r="3" spans="1:30" x14ac:dyDescent="0.25">
      <c r="A3" t="s">
        <v>180</v>
      </c>
      <c r="B3" s="15">
        <v>202303444601</v>
      </c>
      <c r="C3" t="s">
        <v>315</v>
      </c>
      <c r="D3" t="s">
        <v>22</v>
      </c>
      <c r="E3" s="5">
        <v>45128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29</v>
      </c>
      <c r="R3" s="12">
        <f t="shared" si="0"/>
        <v>10</v>
      </c>
      <c r="S3" s="11">
        <f t="shared" si="1"/>
        <v>4.5</v>
      </c>
      <c r="T3" s="11">
        <f t="shared" si="2"/>
        <v>2.4</v>
      </c>
      <c r="U3" s="11">
        <f t="shared" si="3"/>
        <v>5</v>
      </c>
      <c r="V3" s="11">
        <f t="shared" si="4"/>
        <v>0</v>
      </c>
      <c r="W3" s="11">
        <f t="shared" si="5"/>
        <v>0</v>
      </c>
      <c r="X3" s="11">
        <f t="shared" si="6"/>
        <v>0</v>
      </c>
      <c r="Y3" s="11">
        <f t="shared" si="7"/>
        <v>0</v>
      </c>
      <c r="Z3" s="11">
        <f t="shared" si="8"/>
        <v>0</v>
      </c>
      <c r="AA3" s="11">
        <f t="shared" si="9"/>
        <v>0</v>
      </c>
      <c r="AB3" s="11">
        <f t="shared" si="10"/>
        <v>0</v>
      </c>
      <c r="AC3" s="11">
        <f t="shared" si="11"/>
        <v>0</v>
      </c>
      <c r="AD3" s="13">
        <f t="shared" si="12"/>
        <v>56.84</v>
      </c>
    </row>
    <row r="4" spans="1:30" x14ac:dyDescent="0.25">
      <c r="A4" t="s">
        <v>180</v>
      </c>
      <c r="B4" s="15">
        <v>202303444613</v>
      </c>
      <c r="C4" t="s">
        <v>316</v>
      </c>
      <c r="D4" t="s">
        <v>22</v>
      </c>
      <c r="E4" s="5">
        <v>45128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29</v>
      </c>
      <c r="R4" s="12">
        <f t="shared" si="0"/>
        <v>10</v>
      </c>
      <c r="S4" s="11">
        <f t="shared" si="1"/>
        <v>4.5</v>
      </c>
      <c r="T4" s="11">
        <f t="shared" si="2"/>
        <v>2.4</v>
      </c>
      <c r="U4" s="11">
        <f t="shared" si="3"/>
        <v>5</v>
      </c>
      <c r="V4" s="11">
        <f t="shared" si="4"/>
        <v>0</v>
      </c>
      <c r="W4" s="11">
        <f t="shared" si="5"/>
        <v>0</v>
      </c>
      <c r="X4" s="11">
        <f t="shared" si="6"/>
        <v>0</v>
      </c>
      <c r="Y4" s="11">
        <f t="shared" si="7"/>
        <v>0</v>
      </c>
      <c r="Z4" s="11">
        <f t="shared" si="8"/>
        <v>0</v>
      </c>
      <c r="AA4" s="11">
        <f t="shared" si="9"/>
        <v>0</v>
      </c>
      <c r="AB4" s="11">
        <f t="shared" si="10"/>
        <v>0</v>
      </c>
      <c r="AC4" s="11">
        <f t="shared" si="11"/>
        <v>0</v>
      </c>
      <c r="AD4" s="13">
        <f t="shared" si="12"/>
        <v>56.84</v>
      </c>
    </row>
    <row r="5" spans="1:30" x14ac:dyDescent="0.25">
      <c r="A5" t="s">
        <v>180</v>
      </c>
      <c r="B5" s="15">
        <v>202303563796</v>
      </c>
      <c r="C5" t="s">
        <v>324</v>
      </c>
      <c r="D5" t="s">
        <v>22</v>
      </c>
      <c r="E5" s="5">
        <v>45135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36</v>
      </c>
      <c r="R5" s="12">
        <f t="shared" si="0"/>
        <v>10</v>
      </c>
      <c r="S5" s="11">
        <f t="shared" si="1"/>
        <v>4.5</v>
      </c>
      <c r="T5" s="11">
        <f t="shared" si="2"/>
        <v>2.4</v>
      </c>
      <c r="U5" s="11">
        <f t="shared" si="3"/>
        <v>5</v>
      </c>
      <c r="V5" s="11">
        <f t="shared" si="4"/>
        <v>0</v>
      </c>
      <c r="W5" s="11">
        <f t="shared" si="5"/>
        <v>0</v>
      </c>
      <c r="X5" s="11">
        <f t="shared" si="6"/>
        <v>0</v>
      </c>
      <c r="Y5" s="11">
        <f t="shared" si="7"/>
        <v>0</v>
      </c>
      <c r="Z5" s="11">
        <f t="shared" si="8"/>
        <v>0</v>
      </c>
      <c r="AA5" s="11">
        <f t="shared" si="9"/>
        <v>0</v>
      </c>
      <c r="AB5" s="11">
        <f t="shared" si="10"/>
        <v>0</v>
      </c>
      <c r="AC5" s="11">
        <f t="shared" si="11"/>
        <v>0</v>
      </c>
      <c r="AD5" s="13">
        <f t="shared" si="12"/>
        <v>56.84</v>
      </c>
    </row>
    <row r="6" spans="1:30" x14ac:dyDescent="0.25">
      <c r="A6" t="s">
        <v>180</v>
      </c>
      <c r="B6" s="15">
        <v>202303563797</v>
      </c>
      <c r="C6" t="s">
        <v>325</v>
      </c>
      <c r="D6" t="s">
        <v>22</v>
      </c>
      <c r="E6" s="5">
        <v>45135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36</v>
      </c>
      <c r="R6" s="12">
        <f t="shared" si="0"/>
        <v>10</v>
      </c>
      <c r="S6" s="11">
        <f t="shared" si="1"/>
        <v>4.5</v>
      </c>
      <c r="T6" s="11">
        <f t="shared" si="2"/>
        <v>2.4</v>
      </c>
      <c r="U6" s="11">
        <f t="shared" si="3"/>
        <v>5</v>
      </c>
      <c r="V6" s="11">
        <f t="shared" si="4"/>
        <v>0</v>
      </c>
      <c r="W6" s="11">
        <f t="shared" si="5"/>
        <v>0</v>
      </c>
      <c r="X6" s="11">
        <f t="shared" si="6"/>
        <v>0</v>
      </c>
      <c r="Y6" s="11">
        <f t="shared" si="7"/>
        <v>0</v>
      </c>
      <c r="Z6" s="11">
        <f t="shared" si="8"/>
        <v>0</v>
      </c>
      <c r="AA6" s="11">
        <f t="shared" si="9"/>
        <v>0</v>
      </c>
      <c r="AB6" s="11">
        <f t="shared" si="10"/>
        <v>0</v>
      </c>
      <c r="AC6" s="11">
        <f t="shared" si="11"/>
        <v>0</v>
      </c>
      <c r="AD6" s="13">
        <f t="shared" si="12"/>
        <v>56.84</v>
      </c>
    </row>
    <row r="7" spans="1:30" x14ac:dyDescent="0.25">
      <c r="A7" t="s">
        <v>180</v>
      </c>
      <c r="B7" s="15">
        <v>202301312463</v>
      </c>
      <c r="C7" t="s">
        <v>230</v>
      </c>
      <c r="D7" t="s">
        <v>226</v>
      </c>
      <c r="E7" s="5">
        <v>45004</v>
      </c>
      <c r="F7">
        <v>1</v>
      </c>
      <c r="G7">
        <v>1</v>
      </c>
      <c r="H7">
        <v>3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57</v>
      </c>
      <c r="R7" s="12">
        <f t="shared" si="0"/>
        <v>10</v>
      </c>
      <c r="S7" s="11">
        <f t="shared" si="1"/>
        <v>4.5</v>
      </c>
      <c r="T7" s="11">
        <f t="shared" si="2"/>
        <v>1.5</v>
      </c>
      <c r="U7" s="11">
        <f t="shared" si="3"/>
        <v>5</v>
      </c>
      <c r="V7" s="11">
        <f t="shared" si="4"/>
        <v>0</v>
      </c>
      <c r="W7" s="11">
        <f t="shared" si="5"/>
        <v>0</v>
      </c>
      <c r="X7" s="11">
        <f t="shared" si="6"/>
        <v>0</v>
      </c>
      <c r="Y7" s="11">
        <f t="shared" si="7"/>
        <v>0</v>
      </c>
      <c r="Z7" s="11">
        <f t="shared" si="8"/>
        <v>0</v>
      </c>
      <c r="AA7" s="11">
        <f t="shared" si="9"/>
        <v>0</v>
      </c>
      <c r="AB7" s="11">
        <f t="shared" si="10"/>
        <v>0</v>
      </c>
      <c r="AC7" s="11">
        <f t="shared" si="11"/>
        <v>0</v>
      </c>
      <c r="AD7" s="13">
        <f t="shared" si="12"/>
        <v>55.4</v>
      </c>
    </row>
    <row r="8" spans="1:30" x14ac:dyDescent="0.25">
      <c r="A8" t="s">
        <v>180</v>
      </c>
      <c r="B8" s="15">
        <v>202301417775</v>
      </c>
      <c r="C8" t="s">
        <v>240</v>
      </c>
      <c r="D8" t="s">
        <v>22</v>
      </c>
      <c r="E8" s="5">
        <v>45010</v>
      </c>
      <c r="F8">
        <v>1</v>
      </c>
      <c r="G8">
        <v>1</v>
      </c>
      <c r="H8">
        <v>3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57</v>
      </c>
      <c r="R8" s="12">
        <f t="shared" si="0"/>
        <v>10</v>
      </c>
      <c r="S8" s="11">
        <f t="shared" si="1"/>
        <v>4.5</v>
      </c>
      <c r="T8" s="11">
        <f t="shared" si="2"/>
        <v>1.5</v>
      </c>
      <c r="U8" s="11">
        <f t="shared" si="3"/>
        <v>5</v>
      </c>
      <c r="V8" s="11">
        <f t="shared" si="4"/>
        <v>0</v>
      </c>
      <c r="W8" s="11">
        <f t="shared" si="5"/>
        <v>0</v>
      </c>
      <c r="X8" s="11">
        <f t="shared" si="6"/>
        <v>0</v>
      </c>
      <c r="Y8" s="11">
        <f t="shared" si="7"/>
        <v>0</v>
      </c>
      <c r="Z8" s="11">
        <f t="shared" si="8"/>
        <v>0</v>
      </c>
      <c r="AA8" s="11">
        <f t="shared" si="9"/>
        <v>0</v>
      </c>
      <c r="AB8" s="11">
        <f t="shared" si="10"/>
        <v>0</v>
      </c>
      <c r="AC8" s="11">
        <f t="shared" si="11"/>
        <v>0</v>
      </c>
      <c r="AD8" s="13">
        <f t="shared" si="12"/>
        <v>55.4</v>
      </c>
    </row>
    <row r="9" spans="1:30" x14ac:dyDescent="0.25">
      <c r="A9" t="s">
        <v>180</v>
      </c>
      <c r="B9" s="15">
        <v>202303421243</v>
      </c>
      <c r="C9" t="s">
        <v>311</v>
      </c>
      <c r="D9" t="s">
        <v>312</v>
      </c>
      <c r="E9" s="5">
        <v>45126</v>
      </c>
      <c r="F9">
        <v>1</v>
      </c>
      <c r="G9">
        <v>1</v>
      </c>
      <c r="H9">
        <v>3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77</v>
      </c>
      <c r="R9" s="12">
        <f t="shared" si="0"/>
        <v>10</v>
      </c>
      <c r="S9" s="11">
        <f t="shared" si="1"/>
        <v>4.5</v>
      </c>
      <c r="T9" s="11">
        <f t="shared" si="2"/>
        <v>1.5</v>
      </c>
      <c r="U9" s="11">
        <f t="shared" si="3"/>
        <v>5</v>
      </c>
      <c r="V9" s="11">
        <f t="shared" si="4"/>
        <v>0</v>
      </c>
      <c r="W9" s="11">
        <f t="shared" si="5"/>
        <v>0</v>
      </c>
      <c r="X9" s="11">
        <f t="shared" si="6"/>
        <v>0</v>
      </c>
      <c r="Y9" s="11">
        <f t="shared" si="7"/>
        <v>0</v>
      </c>
      <c r="Z9" s="11">
        <f t="shared" si="8"/>
        <v>0</v>
      </c>
      <c r="AA9" s="11">
        <f t="shared" si="9"/>
        <v>0</v>
      </c>
      <c r="AB9" s="11">
        <f t="shared" si="10"/>
        <v>0</v>
      </c>
      <c r="AC9" s="11">
        <f t="shared" si="11"/>
        <v>0</v>
      </c>
      <c r="AD9" s="13">
        <f t="shared" si="12"/>
        <v>55.4</v>
      </c>
    </row>
    <row r="10" spans="1:30" x14ac:dyDescent="0.25">
      <c r="A10" t="s">
        <v>180</v>
      </c>
      <c r="B10" s="15">
        <v>202301039016</v>
      </c>
      <c r="C10" t="s">
        <v>225</v>
      </c>
      <c r="D10" t="s">
        <v>226</v>
      </c>
      <c r="E10" s="5">
        <v>44988</v>
      </c>
      <c r="F10">
        <v>1</v>
      </c>
      <c r="G10">
        <v>1</v>
      </c>
      <c r="H10">
        <v>4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25</v>
      </c>
      <c r="R10" s="12">
        <f t="shared" si="0"/>
        <v>10</v>
      </c>
      <c r="S10" s="11">
        <f t="shared" si="1"/>
        <v>4.5</v>
      </c>
      <c r="T10" s="11">
        <f t="shared" si="2"/>
        <v>1.2</v>
      </c>
      <c r="U10" s="11">
        <f t="shared" si="3"/>
        <v>5</v>
      </c>
      <c r="V10" s="11">
        <f t="shared" si="4"/>
        <v>0</v>
      </c>
      <c r="W10" s="11">
        <f t="shared" si="5"/>
        <v>0</v>
      </c>
      <c r="X10" s="11">
        <f t="shared" si="6"/>
        <v>0</v>
      </c>
      <c r="Y10" s="11">
        <f t="shared" si="7"/>
        <v>0</v>
      </c>
      <c r="Z10" s="11">
        <f t="shared" si="8"/>
        <v>0</v>
      </c>
      <c r="AA10" s="11">
        <f t="shared" si="9"/>
        <v>0</v>
      </c>
      <c r="AB10" s="11">
        <f t="shared" si="10"/>
        <v>0</v>
      </c>
      <c r="AC10" s="11">
        <f t="shared" si="11"/>
        <v>0.25</v>
      </c>
      <c r="AD10" s="13">
        <f t="shared" si="12"/>
        <v>55.07</v>
      </c>
    </row>
    <row r="11" spans="1:30" x14ac:dyDescent="0.25">
      <c r="A11" t="s">
        <v>180</v>
      </c>
      <c r="B11" s="15">
        <v>202301312460</v>
      </c>
      <c r="C11" t="s">
        <v>229</v>
      </c>
      <c r="D11" t="s">
        <v>22</v>
      </c>
      <c r="E11" s="5">
        <v>45004</v>
      </c>
      <c r="F11">
        <v>1</v>
      </c>
      <c r="G11">
        <v>1</v>
      </c>
      <c r="H11">
        <v>4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57</v>
      </c>
      <c r="R11" s="12">
        <f t="shared" si="0"/>
        <v>10</v>
      </c>
      <c r="S11" s="11">
        <f t="shared" si="1"/>
        <v>4.5</v>
      </c>
      <c r="T11" s="11">
        <f t="shared" si="2"/>
        <v>1.2</v>
      </c>
      <c r="U11" s="11">
        <f t="shared" si="3"/>
        <v>5</v>
      </c>
      <c r="V11" s="11">
        <f t="shared" si="4"/>
        <v>0</v>
      </c>
      <c r="W11" s="11">
        <f t="shared" si="5"/>
        <v>0</v>
      </c>
      <c r="X11" s="11">
        <f t="shared" si="6"/>
        <v>0</v>
      </c>
      <c r="Y11" s="11">
        <f t="shared" si="7"/>
        <v>0</v>
      </c>
      <c r="Z11" s="11">
        <f t="shared" si="8"/>
        <v>0</v>
      </c>
      <c r="AA11" s="11">
        <f t="shared" si="9"/>
        <v>0</v>
      </c>
      <c r="AB11" s="11">
        <f t="shared" si="10"/>
        <v>0</v>
      </c>
      <c r="AC11" s="11">
        <f t="shared" si="11"/>
        <v>0</v>
      </c>
      <c r="AD11" s="13">
        <f t="shared" si="12"/>
        <v>54.92</v>
      </c>
    </row>
    <row r="12" spans="1:30" x14ac:dyDescent="0.25">
      <c r="A12" t="s">
        <v>180</v>
      </c>
      <c r="B12" s="15">
        <v>202302518531</v>
      </c>
      <c r="C12" t="s">
        <v>272</v>
      </c>
      <c r="D12" t="s">
        <v>22</v>
      </c>
      <c r="E12" s="5">
        <v>45075</v>
      </c>
      <c r="F12">
        <v>1</v>
      </c>
      <c r="G12">
        <v>1</v>
      </c>
      <c r="H12">
        <v>4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59</v>
      </c>
      <c r="R12" s="12">
        <f t="shared" si="0"/>
        <v>10</v>
      </c>
      <c r="S12" s="11">
        <f t="shared" si="1"/>
        <v>4.5</v>
      </c>
      <c r="T12" s="11">
        <f t="shared" si="2"/>
        <v>1.2</v>
      </c>
      <c r="U12" s="11">
        <f t="shared" si="3"/>
        <v>5</v>
      </c>
      <c r="V12" s="11">
        <f t="shared" si="4"/>
        <v>0</v>
      </c>
      <c r="W12" s="11">
        <f t="shared" si="5"/>
        <v>0</v>
      </c>
      <c r="X12" s="11">
        <f t="shared" si="6"/>
        <v>0</v>
      </c>
      <c r="Y12" s="11">
        <f t="shared" si="7"/>
        <v>0</v>
      </c>
      <c r="Z12" s="11">
        <f t="shared" si="8"/>
        <v>0</v>
      </c>
      <c r="AA12" s="11">
        <f t="shared" si="9"/>
        <v>0</v>
      </c>
      <c r="AB12" s="11">
        <f t="shared" si="10"/>
        <v>0</v>
      </c>
      <c r="AC12" s="11">
        <f t="shared" si="11"/>
        <v>0</v>
      </c>
      <c r="AD12" s="13">
        <f t="shared" si="12"/>
        <v>54.92</v>
      </c>
    </row>
    <row r="13" spans="1:30" x14ac:dyDescent="0.25">
      <c r="A13" t="s">
        <v>180</v>
      </c>
      <c r="B13" s="15">
        <v>202303581201</v>
      </c>
      <c r="C13" t="s">
        <v>326</v>
      </c>
      <c r="D13" t="s">
        <v>22</v>
      </c>
      <c r="E13" s="5">
        <v>45136</v>
      </c>
      <c r="F13">
        <v>1</v>
      </c>
      <c r="G13">
        <v>1</v>
      </c>
      <c r="H13">
        <v>3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54</v>
      </c>
      <c r="R13" s="12">
        <f t="shared" si="0"/>
        <v>10</v>
      </c>
      <c r="S13" s="11">
        <f t="shared" si="1"/>
        <v>4.5</v>
      </c>
      <c r="T13" s="11">
        <f t="shared" si="2"/>
        <v>1.5</v>
      </c>
      <c r="U13" s="11">
        <f t="shared" si="3"/>
        <v>3.5</v>
      </c>
      <c r="V13" s="11">
        <f t="shared" si="4"/>
        <v>0</v>
      </c>
      <c r="W13" s="11">
        <f t="shared" si="5"/>
        <v>0</v>
      </c>
      <c r="X13" s="11">
        <f t="shared" si="6"/>
        <v>0</v>
      </c>
      <c r="Y13" s="11">
        <f t="shared" si="7"/>
        <v>0</v>
      </c>
      <c r="Z13" s="11">
        <f t="shared" si="8"/>
        <v>0</v>
      </c>
      <c r="AA13" s="11">
        <f t="shared" si="9"/>
        <v>0</v>
      </c>
      <c r="AB13" s="11">
        <f t="shared" si="10"/>
        <v>0</v>
      </c>
      <c r="AC13" s="11">
        <f t="shared" si="11"/>
        <v>0</v>
      </c>
      <c r="AD13" s="13">
        <f t="shared" si="12"/>
        <v>53.6</v>
      </c>
    </row>
    <row r="14" spans="1:30" x14ac:dyDescent="0.25">
      <c r="A14" t="s">
        <v>180</v>
      </c>
      <c r="B14" s="15">
        <v>202301753145</v>
      </c>
      <c r="C14" t="s">
        <v>245</v>
      </c>
      <c r="D14" t="s">
        <v>21</v>
      </c>
      <c r="E14" s="5">
        <v>45030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-69</v>
      </c>
      <c r="R14" s="12">
        <f t="shared" si="0"/>
        <v>0</v>
      </c>
      <c r="S14" s="11">
        <f t="shared" si="1"/>
        <v>4.5</v>
      </c>
      <c r="T14" s="11">
        <f t="shared" si="2"/>
        <v>2.4</v>
      </c>
      <c r="U14" s="11">
        <f t="shared" si="3"/>
        <v>5</v>
      </c>
      <c r="V14" s="11">
        <f t="shared" si="4"/>
        <v>0</v>
      </c>
      <c r="W14" s="11">
        <f t="shared" si="5"/>
        <v>0</v>
      </c>
      <c r="X14" s="11">
        <f t="shared" si="6"/>
        <v>0</v>
      </c>
      <c r="Y14" s="11">
        <f t="shared" si="7"/>
        <v>0</v>
      </c>
      <c r="Z14" s="11">
        <f t="shared" si="8"/>
        <v>0</v>
      </c>
      <c r="AA14" s="11">
        <f t="shared" si="9"/>
        <v>0</v>
      </c>
      <c r="AB14" s="11">
        <f t="shared" si="10"/>
        <v>0</v>
      </c>
      <c r="AC14" s="11">
        <f t="shared" si="11"/>
        <v>10</v>
      </c>
      <c r="AD14" s="13">
        <f t="shared" si="12"/>
        <v>24.84</v>
      </c>
    </row>
    <row r="15" spans="1:30" x14ac:dyDescent="0.25">
      <c r="A15" t="s">
        <v>180</v>
      </c>
      <c r="B15" s="15">
        <v>202200488336</v>
      </c>
      <c r="C15" t="s">
        <v>185</v>
      </c>
      <c r="D15" t="s">
        <v>20</v>
      </c>
      <c r="E15" s="5">
        <v>44592</v>
      </c>
      <c r="F15">
        <v>0</v>
      </c>
      <c r="G15">
        <v>1</v>
      </c>
      <c r="H15">
        <v>3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-492</v>
      </c>
      <c r="R15" s="12">
        <f t="shared" si="0"/>
        <v>0</v>
      </c>
      <c r="S15" s="11">
        <f t="shared" si="1"/>
        <v>4.5</v>
      </c>
      <c r="T15" s="11">
        <f t="shared" si="2"/>
        <v>1.5</v>
      </c>
      <c r="U15" s="11">
        <f t="shared" si="3"/>
        <v>5</v>
      </c>
      <c r="V15" s="11">
        <f t="shared" si="4"/>
        <v>0</v>
      </c>
      <c r="W15" s="11">
        <f t="shared" si="5"/>
        <v>0</v>
      </c>
      <c r="X15" s="11">
        <f t="shared" si="6"/>
        <v>0</v>
      </c>
      <c r="Y15" s="11">
        <f t="shared" si="7"/>
        <v>0</v>
      </c>
      <c r="Z15" s="11">
        <f t="shared" si="8"/>
        <v>0</v>
      </c>
      <c r="AA15" s="11">
        <f t="shared" si="9"/>
        <v>1</v>
      </c>
      <c r="AB15" s="11">
        <f t="shared" si="10"/>
        <v>0</v>
      </c>
      <c r="AC15" s="11">
        <f t="shared" si="11"/>
        <v>10</v>
      </c>
      <c r="AD15" s="13">
        <f t="shared" si="12"/>
        <v>24.2</v>
      </c>
    </row>
    <row r="16" spans="1:30" x14ac:dyDescent="0.25">
      <c r="A16" t="s">
        <v>180</v>
      </c>
      <c r="B16" s="15">
        <v>202203243404</v>
      </c>
      <c r="C16" t="s">
        <v>194</v>
      </c>
      <c r="D16" t="s">
        <v>21</v>
      </c>
      <c r="E16" s="5">
        <v>44736</v>
      </c>
      <c r="F16">
        <v>0</v>
      </c>
      <c r="G16">
        <v>1</v>
      </c>
      <c r="H16">
        <v>3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-337</v>
      </c>
      <c r="R16" s="12">
        <f t="shared" si="0"/>
        <v>0</v>
      </c>
      <c r="S16" s="11">
        <f t="shared" si="1"/>
        <v>4.5</v>
      </c>
      <c r="T16" s="11">
        <f t="shared" si="2"/>
        <v>1.5</v>
      </c>
      <c r="U16" s="11">
        <f t="shared" si="3"/>
        <v>5</v>
      </c>
      <c r="V16" s="11">
        <f t="shared" si="4"/>
        <v>0</v>
      </c>
      <c r="W16" s="11">
        <f t="shared" si="5"/>
        <v>0</v>
      </c>
      <c r="X16" s="11">
        <f t="shared" si="6"/>
        <v>0</v>
      </c>
      <c r="Y16" s="11">
        <f t="shared" si="7"/>
        <v>0</v>
      </c>
      <c r="Z16" s="11">
        <f t="shared" si="8"/>
        <v>0</v>
      </c>
      <c r="AA16" s="11">
        <f t="shared" si="9"/>
        <v>0</v>
      </c>
      <c r="AB16" s="11">
        <f t="shared" si="10"/>
        <v>0</v>
      </c>
      <c r="AC16" s="11">
        <f t="shared" si="11"/>
        <v>10</v>
      </c>
      <c r="AD16" s="13">
        <f t="shared" si="12"/>
        <v>23.4</v>
      </c>
    </row>
    <row r="17" spans="1:30" x14ac:dyDescent="0.25">
      <c r="A17" t="s">
        <v>180</v>
      </c>
      <c r="B17" s="15">
        <v>202200992018</v>
      </c>
      <c r="C17" t="s">
        <v>188</v>
      </c>
      <c r="D17" t="s">
        <v>19</v>
      </c>
      <c r="E17" s="5">
        <v>44623</v>
      </c>
      <c r="F17">
        <v>0</v>
      </c>
      <c r="G17">
        <v>1</v>
      </c>
      <c r="H17">
        <v>3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-398</v>
      </c>
      <c r="R17" s="12">
        <f t="shared" si="0"/>
        <v>0</v>
      </c>
      <c r="S17" s="11">
        <f t="shared" si="1"/>
        <v>4.5</v>
      </c>
      <c r="T17" s="11">
        <f t="shared" si="2"/>
        <v>1.5</v>
      </c>
      <c r="U17" s="11">
        <f t="shared" si="3"/>
        <v>3.5</v>
      </c>
      <c r="V17" s="11">
        <f t="shared" si="4"/>
        <v>0</v>
      </c>
      <c r="W17" s="11">
        <f t="shared" si="5"/>
        <v>0</v>
      </c>
      <c r="X17" s="11">
        <f t="shared" si="6"/>
        <v>0</v>
      </c>
      <c r="Y17" s="11">
        <f t="shared" si="7"/>
        <v>0</v>
      </c>
      <c r="Z17" s="11">
        <f t="shared" si="8"/>
        <v>0</v>
      </c>
      <c r="AA17" s="11">
        <f t="shared" si="9"/>
        <v>1</v>
      </c>
      <c r="AB17" s="11">
        <f t="shared" si="10"/>
        <v>0</v>
      </c>
      <c r="AC17" s="11">
        <f t="shared" si="11"/>
        <v>10</v>
      </c>
      <c r="AD17" s="13">
        <f t="shared" si="12"/>
        <v>22.400000000000002</v>
      </c>
    </row>
    <row r="18" spans="1:30" x14ac:dyDescent="0.25">
      <c r="A18" t="s">
        <v>180</v>
      </c>
      <c r="B18" s="15">
        <v>202203187581</v>
      </c>
      <c r="C18" t="s">
        <v>193</v>
      </c>
      <c r="D18" t="s">
        <v>182</v>
      </c>
      <c r="E18" s="5">
        <v>44733</v>
      </c>
      <c r="F18">
        <v>0</v>
      </c>
      <c r="G18">
        <v>1</v>
      </c>
      <c r="H18">
        <v>3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-125</v>
      </c>
      <c r="R18" s="12">
        <f t="shared" si="0"/>
        <v>0</v>
      </c>
      <c r="S18" s="11">
        <f t="shared" si="1"/>
        <v>4.5</v>
      </c>
      <c r="T18" s="11">
        <f t="shared" si="2"/>
        <v>1.5</v>
      </c>
      <c r="U18" s="11">
        <f t="shared" si="3"/>
        <v>3.5</v>
      </c>
      <c r="V18" s="11">
        <f t="shared" si="4"/>
        <v>0</v>
      </c>
      <c r="W18" s="11">
        <f t="shared" si="5"/>
        <v>0</v>
      </c>
      <c r="X18" s="11">
        <f t="shared" si="6"/>
        <v>0</v>
      </c>
      <c r="Y18" s="11">
        <f t="shared" si="7"/>
        <v>0</v>
      </c>
      <c r="Z18" s="11">
        <f t="shared" si="8"/>
        <v>0</v>
      </c>
      <c r="AA18" s="11">
        <f t="shared" si="9"/>
        <v>1</v>
      </c>
      <c r="AB18" s="11">
        <f t="shared" si="10"/>
        <v>0</v>
      </c>
      <c r="AC18" s="11">
        <f t="shared" si="11"/>
        <v>10</v>
      </c>
      <c r="AD18" s="13">
        <f t="shared" si="12"/>
        <v>22.400000000000002</v>
      </c>
    </row>
    <row r="19" spans="1:30" x14ac:dyDescent="0.25">
      <c r="A19" t="s">
        <v>180</v>
      </c>
      <c r="B19" s="15">
        <v>202204235043</v>
      </c>
      <c r="C19" t="s">
        <v>200</v>
      </c>
      <c r="D19" t="s">
        <v>19</v>
      </c>
      <c r="E19" s="5">
        <v>44795</v>
      </c>
      <c r="F19">
        <v>0</v>
      </c>
      <c r="G19">
        <v>1</v>
      </c>
      <c r="H19">
        <v>3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-276</v>
      </c>
      <c r="R19" s="12">
        <f t="shared" si="0"/>
        <v>0</v>
      </c>
      <c r="S19" s="11">
        <f t="shared" si="1"/>
        <v>4.5</v>
      </c>
      <c r="T19" s="11">
        <f t="shared" si="2"/>
        <v>1.5</v>
      </c>
      <c r="U19" s="11">
        <f t="shared" si="3"/>
        <v>3.5</v>
      </c>
      <c r="V19" s="11">
        <f t="shared" si="4"/>
        <v>0</v>
      </c>
      <c r="W19" s="11">
        <f t="shared" si="5"/>
        <v>0</v>
      </c>
      <c r="X19" s="11">
        <f t="shared" si="6"/>
        <v>0</v>
      </c>
      <c r="Y19" s="11">
        <f t="shared" si="7"/>
        <v>0</v>
      </c>
      <c r="Z19" s="11">
        <f t="shared" si="8"/>
        <v>0</v>
      </c>
      <c r="AA19" s="11">
        <f t="shared" si="9"/>
        <v>1</v>
      </c>
      <c r="AB19" s="11">
        <f t="shared" si="10"/>
        <v>0</v>
      </c>
      <c r="AC19" s="11">
        <f t="shared" si="11"/>
        <v>10</v>
      </c>
      <c r="AD19" s="13">
        <f t="shared" si="12"/>
        <v>22.400000000000002</v>
      </c>
    </row>
    <row r="20" spans="1:30" x14ac:dyDescent="0.25">
      <c r="A20" t="s">
        <v>180</v>
      </c>
      <c r="B20" s="15">
        <v>202204377469</v>
      </c>
      <c r="C20" t="s">
        <v>202</v>
      </c>
      <c r="D20" t="s">
        <v>19</v>
      </c>
      <c r="E20" s="5">
        <v>44803</v>
      </c>
      <c r="F20">
        <v>0</v>
      </c>
      <c r="G20">
        <v>1</v>
      </c>
      <c r="H20">
        <v>3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-125</v>
      </c>
      <c r="R20" s="12">
        <f t="shared" si="0"/>
        <v>0</v>
      </c>
      <c r="S20" s="11">
        <f t="shared" si="1"/>
        <v>4.5</v>
      </c>
      <c r="T20" s="11">
        <f t="shared" si="2"/>
        <v>1.5</v>
      </c>
      <c r="U20" s="11">
        <f t="shared" si="3"/>
        <v>3.5</v>
      </c>
      <c r="V20" s="11">
        <f t="shared" si="4"/>
        <v>0</v>
      </c>
      <c r="W20" s="11">
        <f t="shared" si="5"/>
        <v>0</v>
      </c>
      <c r="X20" s="11">
        <f t="shared" si="6"/>
        <v>0</v>
      </c>
      <c r="Y20" s="11">
        <f t="shared" si="7"/>
        <v>0</v>
      </c>
      <c r="Z20" s="11">
        <f t="shared" si="8"/>
        <v>0</v>
      </c>
      <c r="AA20" s="11">
        <f t="shared" si="9"/>
        <v>1</v>
      </c>
      <c r="AB20" s="11">
        <f t="shared" si="10"/>
        <v>0</v>
      </c>
      <c r="AC20" s="11">
        <f t="shared" si="11"/>
        <v>10</v>
      </c>
      <c r="AD20" s="13">
        <f t="shared" si="12"/>
        <v>22.400000000000002</v>
      </c>
    </row>
    <row r="21" spans="1:30" x14ac:dyDescent="0.25">
      <c r="A21" t="s">
        <v>180</v>
      </c>
      <c r="B21" s="15">
        <v>202300973872</v>
      </c>
      <c r="C21" t="s">
        <v>223</v>
      </c>
      <c r="D21" t="s">
        <v>20</v>
      </c>
      <c r="E21" s="5">
        <v>44984</v>
      </c>
      <c r="F21">
        <v>0</v>
      </c>
      <c r="G21">
        <v>1</v>
      </c>
      <c r="H21">
        <v>4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-104</v>
      </c>
      <c r="R21" s="12">
        <f t="shared" si="0"/>
        <v>0</v>
      </c>
      <c r="S21" s="11">
        <f t="shared" si="1"/>
        <v>4.5</v>
      </c>
      <c r="T21" s="11">
        <f t="shared" si="2"/>
        <v>1.2</v>
      </c>
      <c r="U21" s="11">
        <f t="shared" si="3"/>
        <v>3.5</v>
      </c>
      <c r="V21" s="11">
        <f t="shared" si="4"/>
        <v>0</v>
      </c>
      <c r="W21" s="11">
        <f t="shared" si="5"/>
        <v>0</v>
      </c>
      <c r="X21" s="11">
        <f t="shared" si="6"/>
        <v>0</v>
      </c>
      <c r="Y21" s="11">
        <f t="shared" si="7"/>
        <v>0</v>
      </c>
      <c r="Z21" s="11">
        <f t="shared" si="8"/>
        <v>0</v>
      </c>
      <c r="AA21" s="11">
        <f t="shared" si="9"/>
        <v>1</v>
      </c>
      <c r="AB21" s="11">
        <f t="shared" si="10"/>
        <v>0</v>
      </c>
      <c r="AC21" s="11">
        <f t="shared" si="11"/>
        <v>10</v>
      </c>
      <c r="AD21" s="13">
        <f t="shared" si="12"/>
        <v>21.92</v>
      </c>
    </row>
    <row r="22" spans="1:30" x14ac:dyDescent="0.25">
      <c r="A22" t="s">
        <v>180</v>
      </c>
      <c r="B22" s="15">
        <v>202203581309</v>
      </c>
      <c r="C22" t="s">
        <v>196</v>
      </c>
      <c r="D22" t="s">
        <v>184</v>
      </c>
      <c r="E22" s="5">
        <v>44755</v>
      </c>
      <c r="F22">
        <v>0</v>
      </c>
      <c r="G22">
        <v>1</v>
      </c>
      <c r="H22">
        <v>3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-211</v>
      </c>
      <c r="R22" s="12">
        <f t="shared" si="0"/>
        <v>0</v>
      </c>
      <c r="S22" s="11">
        <f t="shared" si="1"/>
        <v>4.5</v>
      </c>
      <c r="T22" s="11">
        <f t="shared" si="2"/>
        <v>1.5</v>
      </c>
      <c r="U22" s="11">
        <f t="shared" si="3"/>
        <v>3.5</v>
      </c>
      <c r="V22" s="11">
        <f t="shared" si="4"/>
        <v>0</v>
      </c>
      <c r="W22" s="11">
        <f t="shared" si="5"/>
        <v>0</v>
      </c>
      <c r="X22" s="11">
        <f t="shared" si="6"/>
        <v>0</v>
      </c>
      <c r="Y22" s="11">
        <f t="shared" si="7"/>
        <v>0</v>
      </c>
      <c r="Z22" s="11">
        <f t="shared" si="8"/>
        <v>0</v>
      </c>
      <c r="AA22" s="11">
        <f t="shared" si="9"/>
        <v>0</v>
      </c>
      <c r="AB22" s="11">
        <f t="shared" si="10"/>
        <v>0</v>
      </c>
      <c r="AC22" s="11">
        <f t="shared" si="11"/>
        <v>10</v>
      </c>
      <c r="AD22" s="13">
        <f t="shared" si="12"/>
        <v>21.6</v>
      </c>
    </row>
    <row r="23" spans="1:30" x14ac:dyDescent="0.25">
      <c r="A23" t="s">
        <v>180</v>
      </c>
      <c r="B23" s="15">
        <v>202203660089</v>
      </c>
      <c r="C23" t="s">
        <v>197</v>
      </c>
      <c r="D23" t="s">
        <v>184</v>
      </c>
      <c r="E23" s="5">
        <v>44760</v>
      </c>
      <c r="F23">
        <v>0</v>
      </c>
      <c r="G23">
        <v>1</v>
      </c>
      <c r="H23">
        <v>3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-238</v>
      </c>
      <c r="R23" s="12">
        <f t="shared" si="0"/>
        <v>0</v>
      </c>
      <c r="S23" s="11">
        <f t="shared" si="1"/>
        <v>4.5</v>
      </c>
      <c r="T23" s="11">
        <f t="shared" si="2"/>
        <v>1.5</v>
      </c>
      <c r="U23" s="11">
        <f t="shared" si="3"/>
        <v>3.5</v>
      </c>
      <c r="V23" s="11">
        <f t="shared" si="4"/>
        <v>0</v>
      </c>
      <c r="W23" s="11">
        <f t="shared" si="5"/>
        <v>0</v>
      </c>
      <c r="X23" s="11">
        <f t="shared" si="6"/>
        <v>0</v>
      </c>
      <c r="Y23" s="11">
        <f t="shared" si="7"/>
        <v>0</v>
      </c>
      <c r="Z23" s="11">
        <f t="shared" si="8"/>
        <v>0</v>
      </c>
      <c r="AA23" s="11">
        <f t="shared" si="9"/>
        <v>0</v>
      </c>
      <c r="AB23" s="11">
        <f t="shared" si="10"/>
        <v>0</v>
      </c>
      <c r="AC23" s="11">
        <f t="shared" si="11"/>
        <v>10</v>
      </c>
      <c r="AD23" s="13">
        <f t="shared" si="12"/>
        <v>21.6</v>
      </c>
    </row>
    <row r="24" spans="1:30" x14ac:dyDescent="0.25">
      <c r="A24" t="s">
        <v>180</v>
      </c>
      <c r="B24" s="15">
        <v>202200391848</v>
      </c>
      <c r="C24" t="s">
        <v>183</v>
      </c>
      <c r="D24" t="s">
        <v>184</v>
      </c>
      <c r="E24" s="5">
        <v>44586</v>
      </c>
      <c r="F24">
        <v>0</v>
      </c>
      <c r="G24">
        <v>1</v>
      </c>
      <c r="H24">
        <v>4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-312</v>
      </c>
      <c r="R24" s="12">
        <f t="shared" si="0"/>
        <v>0</v>
      </c>
      <c r="S24" s="11">
        <f t="shared" si="1"/>
        <v>4.5</v>
      </c>
      <c r="T24" s="11">
        <f t="shared" si="2"/>
        <v>1.2</v>
      </c>
      <c r="U24" s="11">
        <f t="shared" si="3"/>
        <v>3.5</v>
      </c>
      <c r="V24" s="11">
        <f t="shared" si="4"/>
        <v>0</v>
      </c>
      <c r="W24" s="11">
        <f t="shared" si="5"/>
        <v>0</v>
      </c>
      <c r="X24" s="11">
        <f t="shared" si="6"/>
        <v>0</v>
      </c>
      <c r="Y24" s="11">
        <f t="shared" si="7"/>
        <v>0</v>
      </c>
      <c r="Z24" s="11">
        <f t="shared" si="8"/>
        <v>0</v>
      </c>
      <c r="AA24" s="11">
        <f t="shared" si="9"/>
        <v>0</v>
      </c>
      <c r="AB24" s="11">
        <f t="shared" si="10"/>
        <v>0</v>
      </c>
      <c r="AC24" s="11">
        <f t="shared" si="11"/>
        <v>10</v>
      </c>
      <c r="AD24" s="13">
        <f t="shared" si="12"/>
        <v>21.12</v>
      </c>
    </row>
    <row r="25" spans="1:30" x14ac:dyDescent="0.25">
      <c r="A25" t="s">
        <v>180</v>
      </c>
      <c r="B25" s="15">
        <v>202205986705</v>
      </c>
      <c r="C25" t="s">
        <v>209</v>
      </c>
      <c r="D25" t="s">
        <v>17</v>
      </c>
      <c r="E25" s="5">
        <v>44901</v>
      </c>
      <c r="F25">
        <v>0</v>
      </c>
      <c r="G25">
        <v>1</v>
      </c>
      <c r="H25">
        <v>4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-139</v>
      </c>
      <c r="R25" s="12">
        <f t="shared" si="0"/>
        <v>0</v>
      </c>
      <c r="S25" s="11">
        <f t="shared" si="1"/>
        <v>4.5</v>
      </c>
      <c r="T25" s="11">
        <f t="shared" si="2"/>
        <v>1.2</v>
      </c>
      <c r="U25" s="11">
        <f t="shared" si="3"/>
        <v>3.5</v>
      </c>
      <c r="V25" s="11">
        <f t="shared" si="4"/>
        <v>0</v>
      </c>
      <c r="W25" s="11">
        <f t="shared" si="5"/>
        <v>0</v>
      </c>
      <c r="X25" s="11">
        <f t="shared" si="6"/>
        <v>0</v>
      </c>
      <c r="Y25" s="11">
        <f t="shared" si="7"/>
        <v>0</v>
      </c>
      <c r="Z25" s="11">
        <f t="shared" si="8"/>
        <v>0</v>
      </c>
      <c r="AA25" s="11">
        <f t="shared" si="9"/>
        <v>0</v>
      </c>
      <c r="AB25" s="11">
        <f t="shared" si="10"/>
        <v>0</v>
      </c>
      <c r="AC25" s="11">
        <f t="shared" si="11"/>
        <v>10</v>
      </c>
      <c r="AD25" s="13">
        <f t="shared" si="12"/>
        <v>21.12</v>
      </c>
    </row>
    <row r="26" spans="1:30" x14ac:dyDescent="0.25">
      <c r="A26" t="s">
        <v>180</v>
      </c>
      <c r="B26" s="15">
        <v>202205986706</v>
      </c>
      <c r="C26" t="s">
        <v>209</v>
      </c>
      <c r="D26" t="s">
        <v>17</v>
      </c>
      <c r="E26" s="5">
        <v>44901</v>
      </c>
      <c r="F26">
        <v>0</v>
      </c>
      <c r="G26">
        <v>1</v>
      </c>
      <c r="H26">
        <v>4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-139</v>
      </c>
      <c r="R26" s="12">
        <f t="shared" si="0"/>
        <v>0</v>
      </c>
      <c r="S26" s="11">
        <f t="shared" si="1"/>
        <v>4.5</v>
      </c>
      <c r="T26" s="11">
        <f t="shared" si="2"/>
        <v>1.2</v>
      </c>
      <c r="U26" s="11">
        <f t="shared" si="3"/>
        <v>3.5</v>
      </c>
      <c r="V26" s="11">
        <f t="shared" si="4"/>
        <v>0</v>
      </c>
      <c r="W26" s="11">
        <f t="shared" si="5"/>
        <v>0</v>
      </c>
      <c r="X26" s="11">
        <f t="shared" si="6"/>
        <v>0</v>
      </c>
      <c r="Y26" s="11">
        <f t="shared" si="7"/>
        <v>0</v>
      </c>
      <c r="Z26" s="11">
        <f t="shared" si="8"/>
        <v>0</v>
      </c>
      <c r="AA26" s="11">
        <f t="shared" si="9"/>
        <v>0</v>
      </c>
      <c r="AB26" s="11">
        <f t="shared" si="10"/>
        <v>0</v>
      </c>
      <c r="AC26" s="11">
        <f t="shared" si="11"/>
        <v>10</v>
      </c>
      <c r="AD26" s="13">
        <f t="shared" si="12"/>
        <v>21.12</v>
      </c>
    </row>
    <row r="27" spans="1:30" x14ac:dyDescent="0.25">
      <c r="A27" t="s">
        <v>180</v>
      </c>
      <c r="B27" s="15">
        <v>202300991093</v>
      </c>
      <c r="C27" t="s">
        <v>223</v>
      </c>
      <c r="D27" t="s">
        <v>21</v>
      </c>
      <c r="E27" s="5">
        <v>44985</v>
      </c>
      <c r="F27">
        <v>0</v>
      </c>
      <c r="G27">
        <v>1</v>
      </c>
      <c r="H27">
        <v>4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-104</v>
      </c>
      <c r="R27" s="12">
        <f t="shared" si="0"/>
        <v>0</v>
      </c>
      <c r="S27" s="11">
        <f t="shared" si="1"/>
        <v>4.5</v>
      </c>
      <c r="T27" s="11">
        <f t="shared" si="2"/>
        <v>1.2</v>
      </c>
      <c r="U27" s="11">
        <f t="shared" si="3"/>
        <v>3.5</v>
      </c>
      <c r="V27" s="11">
        <f t="shared" si="4"/>
        <v>0</v>
      </c>
      <c r="W27" s="11">
        <f t="shared" si="5"/>
        <v>0</v>
      </c>
      <c r="X27" s="11">
        <f t="shared" si="6"/>
        <v>0</v>
      </c>
      <c r="Y27" s="11">
        <f t="shared" si="7"/>
        <v>0</v>
      </c>
      <c r="Z27" s="11">
        <f t="shared" si="8"/>
        <v>0</v>
      </c>
      <c r="AA27" s="11">
        <f t="shared" si="9"/>
        <v>0</v>
      </c>
      <c r="AB27" s="11">
        <f t="shared" si="10"/>
        <v>0</v>
      </c>
      <c r="AC27" s="11">
        <f t="shared" si="11"/>
        <v>10</v>
      </c>
      <c r="AD27" s="13">
        <f t="shared" si="12"/>
        <v>21.12</v>
      </c>
    </row>
    <row r="28" spans="1:30" x14ac:dyDescent="0.25">
      <c r="A28" t="s">
        <v>180</v>
      </c>
      <c r="B28" s="15">
        <v>202205456255</v>
      </c>
      <c r="C28" t="s">
        <v>208</v>
      </c>
      <c r="D28" t="s">
        <v>21</v>
      </c>
      <c r="E28" s="5">
        <v>44869</v>
      </c>
      <c r="F28">
        <v>0</v>
      </c>
      <c r="G28">
        <v>2</v>
      </c>
      <c r="H28">
        <v>1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-230</v>
      </c>
      <c r="R28" s="12">
        <f t="shared" si="0"/>
        <v>0</v>
      </c>
      <c r="S28" s="11">
        <f t="shared" si="1"/>
        <v>3.5</v>
      </c>
      <c r="T28" s="11">
        <f t="shared" si="2"/>
        <v>2.4</v>
      </c>
      <c r="U28" s="11">
        <f t="shared" si="3"/>
        <v>3.5</v>
      </c>
      <c r="V28" s="11">
        <f t="shared" si="4"/>
        <v>0</v>
      </c>
      <c r="W28" s="11">
        <f t="shared" si="5"/>
        <v>0</v>
      </c>
      <c r="X28" s="11">
        <f t="shared" si="6"/>
        <v>0</v>
      </c>
      <c r="Y28" s="11">
        <f t="shared" si="7"/>
        <v>0</v>
      </c>
      <c r="Z28" s="11">
        <f t="shared" si="8"/>
        <v>0</v>
      </c>
      <c r="AA28" s="11">
        <f t="shared" si="9"/>
        <v>0</v>
      </c>
      <c r="AB28" s="11">
        <f t="shared" si="10"/>
        <v>0</v>
      </c>
      <c r="AC28" s="11">
        <f t="shared" si="11"/>
        <v>10</v>
      </c>
      <c r="AD28" s="13">
        <f t="shared" si="12"/>
        <v>21.04</v>
      </c>
    </row>
    <row r="29" spans="1:30" x14ac:dyDescent="0.25">
      <c r="A29" t="s">
        <v>180</v>
      </c>
      <c r="B29" s="15">
        <v>202300918869</v>
      </c>
      <c r="C29" t="s">
        <v>221</v>
      </c>
      <c r="D29" t="s">
        <v>21</v>
      </c>
      <c r="E29" s="5">
        <v>44981</v>
      </c>
      <c r="F29">
        <v>0</v>
      </c>
      <c r="G29">
        <v>2</v>
      </c>
      <c r="H29">
        <v>1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-118</v>
      </c>
      <c r="R29" s="12">
        <f t="shared" si="0"/>
        <v>0</v>
      </c>
      <c r="S29" s="11">
        <f t="shared" si="1"/>
        <v>3.5</v>
      </c>
      <c r="T29" s="11">
        <f t="shared" si="2"/>
        <v>2.4</v>
      </c>
      <c r="U29" s="11">
        <f t="shared" si="3"/>
        <v>3.5</v>
      </c>
      <c r="V29" s="11">
        <f t="shared" si="4"/>
        <v>0</v>
      </c>
      <c r="W29" s="11">
        <f t="shared" si="5"/>
        <v>0</v>
      </c>
      <c r="X29" s="11">
        <f t="shared" si="6"/>
        <v>0</v>
      </c>
      <c r="Y29" s="11">
        <f t="shared" si="7"/>
        <v>0</v>
      </c>
      <c r="Z29" s="11">
        <f t="shared" si="8"/>
        <v>0</v>
      </c>
      <c r="AA29" s="11">
        <f t="shared" si="9"/>
        <v>0</v>
      </c>
      <c r="AB29" s="11">
        <f t="shared" si="10"/>
        <v>0</v>
      </c>
      <c r="AC29" s="11">
        <f t="shared" si="11"/>
        <v>10</v>
      </c>
      <c r="AD29" s="13">
        <f t="shared" si="12"/>
        <v>21.04</v>
      </c>
    </row>
    <row r="30" spans="1:30" x14ac:dyDescent="0.25">
      <c r="A30" t="s">
        <v>180</v>
      </c>
      <c r="B30" s="15">
        <v>202300918926</v>
      </c>
      <c r="C30" t="s">
        <v>208</v>
      </c>
      <c r="D30" t="s">
        <v>21</v>
      </c>
      <c r="E30" s="5">
        <v>44981</v>
      </c>
      <c r="F30">
        <v>0</v>
      </c>
      <c r="G30">
        <v>2</v>
      </c>
      <c r="H30">
        <v>1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-118</v>
      </c>
      <c r="R30" s="12">
        <f t="shared" si="0"/>
        <v>0</v>
      </c>
      <c r="S30" s="11">
        <f t="shared" si="1"/>
        <v>3.5</v>
      </c>
      <c r="T30" s="11">
        <f t="shared" si="2"/>
        <v>2.4</v>
      </c>
      <c r="U30" s="11">
        <f t="shared" si="3"/>
        <v>3.5</v>
      </c>
      <c r="V30" s="11">
        <f t="shared" si="4"/>
        <v>0</v>
      </c>
      <c r="W30" s="11">
        <f t="shared" si="5"/>
        <v>0</v>
      </c>
      <c r="X30" s="11">
        <f t="shared" si="6"/>
        <v>0</v>
      </c>
      <c r="Y30" s="11">
        <f t="shared" si="7"/>
        <v>0</v>
      </c>
      <c r="Z30" s="11">
        <f t="shared" si="8"/>
        <v>0</v>
      </c>
      <c r="AA30" s="11">
        <f t="shared" si="9"/>
        <v>0</v>
      </c>
      <c r="AB30" s="11">
        <f t="shared" si="10"/>
        <v>0</v>
      </c>
      <c r="AC30" s="11">
        <f t="shared" si="11"/>
        <v>10</v>
      </c>
      <c r="AD30" s="13">
        <f t="shared" si="12"/>
        <v>21.04</v>
      </c>
    </row>
    <row r="31" spans="1:30" x14ac:dyDescent="0.25">
      <c r="A31" t="s">
        <v>180</v>
      </c>
      <c r="B31" s="15">
        <v>202301168706</v>
      </c>
      <c r="C31" t="s">
        <v>227</v>
      </c>
      <c r="D31" t="s">
        <v>17</v>
      </c>
      <c r="E31" s="5">
        <v>44995</v>
      </c>
      <c r="F31">
        <v>0</v>
      </c>
      <c r="G31">
        <v>2</v>
      </c>
      <c r="H31">
        <v>1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-104</v>
      </c>
      <c r="R31" s="12">
        <f t="shared" si="0"/>
        <v>0</v>
      </c>
      <c r="S31" s="11">
        <f t="shared" si="1"/>
        <v>3.5</v>
      </c>
      <c r="T31" s="11">
        <f t="shared" si="2"/>
        <v>2.4</v>
      </c>
      <c r="U31" s="11">
        <f t="shared" si="3"/>
        <v>3.5</v>
      </c>
      <c r="V31" s="11">
        <f t="shared" si="4"/>
        <v>0</v>
      </c>
      <c r="W31" s="11">
        <f t="shared" si="5"/>
        <v>0</v>
      </c>
      <c r="X31" s="11">
        <f t="shared" si="6"/>
        <v>0</v>
      </c>
      <c r="Y31" s="11">
        <f t="shared" si="7"/>
        <v>0</v>
      </c>
      <c r="Z31" s="11">
        <f t="shared" si="8"/>
        <v>0</v>
      </c>
      <c r="AA31" s="11">
        <f t="shared" si="9"/>
        <v>0</v>
      </c>
      <c r="AB31" s="11">
        <f t="shared" si="10"/>
        <v>0</v>
      </c>
      <c r="AC31" s="11">
        <f t="shared" si="11"/>
        <v>10</v>
      </c>
      <c r="AD31" s="13">
        <f t="shared" si="12"/>
        <v>21.04</v>
      </c>
    </row>
    <row r="32" spans="1:30" x14ac:dyDescent="0.25">
      <c r="A32" t="s">
        <v>180</v>
      </c>
      <c r="B32" s="15">
        <v>202301408694</v>
      </c>
      <c r="C32" t="s">
        <v>238</v>
      </c>
      <c r="D32" t="s">
        <v>19</v>
      </c>
      <c r="E32" s="5">
        <v>45009</v>
      </c>
      <c r="F32">
        <v>0</v>
      </c>
      <c r="G32">
        <v>2</v>
      </c>
      <c r="H32">
        <v>4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-106</v>
      </c>
      <c r="R32" s="12">
        <f t="shared" si="0"/>
        <v>0</v>
      </c>
      <c r="S32" s="11">
        <f t="shared" si="1"/>
        <v>3.5</v>
      </c>
      <c r="T32" s="11">
        <f t="shared" si="2"/>
        <v>1.2</v>
      </c>
      <c r="U32" s="11">
        <f t="shared" si="3"/>
        <v>3.5</v>
      </c>
      <c r="V32" s="11">
        <f t="shared" si="4"/>
        <v>0</v>
      </c>
      <c r="W32" s="11">
        <f t="shared" si="5"/>
        <v>0</v>
      </c>
      <c r="X32" s="11">
        <f t="shared" si="6"/>
        <v>0</v>
      </c>
      <c r="Y32" s="11">
        <f t="shared" si="7"/>
        <v>0</v>
      </c>
      <c r="Z32" s="11">
        <f t="shared" si="8"/>
        <v>0</v>
      </c>
      <c r="AA32" s="11">
        <f t="shared" si="9"/>
        <v>1</v>
      </c>
      <c r="AB32" s="11">
        <f t="shared" si="10"/>
        <v>0</v>
      </c>
      <c r="AC32" s="11">
        <f t="shared" si="11"/>
        <v>10</v>
      </c>
      <c r="AD32" s="13">
        <f t="shared" si="12"/>
        <v>19.920000000000002</v>
      </c>
    </row>
    <row r="33" spans="1:30" x14ac:dyDescent="0.25">
      <c r="A33" t="s">
        <v>180</v>
      </c>
      <c r="B33" s="15">
        <v>202301408697</v>
      </c>
      <c r="C33" t="s">
        <v>238</v>
      </c>
      <c r="D33" t="s">
        <v>19</v>
      </c>
      <c r="E33" s="5">
        <v>45009</v>
      </c>
      <c r="F33">
        <v>0</v>
      </c>
      <c r="G33">
        <v>2</v>
      </c>
      <c r="H33">
        <v>4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-106</v>
      </c>
      <c r="R33" s="12">
        <f t="shared" si="0"/>
        <v>0</v>
      </c>
      <c r="S33" s="11">
        <f t="shared" si="1"/>
        <v>3.5</v>
      </c>
      <c r="T33" s="11">
        <f t="shared" si="2"/>
        <v>1.2</v>
      </c>
      <c r="U33" s="11">
        <f t="shared" si="3"/>
        <v>3.5</v>
      </c>
      <c r="V33" s="11">
        <f t="shared" si="4"/>
        <v>0</v>
      </c>
      <c r="W33" s="11">
        <f t="shared" si="5"/>
        <v>0</v>
      </c>
      <c r="X33" s="11">
        <f t="shared" si="6"/>
        <v>0</v>
      </c>
      <c r="Y33" s="11">
        <f t="shared" si="7"/>
        <v>0</v>
      </c>
      <c r="Z33" s="11">
        <f t="shared" si="8"/>
        <v>0</v>
      </c>
      <c r="AA33" s="11">
        <f t="shared" si="9"/>
        <v>1</v>
      </c>
      <c r="AB33" s="11">
        <f t="shared" si="10"/>
        <v>0</v>
      </c>
      <c r="AC33" s="11">
        <f t="shared" si="11"/>
        <v>10</v>
      </c>
      <c r="AD33" s="13">
        <f t="shared" si="12"/>
        <v>19.920000000000002</v>
      </c>
    </row>
    <row r="34" spans="1:30" x14ac:dyDescent="0.25">
      <c r="A34" t="s">
        <v>180</v>
      </c>
      <c r="B34" s="15">
        <v>202206255317</v>
      </c>
      <c r="C34" t="s">
        <v>211</v>
      </c>
      <c r="D34" t="s">
        <v>17</v>
      </c>
      <c r="E34" s="5">
        <v>44916</v>
      </c>
      <c r="F34">
        <v>0</v>
      </c>
      <c r="G34">
        <v>2</v>
      </c>
      <c r="H34">
        <v>3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-163</v>
      </c>
      <c r="R34" s="12">
        <f t="shared" ref="R34:R65" si="13">IF(F34=1,10,0)</f>
        <v>0</v>
      </c>
      <c r="S34" s="11">
        <f t="shared" ref="S34:S65" si="14">IF(G34=1,4.5,IF(G34=2,3.5,IF(G34=3,2,0)))</f>
        <v>3.5</v>
      </c>
      <c r="T34" s="11">
        <f t="shared" ref="T34:T65" si="15">IF(H34=1,2.4,IF(H34=2,2.4,IF(H34=3,1.5,IF(H34=4,1.2,IF(H34=5,1,IF(H34=6,0.75,IF(H34=7,0.5,IF(H34=8,0.25,0))))))))</f>
        <v>1.5</v>
      </c>
      <c r="U34" s="11">
        <f t="shared" ref="U34:U65" si="16">IF(I34=1,5,IF(I34=2,3.5,IF(I34=3,1.5,0)))</f>
        <v>3.5</v>
      </c>
      <c r="V34" s="11">
        <f t="shared" ref="V34:V65" si="17">IF(J34=1,2,0)</f>
        <v>0</v>
      </c>
      <c r="W34" s="11">
        <f t="shared" ref="W34:W65" si="18">IF(K34=1,1.8,0)</f>
        <v>0</v>
      </c>
      <c r="X34" s="11">
        <f t="shared" ref="X34:X65" si="19">IF(L34=1,1.4,0)</f>
        <v>0</v>
      </c>
      <c r="Y34" s="11">
        <f t="shared" ref="Y34:Y65" si="20">IF(M34=1,1.4,0)</f>
        <v>0</v>
      </c>
      <c r="Z34" s="11">
        <f t="shared" ref="Z34:Z65" si="21">IF(N34=2,1.4,0)</f>
        <v>0</v>
      </c>
      <c r="AA34" s="11">
        <f t="shared" ref="AA34:AA65" si="22">IF(O34=1,1,0)</f>
        <v>0</v>
      </c>
      <c r="AB34" s="11">
        <f t="shared" ref="AB34:AB65" si="23">IF(P34=1,1,0)</f>
        <v>0</v>
      </c>
      <c r="AC34" s="11">
        <f t="shared" ref="AC34:AC65" si="24">IF(Q34&lt;-63,10,IF(Q34&lt;-56,9.1,IF(Q34&lt;-49,8.2,IF(Q34&lt;-42,7.3,IF(Q34&lt;-35,6.4,IF(Q34&lt;-28,5.5,IF(Q34&lt;-21,4.6,IF(Q34&lt;-14,3.7,IF(Q34&lt;-7,2.8,IF(Q34&lt;0,1.9,IF(Q34&lt;7,1,IF(Q34&lt;14,0.75,IF(Q34&lt;21,0.5,IF(Q34&lt;28,0.25,0))))))))))))))</f>
        <v>10</v>
      </c>
      <c r="AD34" s="13">
        <f t="shared" ref="AD34:AD65" si="25">3.8*R34+2*S34+1.6*T34+1.2*U34+0.8*SUM(V34:AB34)+0.6*AC34</f>
        <v>19.600000000000001</v>
      </c>
    </row>
    <row r="35" spans="1:30" x14ac:dyDescent="0.25">
      <c r="A35" t="s">
        <v>180</v>
      </c>
      <c r="B35" s="15">
        <v>202303196921</v>
      </c>
      <c r="C35" t="s">
        <v>245</v>
      </c>
      <c r="D35" t="s">
        <v>17</v>
      </c>
      <c r="E35" s="5">
        <v>45114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15</v>
      </c>
      <c r="R35" s="12">
        <f t="shared" si="13"/>
        <v>0</v>
      </c>
      <c r="S35" s="11">
        <f t="shared" si="14"/>
        <v>4.5</v>
      </c>
      <c r="T35" s="11">
        <f t="shared" si="15"/>
        <v>2.4</v>
      </c>
      <c r="U35" s="11">
        <f t="shared" si="16"/>
        <v>5</v>
      </c>
      <c r="V35" s="11">
        <f t="shared" si="17"/>
        <v>0</v>
      </c>
      <c r="W35" s="11">
        <f t="shared" si="18"/>
        <v>0</v>
      </c>
      <c r="X35" s="11">
        <f t="shared" si="19"/>
        <v>0</v>
      </c>
      <c r="Y35" s="11">
        <f t="shared" si="20"/>
        <v>0</v>
      </c>
      <c r="Z35" s="11">
        <f t="shared" si="21"/>
        <v>0</v>
      </c>
      <c r="AA35" s="11">
        <f t="shared" si="22"/>
        <v>0</v>
      </c>
      <c r="AB35" s="11">
        <f t="shared" si="23"/>
        <v>0</v>
      </c>
      <c r="AC35" s="11">
        <f t="shared" si="24"/>
        <v>0.5</v>
      </c>
      <c r="AD35" s="13">
        <f t="shared" si="25"/>
        <v>19.14</v>
      </c>
    </row>
    <row r="36" spans="1:30" x14ac:dyDescent="0.25">
      <c r="A36" t="s">
        <v>180</v>
      </c>
      <c r="B36" s="15">
        <v>202201088906</v>
      </c>
      <c r="C36" t="s">
        <v>189</v>
      </c>
      <c r="D36" t="s">
        <v>17</v>
      </c>
      <c r="E36" s="5">
        <v>44629</v>
      </c>
      <c r="F36">
        <v>0</v>
      </c>
      <c r="G36">
        <v>2</v>
      </c>
      <c r="H36">
        <v>4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-299</v>
      </c>
      <c r="R36" s="12">
        <f t="shared" si="13"/>
        <v>0</v>
      </c>
      <c r="S36" s="11">
        <f t="shared" si="14"/>
        <v>3.5</v>
      </c>
      <c r="T36" s="11">
        <f t="shared" si="15"/>
        <v>1.2</v>
      </c>
      <c r="U36" s="11">
        <f t="shared" si="16"/>
        <v>3.5</v>
      </c>
      <c r="V36" s="11">
        <f t="shared" si="17"/>
        <v>0</v>
      </c>
      <c r="W36" s="11">
        <f t="shared" si="18"/>
        <v>0</v>
      </c>
      <c r="X36" s="11">
        <f t="shared" si="19"/>
        <v>0</v>
      </c>
      <c r="Y36" s="11">
        <f t="shared" si="20"/>
        <v>0</v>
      </c>
      <c r="Z36" s="11">
        <f t="shared" si="21"/>
        <v>0</v>
      </c>
      <c r="AA36" s="11">
        <f t="shared" si="22"/>
        <v>0</v>
      </c>
      <c r="AB36" s="11">
        <f t="shared" si="23"/>
        <v>0</v>
      </c>
      <c r="AC36" s="11">
        <f t="shared" si="24"/>
        <v>10</v>
      </c>
      <c r="AD36" s="13">
        <f t="shared" si="25"/>
        <v>19.12</v>
      </c>
    </row>
    <row r="37" spans="1:30" x14ac:dyDescent="0.25">
      <c r="A37" t="s">
        <v>180</v>
      </c>
      <c r="B37" s="15">
        <v>202201101080</v>
      </c>
      <c r="C37" t="s">
        <v>189</v>
      </c>
      <c r="D37" t="s">
        <v>17</v>
      </c>
      <c r="E37" s="5">
        <v>44630</v>
      </c>
      <c r="F37">
        <v>0</v>
      </c>
      <c r="G37">
        <v>2</v>
      </c>
      <c r="H37">
        <v>4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-298</v>
      </c>
      <c r="R37" s="12">
        <f t="shared" si="13"/>
        <v>0</v>
      </c>
      <c r="S37" s="11">
        <f t="shared" si="14"/>
        <v>3.5</v>
      </c>
      <c r="T37" s="11">
        <f t="shared" si="15"/>
        <v>1.2</v>
      </c>
      <c r="U37" s="11">
        <f t="shared" si="16"/>
        <v>3.5</v>
      </c>
      <c r="V37" s="11">
        <f t="shared" si="17"/>
        <v>0</v>
      </c>
      <c r="W37" s="11">
        <f t="shared" si="18"/>
        <v>0</v>
      </c>
      <c r="X37" s="11">
        <f t="shared" si="19"/>
        <v>0</v>
      </c>
      <c r="Y37" s="11">
        <f t="shared" si="20"/>
        <v>0</v>
      </c>
      <c r="Z37" s="11">
        <f t="shared" si="21"/>
        <v>0</v>
      </c>
      <c r="AA37" s="11">
        <f t="shared" si="22"/>
        <v>0</v>
      </c>
      <c r="AB37" s="11">
        <f t="shared" si="23"/>
        <v>0</v>
      </c>
      <c r="AC37" s="11">
        <f t="shared" si="24"/>
        <v>10</v>
      </c>
      <c r="AD37" s="13">
        <f t="shared" si="25"/>
        <v>19.12</v>
      </c>
    </row>
    <row r="38" spans="1:30" x14ac:dyDescent="0.25">
      <c r="A38" t="s">
        <v>180</v>
      </c>
      <c r="B38" s="15">
        <v>202200855545</v>
      </c>
      <c r="C38" t="s">
        <v>187</v>
      </c>
      <c r="D38" t="s">
        <v>17</v>
      </c>
      <c r="E38" s="5">
        <v>44614</v>
      </c>
      <c r="F38">
        <v>0</v>
      </c>
      <c r="G38">
        <v>1</v>
      </c>
      <c r="H38">
        <v>4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-319</v>
      </c>
      <c r="R38" s="12">
        <f t="shared" si="13"/>
        <v>0</v>
      </c>
      <c r="S38" s="11">
        <f t="shared" si="14"/>
        <v>4.5</v>
      </c>
      <c r="T38" s="11">
        <f t="shared" si="15"/>
        <v>1.2</v>
      </c>
      <c r="U38" s="11">
        <f t="shared" si="16"/>
        <v>1.5</v>
      </c>
      <c r="V38" s="11">
        <f t="shared" si="17"/>
        <v>0</v>
      </c>
      <c r="W38" s="11">
        <f t="shared" si="18"/>
        <v>0</v>
      </c>
      <c r="X38" s="11">
        <f t="shared" si="19"/>
        <v>0</v>
      </c>
      <c r="Y38" s="11">
        <f t="shared" si="20"/>
        <v>0</v>
      </c>
      <c r="Z38" s="11">
        <f t="shared" si="21"/>
        <v>0</v>
      </c>
      <c r="AA38" s="11">
        <f t="shared" si="22"/>
        <v>0</v>
      </c>
      <c r="AB38" s="11">
        <f t="shared" si="23"/>
        <v>0</v>
      </c>
      <c r="AC38" s="11">
        <f t="shared" si="24"/>
        <v>10</v>
      </c>
      <c r="AD38" s="13">
        <f t="shared" si="25"/>
        <v>18.72</v>
      </c>
    </row>
    <row r="39" spans="1:30" x14ac:dyDescent="0.25">
      <c r="A39" t="s">
        <v>180</v>
      </c>
      <c r="B39" s="15">
        <v>202205050272</v>
      </c>
      <c r="C39" t="s">
        <v>206</v>
      </c>
      <c r="D39" t="s">
        <v>17</v>
      </c>
      <c r="E39" s="5">
        <v>44844</v>
      </c>
      <c r="F39">
        <v>0</v>
      </c>
      <c r="G39">
        <v>1</v>
      </c>
      <c r="H39">
        <v>4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-33</v>
      </c>
      <c r="R39" s="12">
        <f t="shared" si="13"/>
        <v>0</v>
      </c>
      <c r="S39" s="11">
        <f t="shared" si="14"/>
        <v>4.5</v>
      </c>
      <c r="T39" s="11">
        <f t="shared" si="15"/>
        <v>1.2</v>
      </c>
      <c r="U39" s="11">
        <f t="shared" si="16"/>
        <v>3.5</v>
      </c>
      <c r="V39" s="11">
        <f t="shared" si="17"/>
        <v>0</v>
      </c>
      <c r="W39" s="11">
        <f t="shared" si="18"/>
        <v>0</v>
      </c>
      <c r="X39" s="11">
        <f t="shared" si="19"/>
        <v>0</v>
      </c>
      <c r="Y39" s="11">
        <f t="shared" si="20"/>
        <v>0</v>
      </c>
      <c r="Z39" s="11">
        <f t="shared" si="21"/>
        <v>0</v>
      </c>
      <c r="AA39" s="11">
        <f t="shared" si="22"/>
        <v>0</v>
      </c>
      <c r="AB39" s="11">
        <f t="shared" si="23"/>
        <v>0</v>
      </c>
      <c r="AC39" s="11">
        <f t="shared" si="24"/>
        <v>5.5</v>
      </c>
      <c r="AD39" s="13">
        <f t="shared" si="25"/>
        <v>18.420000000000002</v>
      </c>
    </row>
    <row r="40" spans="1:30" x14ac:dyDescent="0.25">
      <c r="A40" t="s">
        <v>180</v>
      </c>
      <c r="B40" s="15">
        <v>202300383437</v>
      </c>
      <c r="C40" t="s">
        <v>214</v>
      </c>
      <c r="D40" t="s">
        <v>17</v>
      </c>
      <c r="E40" s="5">
        <v>44949</v>
      </c>
      <c r="F40">
        <v>0</v>
      </c>
      <c r="G40">
        <v>1</v>
      </c>
      <c r="H40">
        <v>4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-33</v>
      </c>
      <c r="R40" s="12">
        <f t="shared" si="13"/>
        <v>0</v>
      </c>
      <c r="S40" s="11">
        <f t="shared" si="14"/>
        <v>4.5</v>
      </c>
      <c r="T40" s="11">
        <f t="shared" si="15"/>
        <v>1.2</v>
      </c>
      <c r="U40" s="11">
        <f t="shared" si="16"/>
        <v>3.5</v>
      </c>
      <c r="V40" s="11">
        <f t="shared" si="17"/>
        <v>0</v>
      </c>
      <c r="W40" s="11">
        <f t="shared" si="18"/>
        <v>0</v>
      </c>
      <c r="X40" s="11">
        <f t="shared" si="19"/>
        <v>0</v>
      </c>
      <c r="Y40" s="11">
        <f t="shared" si="20"/>
        <v>0</v>
      </c>
      <c r="Z40" s="11">
        <f t="shared" si="21"/>
        <v>0</v>
      </c>
      <c r="AA40" s="11">
        <f t="shared" si="22"/>
        <v>0</v>
      </c>
      <c r="AB40" s="11">
        <f t="shared" si="23"/>
        <v>0</v>
      </c>
      <c r="AC40" s="11">
        <f t="shared" si="24"/>
        <v>5.5</v>
      </c>
      <c r="AD40" s="13">
        <f t="shared" si="25"/>
        <v>18.420000000000002</v>
      </c>
    </row>
    <row r="41" spans="1:30" x14ac:dyDescent="0.25">
      <c r="A41" t="s">
        <v>180</v>
      </c>
      <c r="B41" s="15">
        <v>202300383528</v>
      </c>
      <c r="C41" t="s">
        <v>215</v>
      </c>
      <c r="D41" t="s">
        <v>184</v>
      </c>
      <c r="E41" s="5">
        <v>44949</v>
      </c>
      <c r="F41">
        <v>0</v>
      </c>
      <c r="G41">
        <v>1</v>
      </c>
      <c r="H41">
        <v>4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-33</v>
      </c>
      <c r="R41" s="12">
        <f t="shared" si="13"/>
        <v>0</v>
      </c>
      <c r="S41" s="11">
        <f t="shared" si="14"/>
        <v>4.5</v>
      </c>
      <c r="T41" s="11">
        <f t="shared" si="15"/>
        <v>1.2</v>
      </c>
      <c r="U41" s="11">
        <f t="shared" si="16"/>
        <v>3.5</v>
      </c>
      <c r="V41" s="11">
        <f t="shared" si="17"/>
        <v>0</v>
      </c>
      <c r="W41" s="11">
        <f t="shared" si="18"/>
        <v>0</v>
      </c>
      <c r="X41" s="11">
        <f t="shared" si="19"/>
        <v>0</v>
      </c>
      <c r="Y41" s="11">
        <f t="shared" si="20"/>
        <v>0</v>
      </c>
      <c r="Z41" s="11">
        <f t="shared" si="21"/>
        <v>0</v>
      </c>
      <c r="AA41" s="11">
        <f t="shared" si="22"/>
        <v>0</v>
      </c>
      <c r="AB41" s="11">
        <f t="shared" si="23"/>
        <v>0</v>
      </c>
      <c r="AC41" s="11">
        <f t="shared" si="24"/>
        <v>5.5</v>
      </c>
      <c r="AD41" s="13">
        <f t="shared" si="25"/>
        <v>18.420000000000002</v>
      </c>
    </row>
    <row r="42" spans="1:30" x14ac:dyDescent="0.25">
      <c r="A42" t="s">
        <v>180</v>
      </c>
      <c r="B42" s="15">
        <v>202203851339</v>
      </c>
      <c r="C42" t="s">
        <v>198</v>
      </c>
      <c r="D42" t="s">
        <v>17</v>
      </c>
      <c r="E42" s="5">
        <v>44771</v>
      </c>
      <c r="F42">
        <v>0</v>
      </c>
      <c r="G42">
        <v>3</v>
      </c>
      <c r="H42">
        <v>3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-276</v>
      </c>
      <c r="R42" s="12">
        <f t="shared" si="13"/>
        <v>0</v>
      </c>
      <c r="S42" s="11">
        <f t="shared" si="14"/>
        <v>2</v>
      </c>
      <c r="T42" s="11">
        <f t="shared" si="15"/>
        <v>1.5</v>
      </c>
      <c r="U42" s="11">
        <f t="shared" si="16"/>
        <v>5</v>
      </c>
      <c r="V42" s="11">
        <f t="shared" si="17"/>
        <v>0</v>
      </c>
      <c r="W42" s="11">
        <f t="shared" si="18"/>
        <v>0</v>
      </c>
      <c r="X42" s="11">
        <f t="shared" si="19"/>
        <v>0</v>
      </c>
      <c r="Y42" s="11">
        <f t="shared" si="20"/>
        <v>0</v>
      </c>
      <c r="Z42" s="11">
        <f t="shared" si="21"/>
        <v>0</v>
      </c>
      <c r="AA42" s="11">
        <f t="shared" si="22"/>
        <v>0</v>
      </c>
      <c r="AB42" s="11">
        <f t="shared" si="23"/>
        <v>0</v>
      </c>
      <c r="AC42" s="11">
        <f t="shared" si="24"/>
        <v>10</v>
      </c>
      <c r="AD42" s="13">
        <f t="shared" si="25"/>
        <v>18.399999999999999</v>
      </c>
    </row>
    <row r="43" spans="1:30" x14ac:dyDescent="0.25">
      <c r="A43" t="s">
        <v>180</v>
      </c>
      <c r="B43" s="15">
        <v>202204748368</v>
      </c>
      <c r="C43" t="s">
        <v>203</v>
      </c>
      <c r="D43" t="s">
        <v>182</v>
      </c>
      <c r="E43" s="5">
        <v>44825</v>
      </c>
      <c r="F43">
        <v>0</v>
      </c>
      <c r="G43">
        <v>1</v>
      </c>
      <c r="H43">
        <v>4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-8</v>
      </c>
      <c r="R43" s="12">
        <f t="shared" si="13"/>
        <v>0</v>
      </c>
      <c r="S43" s="11">
        <f t="shared" si="14"/>
        <v>4.5</v>
      </c>
      <c r="T43" s="11">
        <f t="shared" si="15"/>
        <v>1.2</v>
      </c>
      <c r="U43" s="11">
        <f t="shared" si="16"/>
        <v>3.5</v>
      </c>
      <c r="V43" s="11">
        <f t="shared" si="17"/>
        <v>0</v>
      </c>
      <c r="W43" s="11">
        <f t="shared" si="18"/>
        <v>0</v>
      </c>
      <c r="X43" s="11">
        <f t="shared" si="19"/>
        <v>0</v>
      </c>
      <c r="Y43" s="11">
        <f t="shared" si="20"/>
        <v>0</v>
      </c>
      <c r="Z43" s="11">
        <f t="shared" si="21"/>
        <v>0</v>
      </c>
      <c r="AA43" s="11">
        <f t="shared" si="22"/>
        <v>1</v>
      </c>
      <c r="AB43" s="11">
        <f t="shared" si="23"/>
        <v>0</v>
      </c>
      <c r="AC43" s="11">
        <f t="shared" si="24"/>
        <v>2.8</v>
      </c>
      <c r="AD43" s="13">
        <f t="shared" si="25"/>
        <v>17.600000000000001</v>
      </c>
    </row>
    <row r="44" spans="1:30" x14ac:dyDescent="0.25">
      <c r="A44" t="s">
        <v>180</v>
      </c>
      <c r="B44" s="15">
        <v>202303138913</v>
      </c>
      <c r="C44" t="s">
        <v>293</v>
      </c>
      <c r="D44" t="s">
        <v>17</v>
      </c>
      <c r="E44" s="5">
        <v>45111</v>
      </c>
      <c r="F44">
        <v>0</v>
      </c>
      <c r="G44">
        <v>2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</v>
      </c>
      <c r="R44" s="12">
        <f t="shared" si="13"/>
        <v>0</v>
      </c>
      <c r="S44" s="11">
        <f t="shared" si="14"/>
        <v>3.5</v>
      </c>
      <c r="T44" s="11">
        <f t="shared" si="15"/>
        <v>2.4</v>
      </c>
      <c r="U44" s="11">
        <f t="shared" si="16"/>
        <v>5</v>
      </c>
      <c r="V44" s="11">
        <f t="shared" si="17"/>
        <v>0</v>
      </c>
      <c r="W44" s="11">
        <f t="shared" si="18"/>
        <v>0</v>
      </c>
      <c r="X44" s="11">
        <f t="shared" si="19"/>
        <v>0</v>
      </c>
      <c r="Y44" s="11">
        <f t="shared" si="20"/>
        <v>0</v>
      </c>
      <c r="Z44" s="11">
        <f t="shared" si="21"/>
        <v>0</v>
      </c>
      <c r="AA44" s="11">
        <f t="shared" si="22"/>
        <v>0</v>
      </c>
      <c r="AB44" s="11">
        <f t="shared" si="23"/>
        <v>0</v>
      </c>
      <c r="AC44" s="11">
        <f t="shared" si="24"/>
        <v>1</v>
      </c>
      <c r="AD44" s="13">
        <f t="shared" si="25"/>
        <v>17.440000000000001</v>
      </c>
    </row>
    <row r="45" spans="1:30" x14ac:dyDescent="0.25">
      <c r="A45" t="s">
        <v>180</v>
      </c>
      <c r="B45" s="15">
        <v>202303138914</v>
      </c>
      <c r="C45" t="s">
        <v>294</v>
      </c>
      <c r="D45" t="s">
        <v>17</v>
      </c>
      <c r="E45" s="5">
        <v>45111</v>
      </c>
      <c r="F45">
        <v>0</v>
      </c>
      <c r="G45">
        <v>2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</v>
      </c>
      <c r="R45" s="12">
        <f t="shared" si="13"/>
        <v>0</v>
      </c>
      <c r="S45" s="11">
        <f t="shared" si="14"/>
        <v>3.5</v>
      </c>
      <c r="T45" s="11">
        <f t="shared" si="15"/>
        <v>2.4</v>
      </c>
      <c r="U45" s="11">
        <f t="shared" si="16"/>
        <v>5</v>
      </c>
      <c r="V45" s="11">
        <f t="shared" si="17"/>
        <v>0</v>
      </c>
      <c r="W45" s="11">
        <f t="shared" si="18"/>
        <v>0</v>
      </c>
      <c r="X45" s="11">
        <f t="shared" si="19"/>
        <v>0</v>
      </c>
      <c r="Y45" s="11">
        <f t="shared" si="20"/>
        <v>0</v>
      </c>
      <c r="Z45" s="11">
        <f t="shared" si="21"/>
        <v>0</v>
      </c>
      <c r="AA45" s="11">
        <f t="shared" si="22"/>
        <v>0</v>
      </c>
      <c r="AB45" s="11">
        <f t="shared" si="23"/>
        <v>0</v>
      </c>
      <c r="AC45" s="11">
        <f t="shared" si="24"/>
        <v>1</v>
      </c>
      <c r="AD45" s="13">
        <f t="shared" si="25"/>
        <v>17.440000000000001</v>
      </c>
    </row>
    <row r="46" spans="1:30" x14ac:dyDescent="0.25">
      <c r="A46" t="s">
        <v>180</v>
      </c>
      <c r="B46" s="15">
        <v>202303262170</v>
      </c>
      <c r="C46" t="s">
        <v>302</v>
      </c>
      <c r="D46" t="s">
        <v>17</v>
      </c>
      <c r="E46" s="5">
        <v>45118</v>
      </c>
      <c r="F46">
        <v>0</v>
      </c>
      <c r="G46">
        <v>2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11</v>
      </c>
      <c r="R46" s="12">
        <f t="shared" si="13"/>
        <v>0</v>
      </c>
      <c r="S46" s="11">
        <f t="shared" si="14"/>
        <v>3.5</v>
      </c>
      <c r="T46" s="11">
        <f t="shared" si="15"/>
        <v>2.4</v>
      </c>
      <c r="U46" s="11">
        <f t="shared" si="16"/>
        <v>5</v>
      </c>
      <c r="V46" s="11">
        <f t="shared" si="17"/>
        <v>0</v>
      </c>
      <c r="W46" s="11">
        <f t="shared" si="18"/>
        <v>0</v>
      </c>
      <c r="X46" s="11">
        <f t="shared" si="19"/>
        <v>0</v>
      </c>
      <c r="Y46" s="11">
        <f t="shared" si="20"/>
        <v>0</v>
      </c>
      <c r="Z46" s="11">
        <f t="shared" si="21"/>
        <v>0</v>
      </c>
      <c r="AA46" s="11">
        <f t="shared" si="22"/>
        <v>0</v>
      </c>
      <c r="AB46" s="11">
        <f t="shared" si="23"/>
        <v>0</v>
      </c>
      <c r="AC46" s="11">
        <f t="shared" si="24"/>
        <v>0.75</v>
      </c>
      <c r="AD46" s="13">
        <f t="shared" si="25"/>
        <v>17.29</v>
      </c>
    </row>
    <row r="47" spans="1:30" x14ac:dyDescent="0.25">
      <c r="A47" t="s">
        <v>180</v>
      </c>
      <c r="B47" s="15">
        <v>202303262171</v>
      </c>
      <c r="C47" t="s">
        <v>303</v>
      </c>
      <c r="D47" t="s">
        <v>17</v>
      </c>
      <c r="E47" s="5">
        <v>45118</v>
      </c>
      <c r="F47">
        <v>0</v>
      </c>
      <c r="G47">
        <v>2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11</v>
      </c>
      <c r="R47" s="12">
        <f t="shared" si="13"/>
        <v>0</v>
      </c>
      <c r="S47" s="11">
        <f t="shared" si="14"/>
        <v>3.5</v>
      </c>
      <c r="T47" s="11">
        <f t="shared" si="15"/>
        <v>2.4</v>
      </c>
      <c r="U47" s="11">
        <f t="shared" si="16"/>
        <v>5</v>
      </c>
      <c r="V47" s="11">
        <f t="shared" si="17"/>
        <v>0</v>
      </c>
      <c r="W47" s="11">
        <f t="shared" si="18"/>
        <v>0</v>
      </c>
      <c r="X47" s="11">
        <f t="shared" si="19"/>
        <v>0</v>
      </c>
      <c r="Y47" s="11">
        <f t="shared" si="20"/>
        <v>0</v>
      </c>
      <c r="Z47" s="11">
        <f t="shared" si="21"/>
        <v>0</v>
      </c>
      <c r="AA47" s="11">
        <f t="shared" si="22"/>
        <v>0</v>
      </c>
      <c r="AB47" s="11">
        <f t="shared" si="23"/>
        <v>0</v>
      </c>
      <c r="AC47" s="11">
        <f t="shared" si="24"/>
        <v>0.75</v>
      </c>
      <c r="AD47" s="13">
        <f t="shared" si="25"/>
        <v>17.29</v>
      </c>
    </row>
    <row r="48" spans="1:30" x14ac:dyDescent="0.25">
      <c r="A48" t="s">
        <v>180</v>
      </c>
      <c r="B48" s="15">
        <v>202303385214</v>
      </c>
      <c r="C48" t="s">
        <v>309</v>
      </c>
      <c r="D48" t="s">
        <v>17</v>
      </c>
      <c r="E48" s="5">
        <v>45125</v>
      </c>
      <c r="F48">
        <v>0</v>
      </c>
      <c r="G48">
        <v>2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18</v>
      </c>
      <c r="R48" s="12">
        <f t="shared" si="13"/>
        <v>0</v>
      </c>
      <c r="S48" s="11">
        <f t="shared" si="14"/>
        <v>3.5</v>
      </c>
      <c r="T48" s="11">
        <f t="shared" si="15"/>
        <v>2.4</v>
      </c>
      <c r="U48" s="11">
        <f t="shared" si="16"/>
        <v>5</v>
      </c>
      <c r="V48" s="11">
        <f t="shared" si="17"/>
        <v>0</v>
      </c>
      <c r="W48" s="11">
        <f t="shared" si="18"/>
        <v>0</v>
      </c>
      <c r="X48" s="11">
        <f t="shared" si="19"/>
        <v>0</v>
      </c>
      <c r="Y48" s="11">
        <f t="shared" si="20"/>
        <v>0</v>
      </c>
      <c r="Z48" s="11">
        <f t="shared" si="21"/>
        <v>0</v>
      </c>
      <c r="AA48" s="11">
        <f t="shared" si="22"/>
        <v>0</v>
      </c>
      <c r="AB48" s="11">
        <f t="shared" si="23"/>
        <v>0</v>
      </c>
      <c r="AC48" s="11">
        <f t="shared" si="24"/>
        <v>0.5</v>
      </c>
      <c r="AD48" s="13">
        <f t="shared" si="25"/>
        <v>17.14</v>
      </c>
    </row>
    <row r="49" spans="1:30" x14ac:dyDescent="0.25">
      <c r="A49" t="s">
        <v>180</v>
      </c>
      <c r="B49" s="15">
        <v>202303385215</v>
      </c>
      <c r="C49" t="s">
        <v>310</v>
      </c>
      <c r="D49" t="s">
        <v>17</v>
      </c>
      <c r="E49" s="5">
        <v>45125</v>
      </c>
      <c r="F49">
        <v>0</v>
      </c>
      <c r="G49">
        <v>2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18</v>
      </c>
      <c r="R49" s="12">
        <f t="shared" si="13"/>
        <v>0</v>
      </c>
      <c r="S49" s="11">
        <f t="shared" si="14"/>
        <v>3.5</v>
      </c>
      <c r="T49" s="11">
        <f t="shared" si="15"/>
        <v>2.4</v>
      </c>
      <c r="U49" s="11">
        <f t="shared" si="16"/>
        <v>5</v>
      </c>
      <c r="V49" s="11">
        <f t="shared" si="17"/>
        <v>0</v>
      </c>
      <c r="W49" s="11">
        <f t="shared" si="18"/>
        <v>0</v>
      </c>
      <c r="X49" s="11">
        <f t="shared" si="19"/>
        <v>0</v>
      </c>
      <c r="Y49" s="11">
        <f t="shared" si="20"/>
        <v>0</v>
      </c>
      <c r="Z49" s="11">
        <f t="shared" si="21"/>
        <v>0</v>
      </c>
      <c r="AA49" s="11">
        <f t="shared" si="22"/>
        <v>0</v>
      </c>
      <c r="AB49" s="11">
        <f t="shared" si="23"/>
        <v>0</v>
      </c>
      <c r="AC49" s="11">
        <f t="shared" si="24"/>
        <v>0.5</v>
      </c>
      <c r="AD49" s="13">
        <f t="shared" si="25"/>
        <v>17.14</v>
      </c>
    </row>
    <row r="50" spans="1:30" x14ac:dyDescent="0.25">
      <c r="A50" t="s">
        <v>180</v>
      </c>
      <c r="B50" s="15">
        <v>202303505434</v>
      </c>
      <c r="C50" t="s">
        <v>321</v>
      </c>
      <c r="D50" t="s">
        <v>17</v>
      </c>
      <c r="E50" s="5">
        <v>45132</v>
      </c>
      <c r="F50">
        <v>0</v>
      </c>
      <c r="G50">
        <v>2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25</v>
      </c>
      <c r="R50" s="12">
        <f t="shared" si="13"/>
        <v>0</v>
      </c>
      <c r="S50" s="11">
        <f t="shared" si="14"/>
        <v>3.5</v>
      </c>
      <c r="T50" s="11">
        <f t="shared" si="15"/>
        <v>2.4</v>
      </c>
      <c r="U50" s="11">
        <f t="shared" si="16"/>
        <v>5</v>
      </c>
      <c r="V50" s="11">
        <f t="shared" si="17"/>
        <v>0</v>
      </c>
      <c r="W50" s="11">
        <f t="shared" si="18"/>
        <v>0</v>
      </c>
      <c r="X50" s="11">
        <f t="shared" si="19"/>
        <v>0</v>
      </c>
      <c r="Y50" s="11">
        <f t="shared" si="20"/>
        <v>0</v>
      </c>
      <c r="Z50" s="11">
        <f t="shared" si="21"/>
        <v>0</v>
      </c>
      <c r="AA50" s="11">
        <f t="shared" si="22"/>
        <v>0</v>
      </c>
      <c r="AB50" s="11">
        <f t="shared" si="23"/>
        <v>0</v>
      </c>
      <c r="AC50" s="11">
        <f t="shared" si="24"/>
        <v>0.25</v>
      </c>
      <c r="AD50" s="13">
        <f t="shared" si="25"/>
        <v>16.989999999999998</v>
      </c>
    </row>
    <row r="51" spans="1:30" x14ac:dyDescent="0.25">
      <c r="A51" t="s">
        <v>180</v>
      </c>
      <c r="B51" s="15">
        <v>202303505435</v>
      </c>
      <c r="C51" t="s">
        <v>322</v>
      </c>
      <c r="D51" t="s">
        <v>17</v>
      </c>
      <c r="E51" s="5">
        <v>45132</v>
      </c>
      <c r="F51">
        <v>0</v>
      </c>
      <c r="G51">
        <v>2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25</v>
      </c>
      <c r="R51" s="12">
        <f t="shared" si="13"/>
        <v>0</v>
      </c>
      <c r="S51" s="11">
        <f t="shared" si="14"/>
        <v>3.5</v>
      </c>
      <c r="T51" s="11">
        <f t="shared" si="15"/>
        <v>2.4</v>
      </c>
      <c r="U51" s="11">
        <f t="shared" si="16"/>
        <v>5</v>
      </c>
      <c r="V51" s="11">
        <f t="shared" si="17"/>
        <v>0</v>
      </c>
      <c r="W51" s="11">
        <f t="shared" si="18"/>
        <v>0</v>
      </c>
      <c r="X51" s="11">
        <f t="shared" si="19"/>
        <v>0</v>
      </c>
      <c r="Y51" s="11">
        <f t="shared" si="20"/>
        <v>0</v>
      </c>
      <c r="Z51" s="11">
        <f t="shared" si="21"/>
        <v>0</v>
      </c>
      <c r="AA51" s="11">
        <f t="shared" si="22"/>
        <v>0</v>
      </c>
      <c r="AB51" s="11">
        <f t="shared" si="23"/>
        <v>0</v>
      </c>
      <c r="AC51" s="11">
        <f t="shared" si="24"/>
        <v>0.25</v>
      </c>
      <c r="AD51" s="13">
        <f t="shared" si="25"/>
        <v>16.989999999999998</v>
      </c>
    </row>
    <row r="52" spans="1:30" x14ac:dyDescent="0.25">
      <c r="A52" t="s">
        <v>180</v>
      </c>
      <c r="B52" s="15">
        <v>202303505511</v>
      </c>
      <c r="C52" t="s">
        <v>323</v>
      </c>
      <c r="D52" t="s">
        <v>17</v>
      </c>
      <c r="E52" s="5">
        <v>45132</v>
      </c>
      <c r="F52">
        <v>0</v>
      </c>
      <c r="G52">
        <v>2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25</v>
      </c>
      <c r="R52" s="12">
        <f t="shared" si="13"/>
        <v>0</v>
      </c>
      <c r="S52" s="11">
        <f t="shared" si="14"/>
        <v>3.5</v>
      </c>
      <c r="T52" s="11">
        <f t="shared" si="15"/>
        <v>2.4</v>
      </c>
      <c r="U52" s="11">
        <f t="shared" si="16"/>
        <v>5</v>
      </c>
      <c r="V52" s="11">
        <f t="shared" si="17"/>
        <v>0</v>
      </c>
      <c r="W52" s="11">
        <f t="shared" si="18"/>
        <v>0</v>
      </c>
      <c r="X52" s="11">
        <f t="shared" si="19"/>
        <v>0</v>
      </c>
      <c r="Y52" s="11">
        <f t="shared" si="20"/>
        <v>0</v>
      </c>
      <c r="Z52" s="11">
        <f t="shared" si="21"/>
        <v>0</v>
      </c>
      <c r="AA52" s="11">
        <f t="shared" si="22"/>
        <v>0</v>
      </c>
      <c r="AB52" s="11">
        <f t="shared" si="23"/>
        <v>0</v>
      </c>
      <c r="AC52" s="11">
        <f t="shared" si="24"/>
        <v>0.25</v>
      </c>
      <c r="AD52" s="13">
        <f t="shared" si="25"/>
        <v>16.989999999999998</v>
      </c>
    </row>
    <row r="53" spans="1:30" x14ac:dyDescent="0.25">
      <c r="A53" t="s">
        <v>180</v>
      </c>
      <c r="B53" s="15">
        <v>202303453659</v>
      </c>
      <c r="C53" t="s">
        <v>318</v>
      </c>
      <c r="D53" t="s">
        <v>21</v>
      </c>
      <c r="E53" s="5">
        <v>45128</v>
      </c>
      <c r="F53">
        <v>0</v>
      </c>
      <c r="G53">
        <v>1</v>
      </c>
      <c r="H53">
        <v>6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 s="12">
        <f t="shared" si="13"/>
        <v>0</v>
      </c>
      <c r="S53" s="11">
        <f t="shared" si="14"/>
        <v>4.5</v>
      </c>
      <c r="T53" s="11">
        <f t="shared" si="15"/>
        <v>0.75</v>
      </c>
      <c r="U53" s="11">
        <f t="shared" si="16"/>
        <v>5</v>
      </c>
      <c r="V53" s="11">
        <f t="shared" si="17"/>
        <v>0</v>
      </c>
      <c r="W53" s="11">
        <f t="shared" si="18"/>
        <v>0</v>
      </c>
      <c r="X53" s="11">
        <f t="shared" si="19"/>
        <v>0</v>
      </c>
      <c r="Y53" s="11">
        <f t="shared" si="20"/>
        <v>0</v>
      </c>
      <c r="Z53" s="11">
        <f t="shared" si="21"/>
        <v>0</v>
      </c>
      <c r="AA53" s="11">
        <f t="shared" si="22"/>
        <v>0</v>
      </c>
      <c r="AB53" s="11">
        <f t="shared" si="23"/>
        <v>0</v>
      </c>
      <c r="AC53" s="11">
        <f t="shared" si="24"/>
        <v>1</v>
      </c>
      <c r="AD53" s="13">
        <f t="shared" si="25"/>
        <v>16.8</v>
      </c>
    </row>
    <row r="54" spans="1:30" x14ac:dyDescent="0.25">
      <c r="A54" t="s">
        <v>180</v>
      </c>
      <c r="B54" s="15">
        <v>202303453802</v>
      </c>
      <c r="C54" t="s">
        <v>319</v>
      </c>
      <c r="D54" t="s">
        <v>21</v>
      </c>
      <c r="E54" s="5">
        <v>45128</v>
      </c>
      <c r="F54">
        <v>0</v>
      </c>
      <c r="G54">
        <v>1</v>
      </c>
      <c r="H54">
        <v>6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 s="12">
        <f t="shared" si="13"/>
        <v>0</v>
      </c>
      <c r="S54" s="11">
        <f t="shared" si="14"/>
        <v>4.5</v>
      </c>
      <c r="T54" s="11">
        <f t="shared" si="15"/>
        <v>0.75</v>
      </c>
      <c r="U54" s="11">
        <f t="shared" si="16"/>
        <v>5</v>
      </c>
      <c r="V54" s="11">
        <f t="shared" si="17"/>
        <v>0</v>
      </c>
      <c r="W54" s="11">
        <f t="shared" si="18"/>
        <v>0</v>
      </c>
      <c r="X54" s="11">
        <f t="shared" si="19"/>
        <v>0</v>
      </c>
      <c r="Y54" s="11">
        <f t="shared" si="20"/>
        <v>0</v>
      </c>
      <c r="Z54" s="11">
        <f t="shared" si="21"/>
        <v>0</v>
      </c>
      <c r="AA54" s="11">
        <f t="shared" si="22"/>
        <v>0</v>
      </c>
      <c r="AB54" s="11">
        <f t="shared" si="23"/>
        <v>0</v>
      </c>
      <c r="AC54" s="11">
        <f t="shared" si="24"/>
        <v>1</v>
      </c>
      <c r="AD54" s="13">
        <f t="shared" si="25"/>
        <v>16.8</v>
      </c>
    </row>
    <row r="55" spans="1:30" x14ac:dyDescent="0.25">
      <c r="A55" t="s">
        <v>180</v>
      </c>
      <c r="B55" s="15">
        <v>202303453804</v>
      </c>
      <c r="C55" t="s">
        <v>320</v>
      </c>
      <c r="D55" t="s">
        <v>21</v>
      </c>
      <c r="E55" s="5">
        <v>45128</v>
      </c>
      <c r="F55">
        <v>0</v>
      </c>
      <c r="G55">
        <v>1</v>
      </c>
      <c r="H55">
        <v>6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 s="12">
        <f t="shared" si="13"/>
        <v>0</v>
      </c>
      <c r="S55" s="11">
        <f t="shared" si="14"/>
        <v>4.5</v>
      </c>
      <c r="T55" s="11">
        <f t="shared" si="15"/>
        <v>0.75</v>
      </c>
      <c r="U55" s="11">
        <f t="shared" si="16"/>
        <v>5</v>
      </c>
      <c r="V55" s="11">
        <f t="shared" si="17"/>
        <v>0</v>
      </c>
      <c r="W55" s="11">
        <f t="shared" si="18"/>
        <v>0</v>
      </c>
      <c r="X55" s="11">
        <f t="shared" si="19"/>
        <v>0</v>
      </c>
      <c r="Y55" s="11">
        <f t="shared" si="20"/>
        <v>0</v>
      </c>
      <c r="Z55" s="11">
        <f t="shared" si="21"/>
        <v>0</v>
      </c>
      <c r="AA55" s="11">
        <f t="shared" si="22"/>
        <v>0</v>
      </c>
      <c r="AB55" s="11">
        <f t="shared" si="23"/>
        <v>0</v>
      </c>
      <c r="AC55" s="11">
        <f t="shared" si="24"/>
        <v>1</v>
      </c>
      <c r="AD55" s="13">
        <f t="shared" si="25"/>
        <v>16.8</v>
      </c>
    </row>
    <row r="56" spans="1:30" x14ac:dyDescent="0.25">
      <c r="A56" t="s">
        <v>180</v>
      </c>
      <c r="B56" s="15">
        <v>202301571057</v>
      </c>
      <c r="C56" t="s">
        <v>242</v>
      </c>
      <c r="D56" t="s">
        <v>17</v>
      </c>
      <c r="E56" s="5">
        <v>45019</v>
      </c>
      <c r="F56">
        <v>0</v>
      </c>
      <c r="G56">
        <v>3</v>
      </c>
      <c r="H56">
        <v>3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-67</v>
      </c>
      <c r="R56" s="12">
        <f t="shared" si="13"/>
        <v>0</v>
      </c>
      <c r="S56" s="11">
        <f t="shared" si="14"/>
        <v>2</v>
      </c>
      <c r="T56" s="11">
        <f t="shared" si="15"/>
        <v>1.5</v>
      </c>
      <c r="U56" s="11">
        <f t="shared" si="16"/>
        <v>3.5</v>
      </c>
      <c r="V56" s="11">
        <f t="shared" si="17"/>
        <v>0</v>
      </c>
      <c r="W56" s="11">
        <f t="shared" si="18"/>
        <v>0</v>
      </c>
      <c r="X56" s="11">
        <f t="shared" si="19"/>
        <v>0</v>
      </c>
      <c r="Y56" s="11">
        <f t="shared" si="20"/>
        <v>0</v>
      </c>
      <c r="Z56" s="11">
        <f t="shared" si="21"/>
        <v>0</v>
      </c>
      <c r="AA56" s="11">
        <f t="shared" si="22"/>
        <v>0</v>
      </c>
      <c r="AB56" s="11">
        <f t="shared" si="23"/>
        <v>0</v>
      </c>
      <c r="AC56" s="11">
        <f t="shared" si="24"/>
        <v>10</v>
      </c>
      <c r="AD56" s="13">
        <f t="shared" si="25"/>
        <v>16.600000000000001</v>
      </c>
    </row>
    <row r="57" spans="1:30" x14ac:dyDescent="0.25">
      <c r="A57" t="s">
        <v>180</v>
      </c>
      <c r="B57" s="15">
        <v>202301821063</v>
      </c>
      <c r="C57" t="s">
        <v>248</v>
      </c>
      <c r="D57" t="s">
        <v>249</v>
      </c>
      <c r="E57" s="5">
        <v>45034</v>
      </c>
      <c r="F57">
        <v>0</v>
      </c>
      <c r="G57">
        <v>1</v>
      </c>
      <c r="H57">
        <v>3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44</v>
      </c>
      <c r="R57" s="12">
        <f t="shared" si="13"/>
        <v>0</v>
      </c>
      <c r="S57" s="11">
        <f t="shared" si="14"/>
        <v>4.5</v>
      </c>
      <c r="T57" s="11">
        <f t="shared" si="15"/>
        <v>1.5</v>
      </c>
      <c r="U57" s="11">
        <f t="shared" si="16"/>
        <v>3.5</v>
      </c>
      <c r="V57" s="11">
        <f t="shared" si="17"/>
        <v>0</v>
      </c>
      <c r="W57" s="11">
        <f t="shared" si="18"/>
        <v>0</v>
      </c>
      <c r="X57" s="11">
        <f t="shared" si="19"/>
        <v>0</v>
      </c>
      <c r="Y57" s="11">
        <f t="shared" si="20"/>
        <v>0</v>
      </c>
      <c r="Z57" s="11">
        <f t="shared" si="21"/>
        <v>0</v>
      </c>
      <c r="AA57" s="11">
        <f t="shared" si="22"/>
        <v>1</v>
      </c>
      <c r="AB57" s="11">
        <f t="shared" si="23"/>
        <v>0</v>
      </c>
      <c r="AC57" s="11">
        <f t="shared" si="24"/>
        <v>0</v>
      </c>
      <c r="AD57" s="13">
        <f t="shared" si="25"/>
        <v>16.400000000000002</v>
      </c>
    </row>
    <row r="58" spans="1:30" x14ac:dyDescent="0.25">
      <c r="A58" t="s">
        <v>180</v>
      </c>
      <c r="B58" s="15">
        <v>202301997576</v>
      </c>
      <c r="C58" t="s">
        <v>255</v>
      </c>
      <c r="D58" t="s">
        <v>182</v>
      </c>
      <c r="E58" s="5">
        <v>45044</v>
      </c>
      <c r="F58">
        <v>0</v>
      </c>
      <c r="G58">
        <v>1</v>
      </c>
      <c r="H58">
        <v>3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86</v>
      </c>
      <c r="R58" s="12">
        <f t="shared" si="13"/>
        <v>0</v>
      </c>
      <c r="S58" s="11">
        <f t="shared" si="14"/>
        <v>4.5</v>
      </c>
      <c r="T58" s="11">
        <f t="shared" si="15"/>
        <v>1.5</v>
      </c>
      <c r="U58" s="11">
        <f t="shared" si="16"/>
        <v>3.5</v>
      </c>
      <c r="V58" s="11">
        <f t="shared" si="17"/>
        <v>0</v>
      </c>
      <c r="W58" s="11">
        <f t="shared" si="18"/>
        <v>0</v>
      </c>
      <c r="X58" s="11">
        <f t="shared" si="19"/>
        <v>0</v>
      </c>
      <c r="Y58" s="11">
        <f t="shared" si="20"/>
        <v>0</v>
      </c>
      <c r="Z58" s="11">
        <f t="shared" si="21"/>
        <v>0</v>
      </c>
      <c r="AA58" s="11">
        <f t="shared" si="22"/>
        <v>1</v>
      </c>
      <c r="AB58" s="11">
        <f t="shared" si="23"/>
        <v>0</v>
      </c>
      <c r="AC58" s="11">
        <f t="shared" si="24"/>
        <v>0</v>
      </c>
      <c r="AD58" s="13">
        <f t="shared" si="25"/>
        <v>16.400000000000002</v>
      </c>
    </row>
    <row r="59" spans="1:30" x14ac:dyDescent="0.25">
      <c r="A59" t="s">
        <v>180</v>
      </c>
      <c r="B59" s="15">
        <v>202301997652</v>
      </c>
      <c r="C59" t="s">
        <v>256</v>
      </c>
      <c r="D59" t="s">
        <v>182</v>
      </c>
      <c r="E59" s="5">
        <v>45044</v>
      </c>
      <c r="F59">
        <v>0</v>
      </c>
      <c r="G59">
        <v>1</v>
      </c>
      <c r="H59">
        <v>3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86</v>
      </c>
      <c r="R59" s="12">
        <f t="shared" si="13"/>
        <v>0</v>
      </c>
      <c r="S59" s="11">
        <f t="shared" si="14"/>
        <v>4.5</v>
      </c>
      <c r="T59" s="11">
        <f t="shared" si="15"/>
        <v>1.5</v>
      </c>
      <c r="U59" s="11">
        <f t="shared" si="16"/>
        <v>3.5</v>
      </c>
      <c r="V59" s="11">
        <f t="shared" si="17"/>
        <v>0</v>
      </c>
      <c r="W59" s="11">
        <f t="shared" si="18"/>
        <v>0</v>
      </c>
      <c r="X59" s="11">
        <f t="shared" si="19"/>
        <v>0</v>
      </c>
      <c r="Y59" s="11">
        <f t="shared" si="20"/>
        <v>0</v>
      </c>
      <c r="Z59" s="11">
        <f t="shared" si="21"/>
        <v>0</v>
      </c>
      <c r="AA59" s="11">
        <f t="shared" si="22"/>
        <v>1</v>
      </c>
      <c r="AB59" s="11">
        <f t="shared" si="23"/>
        <v>0</v>
      </c>
      <c r="AC59" s="11">
        <f t="shared" si="24"/>
        <v>0</v>
      </c>
      <c r="AD59" s="13">
        <f t="shared" si="25"/>
        <v>16.400000000000002</v>
      </c>
    </row>
    <row r="60" spans="1:30" x14ac:dyDescent="0.25">
      <c r="A60" t="s">
        <v>180</v>
      </c>
      <c r="B60" s="15">
        <v>202301997655</v>
      </c>
      <c r="C60" t="s">
        <v>257</v>
      </c>
      <c r="D60" t="s">
        <v>182</v>
      </c>
      <c r="E60" s="5">
        <v>45044</v>
      </c>
      <c r="F60">
        <v>0</v>
      </c>
      <c r="G60">
        <v>1</v>
      </c>
      <c r="H60">
        <v>3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86</v>
      </c>
      <c r="R60" s="12">
        <f t="shared" si="13"/>
        <v>0</v>
      </c>
      <c r="S60" s="11">
        <f t="shared" si="14"/>
        <v>4.5</v>
      </c>
      <c r="T60" s="11">
        <f t="shared" si="15"/>
        <v>1.5</v>
      </c>
      <c r="U60" s="11">
        <f t="shared" si="16"/>
        <v>3.5</v>
      </c>
      <c r="V60" s="11">
        <f t="shared" si="17"/>
        <v>0</v>
      </c>
      <c r="W60" s="11">
        <f t="shared" si="18"/>
        <v>0</v>
      </c>
      <c r="X60" s="11">
        <f t="shared" si="19"/>
        <v>0</v>
      </c>
      <c r="Y60" s="11">
        <f t="shared" si="20"/>
        <v>0</v>
      </c>
      <c r="Z60" s="11">
        <f t="shared" si="21"/>
        <v>0</v>
      </c>
      <c r="AA60" s="11">
        <f t="shared" si="22"/>
        <v>1</v>
      </c>
      <c r="AB60" s="11">
        <f t="shared" si="23"/>
        <v>0</v>
      </c>
      <c r="AC60" s="11">
        <f t="shared" si="24"/>
        <v>0</v>
      </c>
      <c r="AD60" s="13">
        <f t="shared" si="25"/>
        <v>16.400000000000002</v>
      </c>
    </row>
    <row r="61" spans="1:30" x14ac:dyDescent="0.25">
      <c r="A61" t="s">
        <v>180</v>
      </c>
      <c r="B61" s="15">
        <v>202301997737</v>
      </c>
      <c r="C61" t="s">
        <v>258</v>
      </c>
      <c r="D61" t="s">
        <v>259</v>
      </c>
      <c r="E61" s="5">
        <v>45044</v>
      </c>
      <c r="F61">
        <v>0</v>
      </c>
      <c r="G61">
        <v>1</v>
      </c>
      <c r="H61">
        <v>3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86</v>
      </c>
      <c r="R61" s="12">
        <f t="shared" si="13"/>
        <v>0</v>
      </c>
      <c r="S61" s="11">
        <f t="shared" si="14"/>
        <v>4.5</v>
      </c>
      <c r="T61" s="11">
        <f t="shared" si="15"/>
        <v>1.5</v>
      </c>
      <c r="U61" s="11">
        <f t="shared" si="16"/>
        <v>3.5</v>
      </c>
      <c r="V61" s="11">
        <f t="shared" si="17"/>
        <v>0</v>
      </c>
      <c r="W61" s="11">
        <f t="shared" si="18"/>
        <v>0</v>
      </c>
      <c r="X61" s="11">
        <f t="shared" si="19"/>
        <v>0</v>
      </c>
      <c r="Y61" s="11">
        <f t="shared" si="20"/>
        <v>0</v>
      </c>
      <c r="Z61" s="11">
        <f t="shared" si="21"/>
        <v>0</v>
      </c>
      <c r="AA61" s="11">
        <f t="shared" si="22"/>
        <v>1</v>
      </c>
      <c r="AB61" s="11">
        <f t="shared" si="23"/>
        <v>0</v>
      </c>
      <c r="AC61" s="11">
        <f t="shared" si="24"/>
        <v>0</v>
      </c>
      <c r="AD61" s="13">
        <f t="shared" si="25"/>
        <v>16.400000000000002</v>
      </c>
    </row>
    <row r="62" spans="1:30" x14ac:dyDescent="0.25">
      <c r="A62" t="s">
        <v>180</v>
      </c>
      <c r="B62" s="15">
        <v>202301997742</v>
      </c>
      <c r="C62" t="s">
        <v>260</v>
      </c>
      <c r="D62" t="s">
        <v>182</v>
      </c>
      <c r="E62" s="5">
        <v>45044</v>
      </c>
      <c r="F62">
        <v>0</v>
      </c>
      <c r="G62">
        <v>1</v>
      </c>
      <c r="H62">
        <v>3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56</v>
      </c>
      <c r="R62" s="12">
        <f t="shared" si="13"/>
        <v>0</v>
      </c>
      <c r="S62" s="11">
        <f t="shared" si="14"/>
        <v>4.5</v>
      </c>
      <c r="T62" s="11">
        <f t="shared" si="15"/>
        <v>1.5</v>
      </c>
      <c r="U62" s="11">
        <f t="shared" si="16"/>
        <v>3.5</v>
      </c>
      <c r="V62" s="11">
        <f t="shared" si="17"/>
        <v>0</v>
      </c>
      <c r="W62" s="11">
        <f t="shared" si="18"/>
        <v>0</v>
      </c>
      <c r="X62" s="11">
        <f t="shared" si="19"/>
        <v>0</v>
      </c>
      <c r="Y62" s="11">
        <f t="shared" si="20"/>
        <v>0</v>
      </c>
      <c r="Z62" s="11">
        <f t="shared" si="21"/>
        <v>0</v>
      </c>
      <c r="AA62" s="11">
        <f t="shared" si="22"/>
        <v>1</v>
      </c>
      <c r="AB62" s="11">
        <f t="shared" si="23"/>
        <v>0</v>
      </c>
      <c r="AC62" s="11">
        <f t="shared" si="24"/>
        <v>0</v>
      </c>
      <c r="AD62" s="13">
        <f t="shared" si="25"/>
        <v>16.400000000000002</v>
      </c>
    </row>
    <row r="63" spans="1:30" x14ac:dyDescent="0.25">
      <c r="A63" t="s">
        <v>180</v>
      </c>
      <c r="B63" s="15">
        <v>202301997749</v>
      </c>
      <c r="C63" t="s">
        <v>261</v>
      </c>
      <c r="D63" t="s">
        <v>182</v>
      </c>
      <c r="E63" s="5">
        <v>45044</v>
      </c>
      <c r="F63">
        <v>0</v>
      </c>
      <c r="G63">
        <v>1</v>
      </c>
      <c r="H63">
        <v>3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56</v>
      </c>
      <c r="R63" s="12">
        <f t="shared" si="13"/>
        <v>0</v>
      </c>
      <c r="S63" s="11">
        <f t="shared" si="14"/>
        <v>4.5</v>
      </c>
      <c r="T63" s="11">
        <f t="shared" si="15"/>
        <v>1.5</v>
      </c>
      <c r="U63" s="11">
        <f t="shared" si="16"/>
        <v>3.5</v>
      </c>
      <c r="V63" s="11">
        <f t="shared" si="17"/>
        <v>0</v>
      </c>
      <c r="W63" s="11">
        <f t="shared" si="18"/>
        <v>0</v>
      </c>
      <c r="X63" s="11">
        <f t="shared" si="19"/>
        <v>0</v>
      </c>
      <c r="Y63" s="11">
        <f t="shared" si="20"/>
        <v>0</v>
      </c>
      <c r="Z63" s="11">
        <f t="shared" si="21"/>
        <v>0</v>
      </c>
      <c r="AA63" s="11">
        <f t="shared" si="22"/>
        <v>1</v>
      </c>
      <c r="AB63" s="11">
        <f t="shared" si="23"/>
        <v>0</v>
      </c>
      <c r="AC63" s="11">
        <f t="shared" si="24"/>
        <v>0</v>
      </c>
      <c r="AD63" s="13">
        <f t="shared" si="25"/>
        <v>16.400000000000002</v>
      </c>
    </row>
    <row r="64" spans="1:30" x14ac:dyDescent="0.25">
      <c r="A64" t="s">
        <v>180</v>
      </c>
      <c r="B64" s="15">
        <v>202303068709</v>
      </c>
      <c r="C64" t="s">
        <v>286</v>
      </c>
      <c r="D64" t="s">
        <v>19</v>
      </c>
      <c r="E64" s="5">
        <v>45107</v>
      </c>
      <c r="F64">
        <v>0</v>
      </c>
      <c r="G64">
        <v>2</v>
      </c>
      <c r="H64">
        <v>1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8</v>
      </c>
      <c r="R64" s="12">
        <f t="shared" si="13"/>
        <v>0</v>
      </c>
      <c r="S64" s="11">
        <f t="shared" si="14"/>
        <v>3.5</v>
      </c>
      <c r="T64" s="11">
        <f t="shared" si="15"/>
        <v>2.4</v>
      </c>
      <c r="U64" s="11">
        <f t="shared" si="16"/>
        <v>3.5</v>
      </c>
      <c r="V64" s="11">
        <f t="shared" si="17"/>
        <v>0</v>
      </c>
      <c r="W64" s="11">
        <f t="shared" si="18"/>
        <v>0</v>
      </c>
      <c r="X64" s="11">
        <f t="shared" si="19"/>
        <v>0</v>
      </c>
      <c r="Y64" s="11">
        <f t="shared" si="20"/>
        <v>0</v>
      </c>
      <c r="Z64" s="11">
        <f t="shared" si="21"/>
        <v>0</v>
      </c>
      <c r="AA64" s="11">
        <f t="shared" si="22"/>
        <v>1</v>
      </c>
      <c r="AB64" s="11">
        <f t="shared" si="23"/>
        <v>0</v>
      </c>
      <c r="AC64" s="11">
        <f t="shared" si="24"/>
        <v>0.75</v>
      </c>
      <c r="AD64" s="13">
        <f t="shared" si="25"/>
        <v>16.29</v>
      </c>
    </row>
    <row r="65" spans="1:30" x14ac:dyDescent="0.25">
      <c r="A65" t="s">
        <v>180</v>
      </c>
      <c r="B65" s="15">
        <v>202303068710</v>
      </c>
      <c r="C65" t="s">
        <v>287</v>
      </c>
      <c r="D65" t="s">
        <v>19</v>
      </c>
      <c r="E65" s="5">
        <v>45107</v>
      </c>
      <c r="F65">
        <v>0</v>
      </c>
      <c r="G65">
        <v>2</v>
      </c>
      <c r="H65">
        <v>1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8</v>
      </c>
      <c r="R65" s="12">
        <f t="shared" si="13"/>
        <v>0</v>
      </c>
      <c r="S65" s="11">
        <f t="shared" si="14"/>
        <v>3.5</v>
      </c>
      <c r="T65" s="11">
        <f t="shared" si="15"/>
        <v>2.4</v>
      </c>
      <c r="U65" s="11">
        <f t="shared" si="16"/>
        <v>3.5</v>
      </c>
      <c r="V65" s="11">
        <f t="shared" si="17"/>
        <v>0</v>
      </c>
      <c r="W65" s="11">
        <f t="shared" si="18"/>
        <v>0</v>
      </c>
      <c r="X65" s="11">
        <f t="shared" si="19"/>
        <v>0</v>
      </c>
      <c r="Y65" s="11">
        <f t="shared" si="20"/>
        <v>0</v>
      </c>
      <c r="Z65" s="11">
        <f t="shared" si="21"/>
        <v>0</v>
      </c>
      <c r="AA65" s="11">
        <f t="shared" si="22"/>
        <v>1</v>
      </c>
      <c r="AB65" s="11">
        <f t="shared" si="23"/>
        <v>0</v>
      </c>
      <c r="AC65" s="11">
        <f t="shared" si="24"/>
        <v>0.75</v>
      </c>
      <c r="AD65" s="13">
        <f t="shared" si="25"/>
        <v>16.29</v>
      </c>
    </row>
    <row r="66" spans="1:30" x14ac:dyDescent="0.25">
      <c r="A66" t="s">
        <v>180</v>
      </c>
      <c r="B66" s="15">
        <v>202204183093</v>
      </c>
      <c r="C66" t="s">
        <v>199</v>
      </c>
      <c r="D66" t="s">
        <v>17</v>
      </c>
      <c r="E66" s="5">
        <v>44791</v>
      </c>
      <c r="F66">
        <v>0</v>
      </c>
      <c r="G66">
        <v>1</v>
      </c>
      <c r="H66">
        <v>4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-3</v>
      </c>
      <c r="R66" s="12">
        <f t="shared" ref="R66:R97" si="26">IF(F66=1,10,0)</f>
        <v>0</v>
      </c>
      <c r="S66" s="11">
        <f t="shared" ref="S66:S97" si="27">IF(G66=1,4.5,IF(G66=2,3.5,IF(G66=3,2,0)))</f>
        <v>4.5</v>
      </c>
      <c r="T66" s="11">
        <f t="shared" ref="T66:T97" si="28">IF(H66=1,2.4,IF(H66=2,2.4,IF(H66=3,1.5,IF(H66=4,1.2,IF(H66=5,1,IF(H66=6,0.75,IF(H66=7,0.5,IF(H66=8,0.25,0))))))))</f>
        <v>1.2</v>
      </c>
      <c r="U66" s="11">
        <f t="shared" ref="U66:U97" si="29">IF(I66=1,5,IF(I66=2,3.5,IF(I66=3,1.5,0)))</f>
        <v>3.5</v>
      </c>
      <c r="V66" s="11">
        <f t="shared" ref="V66:V97" si="30">IF(J66=1,2,0)</f>
        <v>0</v>
      </c>
      <c r="W66" s="11">
        <f t="shared" ref="W66:W97" si="31">IF(K66=1,1.8,0)</f>
        <v>0</v>
      </c>
      <c r="X66" s="11">
        <f t="shared" ref="X66:X97" si="32">IF(L66=1,1.4,0)</f>
        <v>0</v>
      </c>
      <c r="Y66" s="11">
        <f t="shared" ref="Y66:Y97" si="33">IF(M66=1,1.4,0)</f>
        <v>0</v>
      </c>
      <c r="Z66" s="11">
        <f t="shared" ref="Z66:Z97" si="34">IF(N66=2,1.4,0)</f>
        <v>0</v>
      </c>
      <c r="AA66" s="11">
        <f t="shared" ref="AA66:AA97" si="35">IF(O66=1,1,0)</f>
        <v>0</v>
      </c>
      <c r="AB66" s="11">
        <f t="shared" ref="AB66:AB97" si="36">IF(P66=1,1,0)</f>
        <v>0</v>
      </c>
      <c r="AC66" s="11">
        <f t="shared" ref="AC66:AC97" si="37">IF(Q66&lt;-63,10,IF(Q66&lt;-56,9.1,IF(Q66&lt;-49,8.2,IF(Q66&lt;-42,7.3,IF(Q66&lt;-35,6.4,IF(Q66&lt;-28,5.5,IF(Q66&lt;-21,4.6,IF(Q66&lt;-14,3.7,IF(Q66&lt;-7,2.8,IF(Q66&lt;0,1.9,IF(Q66&lt;7,1,IF(Q66&lt;14,0.75,IF(Q66&lt;21,0.5,IF(Q66&lt;28,0.25,0))))))))))))))</f>
        <v>1.9</v>
      </c>
      <c r="AD66" s="13">
        <f t="shared" ref="AD66:AD97" si="38">3.8*R66+2*S66+1.6*T66+1.2*U66+0.8*SUM(V66:AB66)+0.6*AC66</f>
        <v>16.260000000000002</v>
      </c>
    </row>
    <row r="67" spans="1:30" x14ac:dyDescent="0.25">
      <c r="A67" t="s">
        <v>180</v>
      </c>
      <c r="B67" s="15">
        <v>202201294682</v>
      </c>
      <c r="C67" t="s">
        <v>190</v>
      </c>
      <c r="D67" t="s">
        <v>184</v>
      </c>
      <c r="E67" s="5">
        <v>44642</v>
      </c>
      <c r="F67">
        <v>0</v>
      </c>
      <c r="G67">
        <v>3</v>
      </c>
      <c r="H67">
        <v>4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-184</v>
      </c>
      <c r="R67" s="12">
        <f t="shared" si="26"/>
        <v>0</v>
      </c>
      <c r="S67" s="11">
        <f t="shared" si="27"/>
        <v>2</v>
      </c>
      <c r="T67" s="11">
        <f t="shared" si="28"/>
        <v>1.2</v>
      </c>
      <c r="U67" s="11">
        <f t="shared" si="29"/>
        <v>3.5</v>
      </c>
      <c r="V67" s="11">
        <f t="shared" si="30"/>
        <v>0</v>
      </c>
      <c r="W67" s="11">
        <f t="shared" si="31"/>
        <v>0</v>
      </c>
      <c r="X67" s="11">
        <f t="shared" si="32"/>
        <v>0</v>
      </c>
      <c r="Y67" s="11">
        <f t="shared" si="33"/>
        <v>0</v>
      </c>
      <c r="Z67" s="11">
        <f t="shared" si="34"/>
        <v>0</v>
      </c>
      <c r="AA67" s="11">
        <f t="shared" si="35"/>
        <v>0</v>
      </c>
      <c r="AB67" s="11">
        <f t="shared" si="36"/>
        <v>0</v>
      </c>
      <c r="AC67" s="11">
        <f t="shared" si="37"/>
        <v>10</v>
      </c>
      <c r="AD67" s="13">
        <f t="shared" si="38"/>
        <v>16.12</v>
      </c>
    </row>
    <row r="68" spans="1:30" x14ac:dyDescent="0.25">
      <c r="A68" t="s">
        <v>180</v>
      </c>
      <c r="B68" s="15">
        <v>202301453630</v>
      </c>
      <c r="C68" t="s">
        <v>241</v>
      </c>
      <c r="D68" t="s">
        <v>17</v>
      </c>
      <c r="E68" s="5">
        <v>45012</v>
      </c>
      <c r="F68">
        <v>0</v>
      </c>
      <c r="G68">
        <v>1</v>
      </c>
      <c r="H68">
        <v>3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8</v>
      </c>
      <c r="R68" s="12">
        <f t="shared" si="26"/>
        <v>0</v>
      </c>
      <c r="S68" s="11">
        <f t="shared" si="27"/>
        <v>4.5</v>
      </c>
      <c r="T68" s="11">
        <f t="shared" si="28"/>
        <v>1.5</v>
      </c>
      <c r="U68" s="11">
        <f t="shared" si="29"/>
        <v>3.5</v>
      </c>
      <c r="V68" s="11">
        <f t="shared" si="30"/>
        <v>0</v>
      </c>
      <c r="W68" s="11">
        <f t="shared" si="31"/>
        <v>0</v>
      </c>
      <c r="X68" s="11">
        <f t="shared" si="32"/>
        <v>0</v>
      </c>
      <c r="Y68" s="11">
        <f t="shared" si="33"/>
        <v>0</v>
      </c>
      <c r="Z68" s="11">
        <f t="shared" si="34"/>
        <v>0</v>
      </c>
      <c r="AA68" s="11">
        <f t="shared" si="35"/>
        <v>0</v>
      </c>
      <c r="AB68" s="11">
        <f t="shared" si="36"/>
        <v>0</v>
      </c>
      <c r="AC68" s="11">
        <f t="shared" si="37"/>
        <v>0.75</v>
      </c>
      <c r="AD68" s="13">
        <f t="shared" si="38"/>
        <v>16.05</v>
      </c>
    </row>
    <row r="69" spans="1:30" x14ac:dyDescent="0.25">
      <c r="A69" t="s">
        <v>180</v>
      </c>
      <c r="B69" s="15">
        <v>202103716268</v>
      </c>
      <c r="C69" t="s">
        <v>181</v>
      </c>
      <c r="D69" t="s">
        <v>182</v>
      </c>
      <c r="E69" s="5">
        <v>44449</v>
      </c>
      <c r="F69">
        <v>0</v>
      </c>
      <c r="G69">
        <v>1</v>
      </c>
      <c r="H69">
        <v>4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59</v>
      </c>
      <c r="R69" s="12">
        <f t="shared" si="26"/>
        <v>0</v>
      </c>
      <c r="S69" s="11">
        <f t="shared" si="27"/>
        <v>4.5</v>
      </c>
      <c r="T69" s="11">
        <f t="shared" si="28"/>
        <v>1.2</v>
      </c>
      <c r="U69" s="11">
        <f t="shared" si="29"/>
        <v>3.5</v>
      </c>
      <c r="V69" s="11">
        <f t="shared" si="30"/>
        <v>0</v>
      </c>
      <c r="W69" s="11">
        <f t="shared" si="31"/>
        <v>0</v>
      </c>
      <c r="X69" s="11">
        <f t="shared" si="32"/>
        <v>0</v>
      </c>
      <c r="Y69" s="11">
        <f t="shared" si="33"/>
        <v>0</v>
      </c>
      <c r="Z69" s="11">
        <f t="shared" si="34"/>
        <v>0</v>
      </c>
      <c r="AA69" s="11">
        <f t="shared" si="35"/>
        <v>1</v>
      </c>
      <c r="AB69" s="11">
        <f t="shared" si="36"/>
        <v>0</v>
      </c>
      <c r="AC69" s="11">
        <f t="shared" si="37"/>
        <v>0</v>
      </c>
      <c r="AD69" s="13">
        <f t="shared" si="38"/>
        <v>15.920000000000002</v>
      </c>
    </row>
    <row r="70" spans="1:30" x14ac:dyDescent="0.25">
      <c r="A70" t="s">
        <v>180</v>
      </c>
      <c r="B70" s="15">
        <v>202300973864</v>
      </c>
      <c r="C70" t="s">
        <v>222</v>
      </c>
      <c r="D70" t="s">
        <v>19</v>
      </c>
      <c r="E70" s="5">
        <v>44984</v>
      </c>
      <c r="F70">
        <v>0</v>
      </c>
      <c r="G70">
        <v>1</v>
      </c>
      <c r="H70">
        <v>4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52</v>
      </c>
      <c r="R70" s="12">
        <f t="shared" si="26"/>
        <v>0</v>
      </c>
      <c r="S70" s="11">
        <f t="shared" si="27"/>
        <v>4.5</v>
      </c>
      <c r="T70" s="11">
        <f t="shared" si="28"/>
        <v>1.2</v>
      </c>
      <c r="U70" s="11">
        <f t="shared" si="29"/>
        <v>3.5</v>
      </c>
      <c r="V70" s="11">
        <f t="shared" si="30"/>
        <v>0</v>
      </c>
      <c r="W70" s="11">
        <f t="shared" si="31"/>
        <v>0</v>
      </c>
      <c r="X70" s="11">
        <f t="shared" si="32"/>
        <v>0</v>
      </c>
      <c r="Y70" s="11">
        <f t="shared" si="33"/>
        <v>0</v>
      </c>
      <c r="Z70" s="11">
        <f t="shared" si="34"/>
        <v>0</v>
      </c>
      <c r="AA70" s="11">
        <f t="shared" si="35"/>
        <v>1</v>
      </c>
      <c r="AB70" s="11">
        <f t="shared" si="36"/>
        <v>0</v>
      </c>
      <c r="AC70" s="11">
        <f t="shared" si="37"/>
        <v>0</v>
      </c>
      <c r="AD70" s="13">
        <f t="shared" si="38"/>
        <v>15.920000000000002</v>
      </c>
    </row>
    <row r="71" spans="1:30" x14ac:dyDescent="0.25">
      <c r="A71" t="s">
        <v>180</v>
      </c>
      <c r="B71" s="15">
        <v>202301408309</v>
      </c>
      <c r="C71" t="s">
        <v>237</v>
      </c>
      <c r="D71" t="s">
        <v>20</v>
      </c>
      <c r="E71" s="5">
        <v>45009</v>
      </c>
      <c r="F71">
        <v>0</v>
      </c>
      <c r="G71">
        <v>1</v>
      </c>
      <c r="H71">
        <v>4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29</v>
      </c>
      <c r="R71" s="12">
        <f t="shared" si="26"/>
        <v>0</v>
      </c>
      <c r="S71" s="11">
        <f t="shared" si="27"/>
        <v>4.5</v>
      </c>
      <c r="T71" s="11">
        <f t="shared" si="28"/>
        <v>1.2</v>
      </c>
      <c r="U71" s="11">
        <f t="shared" si="29"/>
        <v>3.5</v>
      </c>
      <c r="V71" s="11">
        <f t="shared" si="30"/>
        <v>0</v>
      </c>
      <c r="W71" s="11">
        <f t="shared" si="31"/>
        <v>0</v>
      </c>
      <c r="X71" s="11">
        <f t="shared" si="32"/>
        <v>0</v>
      </c>
      <c r="Y71" s="11">
        <f t="shared" si="33"/>
        <v>0</v>
      </c>
      <c r="Z71" s="11">
        <f t="shared" si="34"/>
        <v>0</v>
      </c>
      <c r="AA71" s="11">
        <f t="shared" si="35"/>
        <v>1</v>
      </c>
      <c r="AB71" s="11">
        <f t="shared" si="36"/>
        <v>0</v>
      </c>
      <c r="AC71" s="11">
        <f t="shared" si="37"/>
        <v>0</v>
      </c>
      <c r="AD71" s="13">
        <f t="shared" si="38"/>
        <v>15.920000000000002</v>
      </c>
    </row>
    <row r="72" spans="1:30" x14ac:dyDescent="0.25">
      <c r="A72" t="s">
        <v>180</v>
      </c>
      <c r="B72" s="15">
        <v>202301921887</v>
      </c>
      <c r="C72" t="s">
        <v>251</v>
      </c>
      <c r="D72" t="s">
        <v>17</v>
      </c>
      <c r="E72" s="5">
        <v>45040</v>
      </c>
      <c r="F72">
        <v>0</v>
      </c>
      <c r="G72">
        <v>1</v>
      </c>
      <c r="H72">
        <v>3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26</v>
      </c>
      <c r="R72" s="12">
        <f t="shared" si="26"/>
        <v>0</v>
      </c>
      <c r="S72" s="11">
        <f t="shared" si="27"/>
        <v>4.5</v>
      </c>
      <c r="T72" s="11">
        <f t="shared" si="28"/>
        <v>1.5</v>
      </c>
      <c r="U72" s="11">
        <f t="shared" si="29"/>
        <v>3.5</v>
      </c>
      <c r="V72" s="11">
        <f t="shared" si="30"/>
        <v>0</v>
      </c>
      <c r="W72" s="11">
        <f t="shared" si="31"/>
        <v>0</v>
      </c>
      <c r="X72" s="11">
        <f t="shared" si="32"/>
        <v>0</v>
      </c>
      <c r="Y72" s="11">
        <f t="shared" si="33"/>
        <v>0</v>
      </c>
      <c r="Z72" s="11">
        <f t="shared" si="34"/>
        <v>0</v>
      </c>
      <c r="AA72" s="11">
        <f t="shared" si="35"/>
        <v>0</v>
      </c>
      <c r="AB72" s="11">
        <f t="shared" si="36"/>
        <v>0</v>
      </c>
      <c r="AC72" s="11">
        <f t="shared" si="37"/>
        <v>0.25</v>
      </c>
      <c r="AD72" s="13">
        <f t="shared" si="38"/>
        <v>15.750000000000002</v>
      </c>
    </row>
    <row r="73" spans="1:30" x14ac:dyDescent="0.25">
      <c r="A73" t="s">
        <v>180</v>
      </c>
      <c r="B73" s="15">
        <v>202302948112</v>
      </c>
      <c r="C73" t="s">
        <v>280</v>
      </c>
      <c r="D73" t="s">
        <v>17</v>
      </c>
      <c r="E73" s="5">
        <v>45100</v>
      </c>
      <c r="F73">
        <v>0</v>
      </c>
      <c r="G73">
        <v>2</v>
      </c>
      <c r="H73">
        <v>1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 s="12">
        <f t="shared" si="26"/>
        <v>0</v>
      </c>
      <c r="S73" s="11">
        <f t="shared" si="27"/>
        <v>3.5</v>
      </c>
      <c r="T73" s="11">
        <f t="shared" si="28"/>
        <v>2.4</v>
      </c>
      <c r="U73" s="11">
        <f t="shared" si="29"/>
        <v>3.5</v>
      </c>
      <c r="V73" s="11">
        <f t="shared" si="30"/>
        <v>0</v>
      </c>
      <c r="W73" s="11">
        <f t="shared" si="31"/>
        <v>0</v>
      </c>
      <c r="X73" s="11">
        <f t="shared" si="32"/>
        <v>0</v>
      </c>
      <c r="Y73" s="11">
        <f t="shared" si="33"/>
        <v>0</v>
      </c>
      <c r="Z73" s="11">
        <f t="shared" si="34"/>
        <v>0</v>
      </c>
      <c r="AA73" s="11">
        <f t="shared" si="35"/>
        <v>0</v>
      </c>
      <c r="AB73" s="11">
        <f t="shared" si="36"/>
        <v>0</v>
      </c>
      <c r="AC73" s="11">
        <f t="shared" si="37"/>
        <v>1</v>
      </c>
      <c r="AD73" s="13">
        <f t="shared" si="38"/>
        <v>15.639999999999999</v>
      </c>
    </row>
    <row r="74" spans="1:30" x14ac:dyDescent="0.25">
      <c r="A74" t="s">
        <v>180</v>
      </c>
      <c r="B74" s="15">
        <v>202301819497</v>
      </c>
      <c r="C74" t="s">
        <v>247</v>
      </c>
      <c r="D74" t="s">
        <v>184</v>
      </c>
      <c r="E74" s="5">
        <v>45034</v>
      </c>
      <c r="F74">
        <v>0</v>
      </c>
      <c r="G74">
        <v>1</v>
      </c>
      <c r="H74">
        <v>3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87</v>
      </c>
      <c r="R74" s="12">
        <f t="shared" si="26"/>
        <v>0</v>
      </c>
      <c r="S74" s="11">
        <f t="shared" si="27"/>
        <v>4.5</v>
      </c>
      <c r="T74" s="11">
        <f t="shared" si="28"/>
        <v>1.5</v>
      </c>
      <c r="U74" s="11">
        <f t="shared" si="29"/>
        <v>3.5</v>
      </c>
      <c r="V74" s="11">
        <f t="shared" si="30"/>
        <v>0</v>
      </c>
      <c r="W74" s="11">
        <f t="shared" si="31"/>
        <v>0</v>
      </c>
      <c r="X74" s="11">
        <f t="shared" si="32"/>
        <v>0</v>
      </c>
      <c r="Y74" s="11">
        <f t="shared" si="33"/>
        <v>0</v>
      </c>
      <c r="Z74" s="11">
        <f t="shared" si="34"/>
        <v>0</v>
      </c>
      <c r="AA74" s="11">
        <f t="shared" si="35"/>
        <v>0</v>
      </c>
      <c r="AB74" s="11">
        <f t="shared" si="36"/>
        <v>0</v>
      </c>
      <c r="AC74" s="11">
        <f t="shared" si="37"/>
        <v>0</v>
      </c>
      <c r="AD74" s="13">
        <f t="shared" si="38"/>
        <v>15.600000000000001</v>
      </c>
    </row>
    <row r="75" spans="1:30" x14ac:dyDescent="0.25">
      <c r="A75" t="s">
        <v>180</v>
      </c>
      <c r="B75" s="15">
        <v>202301997396</v>
      </c>
      <c r="C75" t="s">
        <v>252</v>
      </c>
      <c r="D75" t="s">
        <v>184</v>
      </c>
      <c r="E75" s="5">
        <v>45044</v>
      </c>
      <c r="F75">
        <v>0</v>
      </c>
      <c r="G75">
        <v>1</v>
      </c>
      <c r="H75">
        <v>3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86</v>
      </c>
      <c r="R75" s="12">
        <f t="shared" si="26"/>
        <v>0</v>
      </c>
      <c r="S75" s="11">
        <f t="shared" si="27"/>
        <v>4.5</v>
      </c>
      <c r="T75" s="11">
        <f t="shared" si="28"/>
        <v>1.5</v>
      </c>
      <c r="U75" s="11">
        <f t="shared" si="29"/>
        <v>3.5</v>
      </c>
      <c r="V75" s="11">
        <f t="shared" si="30"/>
        <v>0</v>
      </c>
      <c r="W75" s="11">
        <f t="shared" si="31"/>
        <v>0</v>
      </c>
      <c r="X75" s="11">
        <f t="shared" si="32"/>
        <v>0</v>
      </c>
      <c r="Y75" s="11">
        <f t="shared" si="33"/>
        <v>0</v>
      </c>
      <c r="Z75" s="11">
        <f t="shared" si="34"/>
        <v>0</v>
      </c>
      <c r="AA75" s="11">
        <f t="shared" si="35"/>
        <v>0</v>
      </c>
      <c r="AB75" s="11">
        <f t="shared" si="36"/>
        <v>0</v>
      </c>
      <c r="AC75" s="11">
        <f t="shared" si="37"/>
        <v>0</v>
      </c>
      <c r="AD75" s="13">
        <f t="shared" si="38"/>
        <v>15.600000000000001</v>
      </c>
    </row>
    <row r="76" spans="1:30" x14ac:dyDescent="0.25">
      <c r="A76" t="s">
        <v>180</v>
      </c>
      <c r="B76" s="15">
        <v>202301997565</v>
      </c>
      <c r="C76" t="s">
        <v>253</v>
      </c>
      <c r="D76" t="s">
        <v>17</v>
      </c>
      <c r="E76" s="5">
        <v>45044</v>
      </c>
      <c r="F76">
        <v>0</v>
      </c>
      <c r="G76">
        <v>1</v>
      </c>
      <c r="H76">
        <v>3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87</v>
      </c>
      <c r="R76" s="12">
        <f t="shared" si="26"/>
        <v>0</v>
      </c>
      <c r="S76" s="11">
        <f t="shared" si="27"/>
        <v>4.5</v>
      </c>
      <c r="T76" s="11">
        <f t="shared" si="28"/>
        <v>1.5</v>
      </c>
      <c r="U76" s="11">
        <f t="shared" si="29"/>
        <v>3.5</v>
      </c>
      <c r="V76" s="11">
        <f t="shared" si="30"/>
        <v>0</v>
      </c>
      <c r="W76" s="11">
        <f t="shared" si="31"/>
        <v>0</v>
      </c>
      <c r="X76" s="11">
        <f t="shared" si="32"/>
        <v>0</v>
      </c>
      <c r="Y76" s="11">
        <f t="shared" si="33"/>
        <v>0</v>
      </c>
      <c r="Z76" s="11">
        <f t="shared" si="34"/>
        <v>0</v>
      </c>
      <c r="AA76" s="11">
        <f t="shared" si="35"/>
        <v>0</v>
      </c>
      <c r="AB76" s="11">
        <f t="shared" si="36"/>
        <v>0</v>
      </c>
      <c r="AC76" s="11">
        <f t="shared" si="37"/>
        <v>0</v>
      </c>
      <c r="AD76" s="13">
        <f t="shared" si="38"/>
        <v>15.600000000000001</v>
      </c>
    </row>
    <row r="77" spans="1:30" x14ac:dyDescent="0.25">
      <c r="A77" t="s">
        <v>180</v>
      </c>
      <c r="B77" s="15">
        <v>202301997567</v>
      </c>
      <c r="C77" t="s">
        <v>254</v>
      </c>
      <c r="D77" t="s">
        <v>184</v>
      </c>
      <c r="E77" s="5">
        <v>45044</v>
      </c>
      <c r="F77">
        <v>0</v>
      </c>
      <c r="G77">
        <v>1</v>
      </c>
      <c r="H77">
        <v>3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87</v>
      </c>
      <c r="R77" s="12">
        <f t="shared" si="26"/>
        <v>0</v>
      </c>
      <c r="S77" s="11">
        <f t="shared" si="27"/>
        <v>4.5</v>
      </c>
      <c r="T77" s="11">
        <f t="shared" si="28"/>
        <v>1.5</v>
      </c>
      <c r="U77" s="11">
        <f t="shared" si="29"/>
        <v>3.5</v>
      </c>
      <c r="V77" s="11">
        <f t="shared" si="30"/>
        <v>0</v>
      </c>
      <c r="W77" s="11">
        <f t="shared" si="31"/>
        <v>0</v>
      </c>
      <c r="X77" s="11">
        <f t="shared" si="32"/>
        <v>0</v>
      </c>
      <c r="Y77" s="11">
        <f t="shared" si="33"/>
        <v>0</v>
      </c>
      <c r="Z77" s="11">
        <f t="shared" si="34"/>
        <v>0</v>
      </c>
      <c r="AA77" s="11">
        <f t="shared" si="35"/>
        <v>0</v>
      </c>
      <c r="AB77" s="11">
        <f t="shared" si="36"/>
        <v>0</v>
      </c>
      <c r="AC77" s="11">
        <f t="shared" si="37"/>
        <v>0</v>
      </c>
      <c r="AD77" s="13">
        <f t="shared" si="38"/>
        <v>15.600000000000001</v>
      </c>
    </row>
    <row r="78" spans="1:30" x14ac:dyDescent="0.25">
      <c r="A78" t="s">
        <v>180</v>
      </c>
      <c r="B78" s="15">
        <v>202303068683</v>
      </c>
      <c r="C78" t="s">
        <v>284</v>
      </c>
      <c r="D78" t="s">
        <v>17</v>
      </c>
      <c r="E78" s="5">
        <v>45107</v>
      </c>
      <c r="F78">
        <v>0</v>
      </c>
      <c r="G78">
        <v>2</v>
      </c>
      <c r="H78">
        <v>1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8</v>
      </c>
      <c r="R78" s="12">
        <f t="shared" si="26"/>
        <v>0</v>
      </c>
      <c r="S78" s="11">
        <f t="shared" si="27"/>
        <v>3.5</v>
      </c>
      <c r="T78" s="11">
        <f t="shared" si="28"/>
        <v>2.4</v>
      </c>
      <c r="U78" s="11">
        <f t="shared" si="29"/>
        <v>3.5</v>
      </c>
      <c r="V78" s="11">
        <f t="shared" si="30"/>
        <v>0</v>
      </c>
      <c r="W78" s="11">
        <f t="shared" si="31"/>
        <v>0</v>
      </c>
      <c r="X78" s="11">
        <f t="shared" si="32"/>
        <v>0</v>
      </c>
      <c r="Y78" s="11">
        <f t="shared" si="33"/>
        <v>0</v>
      </c>
      <c r="Z78" s="11">
        <f t="shared" si="34"/>
        <v>0</v>
      </c>
      <c r="AA78" s="11">
        <f t="shared" si="35"/>
        <v>0</v>
      </c>
      <c r="AB78" s="11">
        <f t="shared" si="36"/>
        <v>0</v>
      </c>
      <c r="AC78" s="11">
        <f t="shared" si="37"/>
        <v>0.75</v>
      </c>
      <c r="AD78" s="13">
        <f t="shared" si="38"/>
        <v>15.489999999999998</v>
      </c>
    </row>
    <row r="79" spans="1:30" x14ac:dyDescent="0.25">
      <c r="A79" t="s">
        <v>180</v>
      </c>
      <c r="B79" s="15">
        <v>202303068708</v>
      </c>
      <c r="C79" t="s">
        <v>285</v>
      </c>
      <c r="D79" t="s">
        <v>17</v>
      </c>
      <c r="E79" s="5">
        <v>45107</v>
      </c>
      <c r="F79">
        <v>0</v>
      </c>
      <c r="G79">
        <v>2</v>
      </c>
      <c r="H79">
        <v>1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</v>
      </c>
      <c r="R79" s="12">
        <f t="shared" si="26"/>
        <v>0</v>
      </c>
      <c r="S79" s="11">
        <f t="shared" si="27"/>
        <v>3.5</v>
      </c>
      <c r="T79" s="11">
        <f t="shared" si="28"/>
        <v>2.4</v>
      </c>
      <c r="U79" s="11">
        <f t="shared" si="29"/>
        <v>3.5</v>
      </c>
      <c r="V79" s="11">
        <f t="shared" si="30"/>
        <v>0</v>
      </c>
      <c r="W79" s="11">
        <f t="shared" si="31"/>
        <v>0</v>
      </c>
      <c r="X79" s="11">
        <f t="shared" si="32"/>
        <v>0</v>
      </c>
      <c r="Y79" s="11">
        <f t="shared" si="33"/>
        <v>0</v>
      </c>
      <c r="Z79" s="11">
        <f t="shared" si="34"/>
        <v>0</v>
      </c>
      <c r="AA79" s="11">
        <f t="shared" si="35"/>
        <v>0</v>
      </c>
      <c r="AB79" s="11">
        <f t="shared" si="36"/>
        <v>0</v>
      </c>
      <c r="AC79" s="11">
        <f t="shared" si="37"/>
        <v>0.75</v>
      </c>
      <c r="AD79" s="13">
        <f t="shared" si="38"/>
        <v>15.489999999999998</v>
      </c>
    </row>
    <row r="80" spans="1:30" x14ac:dyDescent="0.25">
      <c r="A80" t="s">
        <v>180</v>
      </c>
      <c r="B80" s="15">
        <v>202303068712</v>
      </c>
      <c r="C80" t="s">
        <v>227</v>
      </c>
      <c r="D80" t="s">
        <v>17</v>
      </c>
      <c r="E80" s="5">
        <v>45107</v>
      </c>
      <c r="F80">
        <v>0</v>
      </c>
      <c r="G80">
        <v>2</v>
      </c>
      <c r="H80">
        <v>1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8</v>
      </c>
      <c r="R80" s="12">
        <f t="shared" si="26"/>
        <v>0</v>
      </c>
      <c r="S80" s="11">
        <f t="shared" si="27"/>
        <v>3.5</v>
      </c>
      <c r="T80" s="11">
        <f t="shared" si="28"/>
        <v>2.4</v>
      </c>
      <c r="U80" s="11">
        <f t="shared" si="29"/>
        <v>3.5</v>
      </c>
      <c r="V80" s="11">
        <f t="shared" si="30"/>
        <v>0</v>
      </c>
      <c r="W80" s="11">
        <f t="shared" si="31"/>
        <v>0</v>
      </c>
      <c r="X80" s="11">
        <f t="shared" si="32"/>
        <v>0</v>
      </c>
      <c r="Y80" s="11">
        <f t="shared" si="33"/>
        <v>0</v>
      </c>
      <c r="Z80" s="11">
        <f t="shared" si="34"/>
        <v>0</v>
      </c>
      <c r="AA80" s="11">
        <f t="shared" si="35"/>
        <v>0</v>
      </c>
      <c r="AB80" s="11">
        <f t="shared" si="36"/>
        <v>0</v>
      </c>
      <c r="AC80" s="11">
        <f t="shared" si="37"/>
        <v>0.75</v>
      </c>
      <c r="AD80" s="13">
        <f t="shared" si="38"/>
        <v>15.489999999999998</v>
      </c>
    </row>
    <row r="81" spans="1:30" x14ac:dyDescent="0.25">
      <c r="A81" t="s">
        <v>180</v>
      </c>
      <c r="B81" s="15">
        <v>202303068715</v>
      </c>
      <c r="C81" t="s">
        <v>288</v>
      </c>
      <c r="D81" t="s">
        <v>17</v>
      </c>
      <c r="E81" s="5">
        <v>45107</v>
      </c>
      <c r="F81">
        <v>0</v>
      </c>
      <c r="G81">
        <v>2</v>
      </c>
      <c r="H81">
        <v>1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8</v>
      </c>
      <c r="R81" s="12">
        <f t="shared" si="26"/>
        <v>0</v>
      </c>
      <c r="S81" s="11">
        <f t="shared" si="27"/>
        <v>3.5</v>
      </c>
      <c r="T81" s="11">
        <f t="shared" si="28"/>
        <v>2.4</v>
      </c>
      <c r="U81" s="11">
        <f t="shared" si="29"/>
        <v>3.5</v>
      </c>
      <c r="V81" s="11">
        <f t="shared" si="30"/>
        <v>0</v>
      </c>
      <c r="W81" s="11">
        <f t="shared" si="31"/>
        <v>0</v>
      </c>
      <c r="X81" s="11">
        <f t="shared" si="32"/>
        <v>0</v>
      </c>
      <c r="Y81" s="11">
        <f t="shared" si="33"/>
        <v>0</v>
      </c>
      <c r="Z81" s="11">
        <f t="shared" si="34"/>
        <v>0</v>
      </c>
      <c r="AA81" s="11">
        <f t="shared" si="35"/>
        <v>0</v>
      </c>
      <c r="AB81" s="11">
        <f t="shared" si="36"/>
        <v>0</v>
      </c>
      <c r="AC81" s="11">
        <f t="shared" si="37"/>
        <v>0.75</v>
      </c>
      <c r="AD81" s="13">
        <f t="shared" si="38"/>
        <v>15.489999999999998</v>
      </c>
    </row>
    <row r="82" spans="1:30" x14ac:dyDescent="0.25">
      <c r="A82" t="s">
        <v>180</v>
      </c>
      <c r="B82" s="15">
        <v>202303068822</v>
      </c>
      <c r="C82" t="s">
        <v>289</v>
      </c>
      <c r="D82" t="s">
        <v>17</v>
      </c>
      <c r="E82" s="5">
        <v>45107</v>
      </c>
      <c r="F82">
        <v>0</v>
      </c>
      <c r="G82">
        <v>2</v>
      </c>
      <c r="H82">
        <v>1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8</v>
      </c>
      <c r="R82" s="12">
        <f t="shared" si="26"/>
        <v>0</v>
      </c>
      <c r="S82" s="11">
        <f t="shared" si="27"/>
        <v>3.5</v>
      </c>
      <c r="T82" s="11">
        <f t="shared" si="28"/>
        <v>2.4</v>
      </c>
      <c r="U82" s="11">
        <f t="shared" si="29"/>
        <v>3.5</v>
      </c>
      <c r="V82" s="11">
        <f t="shared" si="30"/>
        <v>0</v>
      </c>
      <c r="W82" s="11">
        <f t="shared" si="31"/>
        <v>0</v>
      </c>
      <c r="X82" s="11">
        <f t="shared" si="32"/>
        <v>0</v>
      </c>
      <c r="Y82" s="11">
        <f t="shared" si="33"/>
        <v>0</v>
      </c>
      <c r="Z82" s="11">
        <f t="shared" si="34"/>
        <v>0</v>
      </c>
      <c r="AA82" s="11">
        <f t="shared" si="35"/>
        <v>0</v>
      </c>
      <c r="AB82" s="11">
        <f t="shared" si="36"/>
        <v>0</v>
      </c>
      <c r="AC82" s="11">
        <f t="shared" si="37"/>
        <v>0.75</v>
      </c>
      <c r="AD82" s="13">
        <f t="shared" si="38"/>
        <v>15.489999999999998</v>
      </c>
    </row>
    <row r="83" spans="1:30" x14ac:dyDescent="0.25">
      <c r="A83" t="s">
        <v>180</v>
      </c>
      <c r="B83" s="15">
        <v>202303068823</v>
      </c>
      <c r="C83" t="s">
        <v>290</v>
      </c>
      <c r="D83" t="s">
        <v>17</v>
      </c>
      <c r="E83" s="5">
        <v>45107</v>
      </c>
      <c r="F83">
        <v>0</v>
      </c>
      <c r="G83">
        <v>2</v>
      </c>
      <c r="H83">
        <v>1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8</v>
      </c>
      <c r="R83" s="12">
        <f t="shared" si="26"/>
        <v>0</v>
      </c>
      <c r="S83" s="11">
        <f t="shared" si="27"/>
        <v>3.5</v>
      </c>
      <c r="T83" s="11">
        <f t="shared" si="28"/>
        <v>2.4</v>
      </c>
      <c r="U83" s="11">
        <f t="shared" si="29"/>
        <v>3.5</v>
      </c>
      <c r="V83" s="11">
        <f t="shared" si="30"/>
        <v>0</v>
      </c>
      <c r="W83" s="11">
        <f t="shared" si="31"/>
        <v>0</v>
      </c>
      <c r="X83" s="11">
        <f t="shared" si="32"/>
        <v>0</v>
      </c>
      <c r="Y83" s="11">
        <f t="shared" si="33"/>
        <v>0</v>
      </c>
      <c r="Z83" s="11">
        <f t="shared" si="34"/>
        <v>0</v>
      </c>
      <c r="AA83" s="11">
        <f t="shared" si="35"/>
        <v>0</v>
      </c>
      <c r="AB83" s="11">
        <f t="shared" si="36"/>
        <v>0</v>
      </c>
      <c r="AC83" s="11">
        <f t="shared" si="37"/>
        <v>0.75</v>
      </c>
      <c r="AD83" s="13">
        <f t="shared" si="38"/>
        <v>15.489999999999998</v>
      </c>
    </row>
    <row r="84" spans="1:30" x14ac:dyDescent="0.25">
      <c r="A84" t="s">
        <v>180</v>
      </c>
      <c r="B84" s="15">
        <v>202300149209</v>
      </c>
      <c r="C84" t="s">
        <v>213</v>
      </c>
      <c r="D84" t="s">
        <v>17</v>
      </c>
      <c r="E84" s="5">
        <v>44935</v>
      </c>
      <c r="F84">
        <v>0</v>
      </c>
      <c r="G84">
        <v>1</v>
      </c>
      <c r="H84">
        <v>4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26</v>
      </c>
      <c r="R84" s="12">
        <f t="shared" si="26"/>
        <v>0</v>
      </c>
      <c r="S84" s="11">
        <f t="shared" si="27"/>
        <v>4.5</v>
      </c>
      <c r="T84" s="11">
        <f t="shared" si="28"/>
        <v>1.2</v>
      </c>
      <c r="U84" s="11">
        <f t="shared" si="29"/>
        <v>3.5</v>
      </c>
      <c r="V84" s="11">
        <f t="shared" si="30"/>
        <v>0</v>
      </c>
      <c r="W84" s="11">
        <f t="shared" si="31"/>
        <v>0</v>
      </c>
      <c r="X84" s="11">
        <f t="shared" si="32"/>
        <v>0</v>
      </c>
      <c r="Y84" s="11">
        <f t="shared" si="33"/>
        <v>0</v>
      </c>
      <c r="Z84" s="11">
        <f t="shared" si="34"/>
        <v>0</v>
      </c>
      <c r="AA84" s="11">
        <f t="shared" si="35"/>
        <v>0</v>
      </c>
      <c r="AB84" s="11">
        <f t="shared" si="36"/>
        <v>0</v>
      </c>
      <c r="AC84" s="11">
        <f t="shared" si="37"/>
        <v>0.25</v>
      </c>
      <c r="AD84" s="13">
        <f t="shared" si="38"/>
        <v>15.270000000000001</v>
      </c>
    </row>
    <row r="85" spans="1:30" x14ac:dyDescent="0.25">
      <c r="A85" t="s">
        <v>180</v>
      </c>
      <c r="B85" s="15">
        <v>202300737355</v>
      </c>
      <c r="C85" t="s">
        <v>216</v>
      </c>
      <c r="D85" t="s">
        <v>184</v>
      </c>
      <c r="E85" s="5">
        <v>44970</v>
      </c>
      <c r="F85">
        <v>0</v>
      </c>
      <c r="G85">
        <v>1</v>
      </c>
      <c r="H85">
        <v>4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26</v>
      </c>
      <c r="R85" s="12">
        <f t="shared" si="26"/>
        <v>0</v>
      </c>
      <c r="S85" s="11">
        <f t="shared" si="27"/>
        <v>4.5</v>
      </c>
      <c r="T85" s="11">
        <f t="shared" si="28"/>
        <v>1.2</v>
      </c>
      <c r="U85" s="11">
        <f t="shared" si="29"/>
        <v>3.5</v>
      </c>
      <c r="V85" s="11">
        <f t="shared" si="30"/>
        <v>0</v>
      </c>
      <c r="W85" s="11">
        <f t="shared" si="31"/>
        <v>0</v>
      </c>
      <c r="X85" s="11">
        <f t="shared" si="32"/>
        <v>0</v>
      </c>
      <c r="Y85" s="11">
        <f t="shared" si="33"/>
        <v>0</v>
      </c>
      <c r="Z85" s="11">
        <f t="shared" si="34"/>
        <v>0</v>
      </c>
      <c r="AA85" s="11">
        <f t="shared" si="35"/>
        <v>0</v>
      </c>
      <c r="AB85" s="11">
        <f t="shared" si="36"/>
        <v>0</v>
      </c>
      <c r="AC85" s="11">
        <f t="shared" si="37"/>
        <v>0.25</v>
      </c>
      <c r="AD85" s="13">
        <f t="shared" si="38"/>
        <v>15.270000000000001</v>
      </c>
    </row>
    <row r="86" spans="1:30" x14ac:dyDescent="0.25">
      <c r="A86" t="s">
        <v>180</v>
      </c>
      <c r="B86" s="15">
        <v>202301225522</v>
      </c>
      <c r="C86" t="s">
        <v>228</v>
      </c>
      <c r="D86" t="s">
        <v>17</v>
      </c>
      <c r="E86" s="5">
        <v>44998</v>
      </c>
      <c r="F86">
        <v>0</v>
      </c>
      <c r="G86">
        <v>1</v>
      </c>
      <c r="H86">
        <v>4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26</v>
      </c>
      <c r="R86" s="12">
        <f t="shared" si="26"/>
        <v>0</v>
      </c>
      <c r="S86" s="11">
        <f t="shared" si="27"/>
        <v>4.5</v>
      </c>
      <c r="T86" s="11">
        <f t="shared" si="28"/>
        <v>1.2</v>
      </c>
      <c r="U86" s="11">
        <f t="shared" si="29"/>
        <v>3.5</v>
      </c>
      <c r="V86" s="11">
        <f t="shared" si="30"/>
        <v>0</v>
      </c>
      <c r="W86" s="11">
        <f t="shared" si="31"/>
        <v>0</v>
      </c>
      <c r="X86" s="11">
        <f t="shared" si="32"/>
        <v>0</v>
      </c>
      <c r="Y86" s="11">
        <f t="shared" si="33"/>
        <v>0</v>
      </c>
      <c r="Z86" s="11">
        <f t="shared" si="34"/>
        <v>0</v>
      </c>
      <c r="AA86" s="11">
        <f t="shared" si="35"/>
        <v>0</v>
      </c>
      <c r="AB86" s="11">
        <f t="shared" si="36"/>
        <v>0</v>
      </c>
      <c r="AC86" s="11">
        <f t="shared" si="37"/>
        <v>0.25</v>
      </c>
      <c r="AD86" s="13">
        <f t="shared" si="38"/>
        <v>15.270000000000001</v>
      </c>
    </row>
    <row r="87" spans="1:30" x14ac:dyDescent="0.25">
      <c r="A87" t="s">
        <v>180</v>
      </c>
      <c r="B87" s="15">
        <v>202303317223</v>
      </c>
      <c r="C87" t="s">
        <v>304</v>
      </c>
      <c r="D87" t="s">
        <v>17</v>
      </c>
      <c r="E87" s="5">
        <v>45121</v>
      </c>
      <c r="F87">
        <v>0</v>
      </c>
      <c r="G87">
        <v>2</v>
      </c>
      <c r="H87">
        <v>1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22</v>
      </c>
      <c r="R87" s="12">
        <f t="shared" si="26"/>
        <v>0</v>
      </c>
      <c r="S87" s="11">
        <f t="shared" si="27"/>
        <v>3.5</v>
      </c>
      <c r="T87" s="11">
        <f t="shared" si="28"/>
        <v>2.4</v>
      </c>
      <c r="U87" s="11">
        <f t="shared" si="29"/>
        <v>3.5</v>
      </c>
      <c r="V87" s="11">
        <f t="shared" si="30"/>
        <v>0</v>
      </c>
      <c r="W87" s="11">
        <f t="shared" si="31"/>
        <v>0</v>
      </c>
      <c r="X87" s="11">
        <f t="shared" si="32"/>
        <v>0</v>
      </c>
      <c r="Y87" s="11">
        <f t="shared" si="33"/>
        <v>0</v>
      </c>
      <c r="Z87" s="11">
        <f t="shared" si="34"/>
        <v>0</v>
      </c>
      <c r="AA87" s="11">
        <f t="shared" si="35"/>
        <v>0</v>
      </c>
      <c r="AB87" s="11">
        <f t="shared" si="36"/>
        <v>0</v>
      </c>
      <c r="AC87" s="11">
        <f t="shared" si="37"/>
        <v>0.25</v>
      </c>
      <c r="AD87" s="13">
        <f t="shared" si="38"/>
        <v>15.19</v>
      </c>
    </row>
    <row r="88" spans="1:30" x14ac:dyDescent="0.25">
      <c r="A88" t="s">
        <v>180</v>
      </c>
      <c r="B88" s="15">
        <v>202303317257</v>
      </c>
      <c r="C88" t="s">
        <v>305</v>
      </c>
      <c r="D88" t="s">
        <v>17</v>
      </c>
      <c r="E88" s="5">
        <v>45121</v>
      </c>
      <c r="F88">
        <v>0</v>
      </c>
      <c r="G88">
        <v>2</v>
      </c>
      <c r="H88">
        <v>1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22</v>
      </c>
      <c r="R88" s="12">
        <f t="shared" si="26"/>
        <v>0</v>
      </c>
      <c r="S88" s="11">
        <f t="shared" si="27"/>
        <v>3.5</v>
      </c>
      <c r="T88" s="11">
        <f t="shared" si="28"/>
        <v>2.4</v>
      </c>
      <c r="U88" s="11">
        <f t="shared" si="29"/>
        <v>3.5</v>
      </c>
      <c r="V88" s="11">
        <f t="shared" si="30"/>
        <v>0</v>
      </c>
      <c r="W88" s="11">
        <f t="shared" si="31"/>
        <v>0</v>
      </c>
      <c r="X88" s="11">
        <f t="shared" si="32"/>
        <v>0</v>
      </c>
      <c r="Y88" s="11">
        <f t="shared" si="33"/>
        <v>0</v>
      </c>
      <c r="Z88" s="11">
        <f t="shared" si="34"/>
        <v>0</v>
      </c>
      <c r="AA88" s="11">
        <f t="shared" si="35"/>
        <v>0</v>
      </c>
      <c r="AB88" s="11">
        <f t="shared" si="36"/>
        <v>0</v>
      </c>
      <c r="AC88" s="11">
        <f t="shared" si="37"/>
        <v>0.25</v>
      </c>
      <c r="AD88" s="13">
        <f t="shared" si="38"/>
        <v>15.19</v>
      </c>
    </row>
    <row r="89" spans="1:30" x14ac:dyDescent="0.25">
      <c r="A89" t="s">
        <v>180</v>
      </c>
      <c r="B89" s="15">
        <v>202303317259</v>
      </c>
      <c r="C89" t="s">
        <v>306</v>
      </c>
      <c r="D89" t="s">
        <v>17</v>
      </c>
      <c r="E89" s="5">
        <v>45121</v>
      </c>
      <c r="F89">
        <v>0</v>
      </c>
      <c r="G89">
        <v>2</v>
      </c>
      <c r="H89">
        <v>1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22</v>
      </c>
      <c r="R89" s="12">
        <f t="shared" si="26"/>
        <v>0</v>
      </c>
      <c r="S89" s="11">
        <f t="shared" si="27"/>
        <v>3.5</v>
      </c>
      <c r="T89" s="11">
        <f t="shared" si="28"/>
        <v>2.4</v>
      </c>
      <c r="U89" s="11">
        <f t="shared" si="29"/>
        <v>3.5</v>
      </c>
      <c r="V89" s="11">
        <f t="shared" si="30"/>
        <v>0</v>
      </c>
      <c r="W89" s="11">
        <f t="shared" si="31"/>
        <v>0</v>
      </c>
      <c r="X89" s="11">
        <f t="shared" si="32"/>
        <v>0</v>
      </c>
      <c r="Y89" s="11">
        <f t="shared" si="33"/>
        <v>0</v>
      </c>
      <c r="Z89" s="11">
        <f t="shared" si="34"/>
        <v>0</v>
      </c>
      <c r="AA89" s="11">
        <f t="shared" si="35"/>
        <v>0</v>
      </c>
      <c r="AB89" s="11">
        <f t="shared" si="36"/>
        <v>0</v>
      </c>
      <c r="AC89" s="11">
        <f t="shared" si="37"/>
        <v>0.25</v>
      </c>
      <c r="AD89" s="13">
        <f t="shared" si="38"/>
        <v>15.19</v>
      </c>
    </row>
    <row r="90" spans="1:30" x14ac:dyDescent="0.25">
      <c r="A90" t="s">
        <v>180</v>
      </c>
      <c r="B90" s="15">
        <v>202200652562</v>
      </c>
      <c r="C90" t="s">
        <v>186</v>
      </c>
      <c r="D90" t="s">
        <v>17</v>
      </c>
      <c r="E90" s="5">
        <v>44601</v>
      </c>
      <c r="F90">
        <v>0</v>
      </c>
      <c r="G90">
        <v>1</v>
      </c>
      <c r="H90">
        <v>4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59</v>
      </c>
      <c r="R90" s="12">
        <f t="shared" si="26"/>
        <v>0</v>
      </c>
      <c r="S90" s="11">
        <f t="shared" si="27"/>
        <v>4.5</v>
      </c>
      <c r="T90" s="11">
        <f t="shared" si="28"/>
        <v>1.2</v>
      </c>
      <c r="U90" s="11">
        <f t="shared" si="29"/>
        <v>3.5</v>
      </c>
      <c r="V90" s="11">
        <f t="shared" si="30"/>
        <v>0</v>
      </c>
      <c r="W90" s="11">
        <f t="shared" si="31"/>
        <v>0</v>
      </c>
      <c r="X90" s="11">
        <f t="shared" si="32"/>
        <v>0</v>
      </c>
      <c r="Y90" s="11">
        <f t="shared" si="33"/>
        <v>0</v>
      </c>
      <c r="Z90" s="11">
        <f t="shared" si="34"/>
        <v>0</v>
      </c>
      <c r="AA90" s="11">
        <f t="shared" si="35"/>
        <v>0</v>
      </c>
      <c r="AB90" s="11">
        <f t="shared" si="36"/>
        <v>0</v>
      </c>
      <c r="AC90" s="11">
        <f t="shared" si="37"/>
        <v>0</v>
      </c>
      <c r="AD90" s="13">
        <f t="shared" si="38"/>
        <v>15.120000000000001</v>
      </c>
    </row>
    <row r="91" spans="1:30" x14ac:dyDescent="0.25">
      <c r="A91" t="s">
        <v>180</v>
      </c>
      <c r="B91" s="15">
        <v>202203406533</v>
      </c>
      <c r="C91" t="s">
        <v>195</v>
      </c>
      <c r="D91" t="s">
        <v>17</v>
      </c>
      <c r="E91" s="5">
        <v>44746</v>
      </c>
      <c r="F91">
        <v>0</v>
      </c>
      <c r="G91">
        <v>1</v>
      </c>
      <c r="H91">
        <v>4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59</v>
      </c>
      <c r="R91" s="12">
        <f t="shared" si="26"/>
        <v>0</v>
      </c>
      <c r="S91" s="11">
        <f t="shared" si="27"/>
        <v>4.5</v>
      </c>
      <c r="T91" s="11">
        <f t="shared" si="28"/>
        <v>1.2</v>
      </c>
      <c r="U91" s="11">
        <f t="shared" si="29"/>
        <v>3.5</v>
      </c>
      <c r="V91" s="11">
        <f t="shared" si="30"/>
        <v>0</v>
      </c>
      <c r="W91" s="11">
        <f t="shared" si="31"/>
        <v>0</v>
      </c>
      <c r="X91" s="11">
        <f t="shared" si="32"/>
        <v>0</v>
      </c>
      <c r="Y91" s="11">
        <f t="shared" si="33"/>
        <v>0</v>
      </c>
      <c r="Z91" s="11">
        <f t="shared" si="34"/>
        <v>0</v>
      </c>
      <c r="AA91" s="11">
        <f t="shared" si="35"/>
        <v>0</v>
      </c>
      <c r="AB91" s="11">
        <f t="shared" si="36"/>
        <v>0</v>
      </c>
      <c r="AC91" s="11">
        <f t="shared" si="37"/>
        <v>0</v>
      </c>
      <c r="AD91" s="13">
        <f t="shared" si="38"/>
        <v>15.120000000000001</v>
      </c>
    </row>
    <row r="92" spans="1:30" x14ac:dyDescent="0.25">
      <c r="A92" t="s">
        <v>180</v>
      </c>
      <c r="B92" s="15">
        <v>202204985349</v>
      </c>
      <c r="C92" t="s">
        <v>205</v>
      </c>
      <c r="D92" t="s">
        <v>17</v>
      </c>
      <c r="E92" s="5">
        <v>44840</v>
      </c>
      <c r="F92">
        <v>0</v>
      </c>
      <c r="G92">
        <v>1</v>
      </c>
      <c r="H92">
        <v>4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140</v>
      </c>
      <c r="R92" s="12">
        <f t="shared" si="26"/>
        <v>0</v>
      </c>
      <c r="S92" s="11">
        <f t="shared" si="27"/>
        <v>4.5</v>
      </c>
      <c r="T92" s="11">
        <f t="shared" si="28"/>
        <v>1.2</v>
      </c>
      <c r="U92" s="11">
        <f t="shared" si="29"/>
        <v>3.5</v>
      </c>
      <c r="V92" s="11">
        <f t="shared" si="30"/>
        <v>0</v>
      </c>
      <c r="W92" s="11">
        <f t="shared" si="31"/>
        <v>0</v>
      </c>
      <c r="X92" s="11">
        <f t="shared" si="32"/>
        <v>0</v>
      </c>
      <c r="Y92" s="11">
        <f t="shared" si="33"/>
        <v>0</v>
      </c>
      <c r="Z92" s="11">
        <f t="shared" si="34"/>
        <v>0</v>
      </c>
      <c r="AA92" s="11">
        <f t="shared" si="35"/>
        <v>0</v>
      </c>
      <c r="AB92" s="11">
        <f t="shared" si="36"/>
        <v>0</v>
      </c>
      <c r="AC92" s="11">
        <f t="shared" si="37"/>
        <v>0</v>
      </c>
      <c r="AD92" s="13">
        <f t="shared" si="38"/>
        <v>15.120000000000001</v>
      </c>
    </row>
    <row r="93" spans="1:30" x14ac:dyDescent="0.25">
      <c r="A93" t="s">
        <v>180</v>
      </c>
      <c r="B93" s="15">
        <v>202205188825</v>
      </c>
      <c r="C93" t="s">
        <v>207</v>
      </c>
      <c r="D93" t="s">
        <v>17</v>
      </c>
      <c r="E93" s="5">
        <v>44852</v>
      </c>
      <c r="F93">
        <v>0</v>
      </c>
      <c r="G93">
        <v>1</v>
      </c>
      <c r="H93">
        <v>4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59</v>
      </c>
      <c r="R93" s="12">
        <f t="shared" si="26"/>
        <v>0</v>
      </c>
      <c r="S93" s="11">
        <f t="shared" si="27"/>
        <v>4.5</v>
      </c>
      <c r="T93" s="11">
        <f t="shared" si="28"/>
        <v>1.2</v>
      </c>
      <c r="U93" s="11">
        <f t="shared" si="29"/>
        <v>3.5</v>
      </c>
      <c r="V93" s="11">
        <f t="shared" si="30"/>
        <v>0</v>
      </c>
      <c r="W93" s="11">
        <f t="shared" si="31"/>
        <v>0</v>
      </c>
      <c r="X93" s="11">
        <f t="shared" si="32"/>
        <v>0</v>
      </c>
      <c r="Y93" s="11">
        <f t="shared" si="33"/>
        <v>0</v>
      </c>
      <c r="Z93" s="11">
        <f t="shared" si="34"/>
        <v>0</v>
      </c>
      <c r="AA93" s="11">
        <f t="shared" si="35"/>
        <v>0</v>
      </c>
      <c r="AB93" s="11">
        <f t="shared" si="36"/>
        <v>0</v>
      </c>
      <c r="AC93" s="11">
        <f t="shared" si="37"/>
        <v>0</v>
      </c>
      <c r="AD93" s="13">
        <f t="shared" si="38"/>
        <v>15.120000000000001</v>
      </c>
    </row>
    <row r="94" spans="1:30" x14ac:dyDescent="0.25">
      <c r="A94" t="s">
        <v>180</v>
      </c>
      <c r="B94" s="15">
        <v>202206002622</v>
      </c>
      <c r="C94" t="s">
        <v>210</v>
      </c>
      <c r="D94" t="s">
        <v>17</v>
      </c>
      <c r="E94" s="5">
        <v>44902</v>
      </c>
      <c r="F94">
        <v>0</v>
      </c>
      <c r="G94">
        <v>1</v>
      </c>
      <c r="H94">
        <v>4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60</v>
      </c>
      <c r="R94" s="12">
        <f t="shared" si="26"/>
        <v>0</v>
      </c>
      <c r="S94" s="11">
        <f t="shared" si="27"/>
        <v>4.5</v>
      </c>
      <c r="T94" s="11">
        <f t="shared" si="28"/>
        <v>1.2</v>
      </c>
      <c r="U94" s="11">
        <f t="shared" si="29"/>
        <v>3.5</v>
      </c>
      <c r="V94" s="11">
        <f t="shared" si="30"/>
        <v>0</v>
      </c>
      <c r="W94" s="11">
        <f t="shared" si="31"/>
        <v>0</v>
      </c>
      <c r="X94" s="11">
        <f t="shared" si="32"/>
        <v>0</v>
      </c>
      <c r="Y94" s="11">
        <f t="shared" si="33"/>
        <v>0</v>
      </c>
      <c r="Z94" s="11">
        <f t="shared" si="34"/>
        <v>0</v>
      </c>
      <c r="AA94" s="11">
        <f t="shared" si="35"/>
        <v>0</v>
      </c>
      <c r="AB94" s="11">
        <f t="shared" si="36"/>
        <v>0</v>
      </c>
      <c r="AC94" s="11">
        <f t="shared" si="37"/>
        <v>0</v>
      </c>
      <c r="AD94" s="13">
        <f t="shared" si="38"/>
        <v>15.120000000000001</v>
      </c>
    </row>
    <row r="95" spans="1:30" x14ac:dyDescent="0.25">
      <c r="A95" t="s">
        <v>180</v>
      </c>
      <c r="B95" s="15">
        <v>202206330621</v>
      </c>
      <c r="C95" t="s">
        <v>212</v>
      </c>
      <c r="D95" t="s">
        <v>17</v>
      </c>
      <c r="E95" s="5">
        <v>44921</v>
      </c>
      <c r="F95">
        <v>0</v>
      </c>
      <c r="G95">
        <v>1</v>
      </c>
      <c r="H95">
        <v>4</v>
      </c>
      <c r="I95">
        <v>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75</v>
      </c>
      <c r="R95" s="12">
        <f t="shared" si="26"/>
        <v>0</v>
      </c>
      <c r="S95" s="11">
        <f t="shared" si="27"/>
        <v>4.5</v>
      </c>
      <c r="T95" s="11">
        <f t="shared" si="28"/>
        <v>1.2</v>
      </c>
      <c r="U95" s="11">
        <f t="shared" si="29"/>
        <v>3.5</v>
      </c>
      <c r="V95" s="11">
        <f t="shared" si="30"/>
        <v>0</v>
      </c>
      <c r="W95" s="11">
        <f t="shared" si="31"/>
        <v>0</v>
      </c>
      <c r="X95" s="11">
        <f t="shared" si="32"/>
        <v>0</v>
      </c>
      <c r="Y95" s="11">
        <f t="shared" si="33"/>
        <v>0</v>
      </c>
      <c r="Z95" s="11">
        <f t="shared" si="34"/>
        <v>0</v>
      </c>
      <c r="AA95" s="11">
        <f t="shared" si="35"/>
        <v>0</v>
      </c>
      <c r="AB95" s="11">
        <f t="shared" si="36"/>
        <v>0</v>
      </c>
      <c r="AC95" s="11">
        <f t="shared" si="37"/>
        <v>0</v>
      </c>
      <c r="AD95" s="13">
        <f t="shared" si="38"/>
        <v>15.120000000000001</v>
      </c>
    </row>
    <row r="96" spans="1:30" x14ac:dyDescent="0.25">
      <c r="A96" t="s">
        <v>180</v>
      </c>
      <c r="B96" s="15">
        <v>202300973984</v>
      </c>
      <c r="C96" t="s">
        <v>224</v>
      </c>
      <c r="D96" t="s">
        <v>17</v>
      </c>
      <c r="E96" s="5">
        <v>44984</v>
      </c>
      <c r="F96">
        <v>0</v>
      </c>
      <c r="G96">
        <v>1</v>
      </c>
      <c r="H96">
        <v>4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89</v>
      </c>
      <c r="R96" s="12">
        <f t="shared" si="26"/>
        <v>0</v>
      </c>
      <c r="S96" s="11">
        <f t="shared" si="27"/>
        <v>4.5</v>
      </c>
      <c r="T96" s="11">
        <f t="shared" si="28"/>
        <v>1.2</v>
      </c>
      <c r="U96" s="11">
        <f t="shared" si="29"/>
        <v>3.5</v>
      </c>
      <c r="V96" s="11">
        <f t="shared" si="30"/>
        <v>0</v>
      </c>
      <c r="W96" s="11">
        <f t="shared" si="31"/>
        <v>0</v>
      </c>
      <c r="X96" s="11">
        <f t="shared" si="32"/>
        <v>0</v>
      </c>
      <c r="Y96" s="11">
        <f t="shared" si="33"/>
        <v>0</v>
      </c>
      <c r="Z96" s="11">
        <f t="shared" si="34"/>
        <v>0</v>
      </c>
      <c r="AA96" s="11">
        <f t="shared" si="35"/>
        <v>0</v>
      </c>
      <c r="AB96" s="11">
        <f t="shared" si="36"/>
        <v>0</v>
      </c>
      <c r="AC96" s="11">
        <f t="shared" si="37"/>
        <v>0</v>
      </c>
      <c r="AD96" s="13">
        <f t="shared" si="38"/>
        <v>15.120000000000001</v>
      </c>
    </row>
    <row r="97" spans="1:30" x14ac:dyDescent="0.25">
      <c r="A97" t="s">
        <v>180</v>
      </c>
      <c r="B97" s="15">
        <v>202301356005</v>
      </c>
      <c r="C97" t="s">
        <v>231</v>
      </c>
      <c r="D97" t="s">
        <v>232</v>
      </c>
      <c r="E97" s="5">
        <v>45006</v>
      </c>
      <c r="F97">
        <v>0</v>
      </c>
      <c r="G97">
        <v>1</v>
      </c>
      <c r="H97">
        <v>4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150</v>
      </c>
      <c r="R97" s="12">
        <f t="shared" si="26"/>
        <v>0</v>
      </c>
      <c r="S97" s="11">
        <f t="shared" si="27"/>
        <v>4.5</v>
      </c>
      <c r="T97" s="11">
        <f t="shared" si="28"/>
        <v>1.2</v>
      </c>
      <c r="U97" s="11">
        <f t="shared" si="29"/>
        <v>3.5</v>
      </c>
      <c r="V97" s="11">
        <f t="shared" si="30"/>
        <v>0</v>
      </c>
      <c r="W97" s="11">
        <f t="shared" si="31"/>
        <v>0</v>
      </c>
      <c r="X97" s="11">
        <f t="shared" si="32"/>
        <v>0</v>
      </c>
      <c r="Y97" s="11">
        <f t="shared" si="33"/>
        <v>0</v>
      </c>
      <c r="Z97" s="11">
        <f t="shared" si="34"/>
        <v>0</v>
      </c>
      <c r="AA97" s="11">
        <f t="shared" si="35"/>
        <v>0</v>
      </c>
      <c r="AB97" s="11">
        <f t="shared" si="36"/>
        <v>0</v>
      </c>
      <c r="AC97" s="11">
        <f t="shared" si="37"/>
        <v>0</v>
      </c>
      <c r="AD97" s="13">
        <f t="shared" si="38"/>
        <v>15.120000000000001</v>
      </c>
    </row>
    <row r="98" spans="1:30" x14ac:dyDescent="0.25">
      <c r="A98" t="s">
        <v>180</v>
      </c>
      <c r="B98" s="15">
        <v>202301377973</v>
      </c>
      <c r="C98" t="s">
        <v>233</v>
      </c>
      <c r="D98" t="s">
        <v>17</v>
      </c>
      <c r="E98" s="5">
        <v>45007</v>
      </c>
      <c r="F98">
        <v>0</v>
      </c>
      <c r="G98">
        <v>1</v>
      </c>
      <c r="H98">
        <v>4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89</v>
      </c>
      <c r="R98" s="12">
        <f t="shared" ref="R98:R129" si="39">IF(F98=1,10,0)</f>
        <v>0</v>
      </c>
      <c r="S98" s="11">
        <f t="shared" ref="S98:S129" si="40">IF(G98=1,4.5,IF(G98=2,3.5,IF(G98=3,2,0)))</f>
        <v>4.5</v>
      </c>
      <c r="T98" s="11">
        <f t="shared" ref="T98:T129" si="41">IF(H98=1,2.4,IF(H98=2,2.4,IF(H98=3,1.5,IF(H98=4,1.2,IF(H98=5,1,IF(H98=6,0.75,IF(H98=7,0.5,IF(H98=8,0.25,0))))))))</f>
        <v>1.2</v>
      </c>
      <c r="U98" s="11">
        <f t="shared" ref="U98:U129" si="42">IF(I98=1,5,IF(I98=2,3.5,IF(I98=3,1.5,0)))</f>
        <v>3.5</v>
      </c>
      <c r="V98" s="11">
        <f t="shared" ref="V98:V129" si="43">IF(J98=1,2,0)</f>
        <v>0</v>
      </c>
      <c r="W98" s="11">
        <f t="shared" ref="W98:W129" si="44">IF(K98=1,1.8,0)</f>
        <v>0</v>
      </c>
      <c r="X98" s="11">
        <f t="shared" ref="X98:X129" si="45">IF(L98=1,1.4,0)</f>
        <v>0</v>
      </c>
      <c r="Y98" s="11">
        <f t="shared" ref="Y98:Y129" si="46">IF(M98=1,1.4,0)</f>
        <v>0</v>
      </c>
      <c r="Z98" s="11">
        <f t="shared" ref="Z98:Z129" si="47">IF(N98=2,1.4,0)</f>
        <v>0</v>
      </c>
      <c r="AA98" s="11">
        <f t="shared" ref="AA98:AA129" si="48">IF(O98=1,1,0)</f>
        <v>0</v>
      </c>
      <c r="AB98" s="11">
        <f t="shared" ref="AB98:AB129" si="49">IF(P98=1,1,0)</f>
        <v>0</v>
      </c>
      <c r="AC98" s="11">
        <f t="shared" ref="AC98:AC129" si="50">IF(Q98&lt;-63,10,IF(Q98&lt;-56,9.1,IF(Q98&lt;-49,8.2,IF(Q98&lt;-42,7.3,IF(Q98&lt;-35,6.4,IF(Q98&lt;-28,5.5,IF(Q98&lt;-21,4.6,IF(Q98&lt;-14,3.7,IF(Q98&lt;-7,2.8,IF(Q98&lt;0,1.9,IF(Q98&lt;7,1,IF(Q98&lt;14,0.75,IF(Q98&lt;21,0.5,IF(Q98&lt;28,0.25,0))))))))))))))</f>
        <v>0</v>
      </c>
      <c r="AD98" s="13">
        <f t="shared" ref="AD98:AD129" si="51">3.8*R98+2*S98+1.6*T98+1.2*U98+0.8*SUM(V98:AB98)+0.6*AC98</f>
        <v>15.120000000000001</v>
      </c>
    </row>
    <row r="99" spans="1:30" x14ac:dyDescent="0.25">
      <c r="A99" t="s">
        <v>180</v>
      </c>
      <c r="B99" s="15">
        <v>202301394381</v>
      </c>
      <c r="C99" t="s">
        <v>235</v>
      </c>
      <c r="D99" t="s">
        <v>17</v>
      </c>
      <c r="E99" s="5">
        <v>45008</v>
      </c>
      <c r="F99">
        <v>0</v>
      </c>
      <c r="G99">
        <v>1</v>
      </c>
      <c r="H99">
        <v>4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150</v>
      </c>
      <c r="R99" s="12">
        <f t="shared" si="39"/>
        <v>0</v>
      </c>
      <c r="S99" s="11">
        <f t="shared" si="40"/>
        <v>4.5</v>
      </c>
      <c r="T99" s="11">
        <f t="shared" si="41"/>
        <v>1.2</v>
      </c>
      <c r="U99" s="11">
        <f t="shared" si="42"/>
        <v>3.5</v>
      </c>
      <c r="V99" s="11">
        <f t="shared" si="43"/>
        <v>0</v>
      </c>
      <c r="W99" s="11">
        <f t="shared" si="44"/>
        <v>0</v>
      </c>
      <c r="X99" s="11">
        <f t="shared" si="45"/>
        <v>0</v>
      </c>
      <c r="Y99" s="11">
        <f t="shared" si="46"/>
        <v>0</v>
      </c>
      <c r="Z99" s="11">
        <f t="shared" si="47"/>
        <v>0</v>
      </c>
      <c r="AA99" s="11">
        <f t="shared" si="48"/>
        <v>0</v>
      </c>
      <c r="AB99" s="11">
        <f t="shared" si="49"/>
        <v>0</v>
      </c>
      <c r="AC99" s="11">
        <f t="shared" si="50"/>
        <v>0</v>
      </c>
      <c r="AD99" s="13">
        <f t="shared" si="51"/>
        <v>15.120000000000001</v>
      </c>
    </row>
    <row r="100" spans="1:30" x14ac:dyDescent="0.25">
      <c r="A100" t="s">
        <v>180</v>
      </c>
      <c r="B100" s="15">
        <v>202301701352</v>
      </c>
      <c r="C100" t="s">
        <v>244</v>
      </c>
      <c r="D100" t="s">
        <v>17</v>
      </c>
      <c r="E100" s="5">
        <v>45027</v>
      </c>
      <c r="F100">
        <v>0</v>
      </c>
      <c r="G100">
        <v>1</v>
      </c>
      <c r="H100">
        <v>4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33</v>
      </c>
      <c r="R100" s="12">
        <f t="shared" si="39"/>
        <v>0</v>
      </c>
      <c r="S100" s="11">
        <f t="shared" si="40"/>
        <v>4.5</v>
      </c>
      <c r="T100" s="11">
        <f t="shared" si="41"/>
        <v>1.2</v>
      </c>
      <c r="U100" s="11">
        <f t="shared" si="42"/>
        <v>3.5</v>
      </c>
      <c r="V100" s="11">
        <f t="shared" si="43"/>
        <v>0</v>
      </c>
      <c r="W100" s="11">
        <f t="shared" si="44"/>
        <v>0</v>
      </c>
      <c r="X100" s="11">
        <f t="shared" si="45"/>
        <v>0</v>
      </c>
      <c r="Y100" s="11">
        <f t="shared" si="46"/>
        <v>0</v>
      </c>
      <c r="Z100" s="11">
        <f t="shared" si="47"/>
        <v>0</v>
      </c>
      <c r="AA100" s="11">
        <f t="shared" si="48"/>
        <v>0</v>
      </c>
      <c r="AB100" s="11">
        <f t="shared" si="49"/>
        <v>0</v>
      </c>
      <c r="AC100" s="11">
        <f t="shared" si="50"/>
        <v>0</v>
      </c>
      <c r="AD100" s="13">
        <f t="shared" si="51"/>
        <v>15.120000000000001</v>
      </c>
    </row>
    <row r="101" spans="1:30" x14ac:dyDescent="0.25">
      <c r="A101" t="s">
        <v>180</v>
      </c>
      <c r="B101" s="15">
        <v>202302147974</v>
      </c>
      <c r="C101" t="s">
        <v>262</v>
      </c>
      <c r="D101" t="s">
        <v>17</v>
      </c>
      <c r="E101" s="5">
        <v>45054</v>
      </c>
      <c r="F101">
        <v>0</v>
      </c>
      <c r="G101">
        <v>1</v>
      </c>
      <c r="H101">
        <v>4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31</v>
      </c>
      <c r="R101" s="12">
        <f t="shared" si="39"/>
        <v>0</v>
      </c>
      <c r="S101" s="11">
        <f t="shared" si="40"/>
        <v>4.5</v>
      </c>
      <c r="T101" s="11">
        <f t="shared" si="41"/>
        <v>1.2</v>
      </c>
      <c r="U101" s="11">
        <f t="shared" si="42"/>
        <v>3.5</v>
      </c>
      <c r="V101" s="11">
        <f t="shared" si="43"/>
        <v>0</v>
      </c>
      <c r="W101" s="11">
        <f t="shared" si="44"/>
        <v>0</v>
      </c>
      <c r="X101" s="11">
        <f t="shared" si="45"/>
        <v>0</v>
      </c>
      <c r="Y101" s="11">
        <f t="shared" si="46"/>
        <v>0</v>
      </c>
      <c r="Z101" s="11">
        <f t="shared" si="47"/>
        <v>0</v>
      </c>
      <c r="AA101" s="11">
        <f t="shared" si="48"/>
        <v>0</v>
      </c>
      <c r="AB101" s="11">
        <f t="shared" si="49"/>
        <v>0</v>
      </c>
      <c r="AC101" s="11">
        <f t="shared" si="50"/>
        <v>0</v>
      </c>
      <c r="AD101" s="13">
        <f t="shared" si="51"/>
        <v>15.120000000000001</v>
      </c>
    </row>
    <row r="102" spans="1:30" x14ac:dyDescent="0.25">
      <c r="A102" t="s">
        <v>180</v>
      </c>
      <c r="B102" s="15">
        <v>202302317483</v>
      </c>
      <c r="C102" t="s">
        <v>265</v>
      </c>
      <c r="D102" t="s">
        <v>17</v>
      </c>
      <c r="E102" s="5">
        <v>45063</v>
      </c>
      <c r="F102">
        <v>0</v>
      </c>
      <c r="G102">
        <v>1</v>
      </c>
      <c r="H102">
        <v>4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45</v>
      </c>
      <c r="R102" s="12">
        <f t="shared" si="39"/>
        <v>0</v>
      </c>
      <c r="S102" s="11">
        <f t="shared" si="40"/>
        <v>4.5</v>
      </c>
      <c r="T102" s="11">
        <f t="shared" si="41"/>
        <v>1.2</v>
      </c>
      <c r="U102" s="11">
        <f t="shared" si="42"/>
        <v>3.5</v>
      </c>
      <c r="V102" s="11">
        <f t="shared" si="43"/>
        <v>0</v>
      </c>
      <c r="W102" s="11">
        <f t="shared" si="44"/>
        <v>0</v>
      </c>
      <c r="X102" s="11">
        <f t="shared" si="45"/>
        <v>0</v>
      </c>
      <c r="Y102" s="11">
        <f t="shared" si="46"/>
        <v>0</v>
      </c>
      <c r="Z102" s="11">
        <f t="shared" si="47"/>
        <v>0</v>
      </c>
      <c r="AA102" s="11">
        <f t="shared" si="48"/>
        <v>0</v>
      </c>
      <c r="AB102" s="11">
        <f t="shared" si="49"/>
        <v>0</v>
      </c>
      <c r="AC102" s="11">
        <f t="shared" si="50"/>
        <v>0</v>
      </c>
      <c r="AD102" s="13">
        <f t="shared" si="51"/>
        <v>15.120000000000001</v>
      </c>
    </row>
    <row r="103" spans="1:30" x14ac:dyDescent="0.25">
      <c r="A103" t="s">
        <v>180</v>
      </c>
      <c r="B103" s="15">
        <v>202302553259</v>
      </c>
      <c r="C103" t="s">
        <v>273</v>
      </c>
      <c r="D103" t="s">
        <v>17</v>
      </c>
      <c r="E103" s="5">
        <v>45077</v>
      </c>
      <c r="F103">
        <v>0</v>
      </c>
      <c r="G103">
        <v>1</v>
      </c>
      <c r="H103">
        <v>4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59</v>
      </c>
      <c r="R103" s="12">
        <f t="shared" si="39"/>
        <v>0</v>
      </c>
      <c r="S103" s="11">
        <f t="shared" si="40"/>
        <v>4.5</v>
      </c>
      <c r="T103" s="11">
        <f t="shared" si="41"/>
        <v>1.2</v>
      </c>
      <c r="U103" s="11">
        <f t="shared" si="42"/>
        <v>3.5</v>
      </c>
      <c r="V103" s="11">
        <f t="shared" si="43"/>
        <v>0</v>
      </c>
      <c r="W103" s="11">
        <f t="shared" si="44"/>
        <v>0</v>
      </c>
      <c r="X103" s="11">
        <f t="shared" si="45"/>
        <v>0</v>
      </c>
      <c r="Y103" s="11">
        <f t="shared" si="46"/>
        <v>0</v>
      </c>
      <c r="Z103" s="11">
        <f t="shared" si="47"/>
        <v>0</v>
      </c>
      <c r="AA103" s="11">
        <f t="shared" si="48"/>
        <v>0</v>
      </c>
      <c r="AB103" s="11">
        <f t="shared" si="49"/>
        <v>0</v>
      </c>
      <c r="AC103" s="11">
        <f t="shared" si="50"/>
        <v>0</v>
      </c>
      <c r="AD103" s="13">
        <f t="shared" si="51"/>
        <v>15.120000000000001</v>
      </c>
    </row>
    <row r="104" spans="1:30" x14ac:dyDescent="0.25">
      <c r="A104" t="s">
        <v>180</v>
      </c>
      <c r="B104" s="15">
        <v>202302556520</v>
      </c>
      <c r="C104" t="s">
        <v>274</v>
      </c>
      <c r="D104" t="s">
        <v>17</v>
      </c>
      <c r="E104" s="5">
        <v>45077</v>
      </c>
      <c r="F104">
        <v>0</v>
      </c>
      <c r="G104">
        <v>1</v>
      </c>
      <c r="H104">
        <v>4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59</v>
      </c>
      <c r="R104" s="12">
        <f t="shared" si="39"/>
        <v>0</v>
      </c>
      <c r="S104" s="11">
        <f t="shared" si="40"/>
        <v>4.5</v>
      </c>
      <c r="T104" s="11">
        <f t="shared" si="41"/>
        <v>1.2</v>
      </c>
      <c r="U104" s="11">
        <f t="shared" si="42"/>
        <v>3.5</v>
      </c>
      <c r="V104" s="11">
        <f t="shared" si="43"/>
        <v>0</v>
      </c>
      <c r="W104" s="11">
        <f t="shared" si="44"/>
        <v>0</v>
      </c>
      <c r="X104" s="11">
        <f t="shared" si="45"/>
        <v>0</v>
      </c>
      <c r="Y104" s="11">
        <f t="shared" si="46"/>
        <v>0</v>
      </c>
      <c r="Z104" s="11">
        <f t="shared" si="47"/>
        <v>0</v>
      </c>
      <c r="AA104" s="11">
        <f t="shared" si="48"/>
        <v>0</v>
      </c>
      <c r="AB104" s="11">
        <f t="shared" si="49"/>
        <v>0</v>
      </c>
      <c r="AC104" s="11">
        <f t="shared" si="50"/>
        <v>0</v>
      </c>
      <c r="AD104" s="13">
        <f t="shared" si="51"/>
        <v>15.120000000000001</v>
      </c>
    </row>
    <row r="105" spans="1:30" x14ac:dyDescent="0.25">
      <c r="A105" t="s">
        <v>180</v>
      </c>
      <c r="B105" s="15">
        <v>202302757829</v>
      </c>
      <c r="C105" t="s">
        <v>277</v>
      </c>
      <c r="D105" t="s">
        <v>17</v>
      </c>
      <c r="E105" s="5">
        <v>45089</v>
      </c>
      <c r="F105">
        <v>0</v>
      </c>
      <c r="G105">
        <v>1</v>
      </c>
      <c r="H105">
        <v>4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31</v>
      </c>
      <c r="R105" s="12">
        <f t="shared" si="39"/>
        <v>0</v>
      </c>
      <c r="S105" s="11">
        <f t="shared" si="40"/>
        <v>4.5</v>
      </c>
      <c r="T105" s="11">
        <f t="shared" si="41"/>
        <v>1.2</v>
      </c>
      <c r="U105" s="11">
        <f t="shared" si="42"/>
        <v>3.5</v>
      </c>
      <c r="V105" s="11">
        <f t="shared" si="43"/>
        <v>0</v>
      </c>
      <c r="W105" s="11">
        <f t="shared" si="44"/>
        <v>0</v>
      </c>
      <c r="X105" s="11">
        <f t="shared" si="45"/>
        <v>0</v>
      </c>
      <c r="Y105" s="11">
        <f t="shared" si="46"/>
        <v>0</v>
      </c>
      <c r="Z105" s="11">
        <f t="shared" si="47"/>
        <v>0</v>
      </c>
      <c r="AA105" s="11">
        <f t="shared" si="48"/>
        <v>0</v>
      </c>
      <c r="AB105" s="11">
        <f t="shared" si="49"/>
        <v>0</v>
      </c>
      <c r="AC105" s="11">
        <f t="shared" si="50"/>
        <v>0</v>
      </c>
      <c r="AD105" s="13">
        <f t="shared" si="51"/>
        <v>15.120000000000001</v>
      </c>
    </row>
    <row r="106" spans="1:30" x14ac:dyDescent="0.25">
      <c r="A106" t="s">
        <v>180</v>
      </c>
      <c r="B106" s="15">
        <v>202303131561</v>
      </c>
      <c r="C106" t="s">
        <v>291</v>
      </c>
      <c r="D106" t="s">
        <v>17</v>
      </c>
      <c r="E106" s="5">
        <v>45110</v>
      </c>
      <c r="F106">
        <v>0</v>
      </c>
      <c r="G106">
        <v>1</v>
      </c>
      <c r="H106">
        <v>4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87</v>
      </c>
      <c r="R106" s="12">
        <f t="shared" si="39"/>
        <v>0</v>
      </c>
      <c r="S106" s="11">
        <f t="shared" si="40"/>
        <v>4.5</v>
      </c>
      <c r="T106" s="11">
        <f t="shared" si="41"/>
        <v>1.2</v>
      </c>
      <c r="U106" s="11">
        <f t="shared" si="42"/>
        <v>3.5</v>
      </c>
      <c r="V106" s="11">
        <f t="shared" si="43"/>
        <v>0</v>
      </c>
      <c r="W106" s="11">
        <f t="shared" si="44"/>
        <v>0</v>
      </c>
      <c r="X106" s="11">
        <f t="shared" si="45"/>
        <v>0</v>
      </c>
      <c r="Y106" s="11">
        <f t="shared" si="46"/>
        <v>0</v>
      </c>
      <c r="Z106" s="11">
        <f t="shared" si="47"/>
        <v>0</v>
      </c>
      <c r="AA106" s="11">
        <f t="shared" si="48"/>
        <v>0</v>
      </c>
      <c r="AB106" s="11">
        <f t="shared" si="49"/>
        <v>0</v>
      </c>
      <c r="AC106" s="11">
        <f t="shared" si="50"/>
        <v>0</v>
      </c>
      <c r="AD106" s="13">
        <f t="shared" si="51"/>
        <v>15.120000000000001</v>
      </c>
    </row>
    <row r="107" spans="1:30" x14ac:dyDescent="0.25">
      <c r="A107" t="s">
        <v>180</v>
      </c>
      <c r="B107" s="15">
        <v>202303206768</v>
      </c>
      <c r="C107" t="s">
        <v>297</v>
      </c>
      <c r="D107" t="s">
        <v>17</v>
      </c>
      <c r="E107" s="5">
        <v>45114</v>
      </c>
      <c r="F107">
        <v>0</v>
      </c>
      <c r="G107">
        <v>1</v>
      </c>
      <c r="H107">
        <v>4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96</v>
      </c>
      <c r="R107" s="12">
        <f t="shared" si="39"/>
        <v>0</v>
      </c>
      <c r="S107" s="11">
        <f t="shared" si="40"/>
        <v>4.5</v>
      </c>
      <c r="T107" s="11">
        <f t="shared" si="41"/>
        <v>1.2</v>
      </c>
      <c r="U107" s="11">
        <f t="shared" si="42"/>
        <v>3.5</v>
      </c>
      <c r="V107" s="11">
        <f t="shared" si="43"/>
        <v>0</v>
      </c>
      <c r="W107" s="11">
        <f t="shared" si="44"/>
        <v>0</v>
      </c>
      <c r="X107" s="11">
        <f t="shared" si="45"/>
        <v>0</v>
      </c>
      <c r="Y107" s="11">
        <f t="shared" si="46"/>
        <v>0</v>
      </c>
      <c r="Z107" s="11">
        <f t="shared" si="47"/>
        <v>0</v>
      </c>
      <c r="AA107" s="11">
        <f t="shared" si="48"/>
        <v>0</v>
      </c>
      <c r="AB107" s="11">
        <f t="shared" si="49"/>
        <v>0</v>
      </c>
      <c r="AC107" s="11">
        <f t="shared" si="50"/>
        <v>0</v>
      </c>
      <c r="AD107" s="13">
        <f t="shared" si="51"/>
        <v>15.120000000000001</v>
      </c>
    </row>
    <row r="108" spans="1:30" x14ac:dyDescent="0.25">
      <c r="A108" t="s">
        <v>180</v>
      </c>
      <c r="B108" s="15">
        <v>202303207111</v>
      </c>
      <c r="C108" t="s">
        <v>298</v>
      </c>
      <c r="D108" t="s">
        <v>17</v>
      </c>
      <c r="E108" s="5">
        <v>45114</v>
      </c>
      <c r="F108">
        <v>0</v>
      </c>
      <c r="G108">
        <v>1</v>
      </c>
      <c r="H108">
        <v>4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127</v>
      </c>
      <c r="R108" s="12">
        <f t="shared" si="39"/>
        <v>0</v>
      </c>
      <c r="S108" s="11">
        <f t="shared" si="40"/>
        <v>4.5</v>
      </c>
      <c r="T108" s="11">
        <f t="shared" si="41"/>
        <v>1.2</v>
      </c>
      <c r="U108" s="11">
        <f t="shared" si="42"/>
        <v>3.5</v>
      </c>
      <c r="V108" s="11">
        <f t="shared" si="43"/>
        <v>0</v>
      </c>
      <c r="W108" s="11">
        <f t="shared" si="44"/>
        <v>0</v>
      </c>
      <c r="X108" s="11">
        <f t="shared" si="45"/>
        <v>0</v>
      </c>
      <c r="Y108" s="11">
        <f t="shared" si="46"/>
        <v>0</v>
      </c>
      <c r="Z108" s="11">
        <f t="shared" si="47"/>
        <v>0</v>
      </c>
      <c r="AA108" s="11">
        <f t="shared" si="48"/>
        <v>0</v>
      </c>
      <c r="AB108" s="11">
        <f t="shared" si="49"/>
        <v>0</v>
      </c>
      <c r="AC108" s="11">
        <f t="shared" si="50"/>
        <v>0</v>
      </c>
      <c r="AD108" s="13">
        <f t="shared" si="51"/>
        <v>15.120000000000001</v>
      </c>
    </row>
    <row r="109" spans="1:30" x14ac:dyDescent="0.25">
      <c r="A109" t="s">
        <v>180</v>
      </c>
      <c r="B109" s="15">
        <v>202303444483</v>
      </c>
      <c r="C109" t="s">
        <v>313</v>
      </c>
      <c r="D109" t="s">
        <v>17</v>
      </c>
      <c r="E109" s="5">
        <v>45128</v>
      </c>
      <c r="F109">
        <v>0</v>
      </c>
      <c r="G109">
        <v>2</v>
      </c>
      <c r="H109">
        <v>1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29</v>
      </c>
      <c r="R109" s="12">
        <f t="shared" si="39"/>
        <v>0</v>
      </c>
      <c r="S109" s="11">
        <f t="shared" si="40"/>
        <v>3.5</v>
      </c>
      <c r="T109" s="11">
        <f t="shared" si="41"/>
        <v>2.4</v>
      </c>
      <c r="U109" s="11">
        <f t="shared" si="42"/>
        <v>3.5</v>
      </c>
      <c r="V109" s="11">
        <f t="shared" si="43"/>
        <v>0</v>
      </c>
      <c r="W109" s="11">
        <f t="shared" si="44"/>
        <v>0</v>
      </c>
      <c r="X109" s="11">
        <f t="shared" si="45"/>
        <v>0</v>
      </c>
      <c r="Y109" s="11">
        <f t="shared" si="46"/>
        <v>0</v>
      </c>
      <c r="Z109" s="11">
        <f t="shared" si="47"/>
        <v>0</v>
      </c>
      <c r="AA109" s="11">
        <f t="shared" si="48"/>
        <v>0</v>
      </c>
      <c r="AB109" s="11">
        <f t="shared" si="49"/>
        <v>0</v>
      </c>
      <c r="AC109" s="11">
        <f t="shared" si="50"/>
        <v>0</v>
      </c>
      <c r="AD109" s="13">
        <f t="shared" si="51"/>
        <v>15.04</v>
      </c>
    </row>
    <row r="110" spans="1:30" x14ac:dyDescent="0.25">
      <c r="A110" t="s">
        <v>180</v>
      </c>
      <c r="B110" s="15">
        <v>202303444484</v>
      </c>
      <c r="C110" t="s">
        <v>314</v>
      </c>
      <c r="D110" t="s">
        <v>17</v>
      </c>
      <c r="E110" s="5">
        <v>45128</v>
      </c>
      <c r="F110">
        <v>0</v>
      </c>
      <c r="G110">
        <v>2</v>
      </c>
      <c r="H110">
        <v>1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29</v>
      </c>
      <c r="R110" s="12">
        <f t="shared" si="39"/>
        <v>0</v>
      </c>
      <c r="S110" s="11">
        <f t="shared" si="40"/>
        <v>3.5</v>
      </c>
      <c r="T110" s="11">
        <f t="shared" si="41"/>
        <v>2.4</v>
      </c>
      <c r="U110" s="11">
        <f t="shared" si="42"/>
        <v>3.5</v>
      </c>
      <c r="V110" s="11">
        <f t="shared" si="43"/>
        <v>0</v>
      </c>
      <c r="W110" s="11">
        <f t="shared" si="44"/>
        <v>0</v>
      </c>
      <c r="X110" s="11">
        <f t="shared" si="45"/>
        <v>0</v>
      </c>
      <c r="Y110" s="11">
        <f t="shared" si="46"/>
        <v>0</v>
      </c>
      <c r="Z110" s="11">
        <f t="shared" si="47"/>
        <v>0</v>
      </c>
      <c r="AA110" s="11">
        <f t="shared" si="48"/>
        <v>0</v>
      </c>
      <c r="AB110" s="11">
        <f t="shared" si="49"/>
        <v>0</v>
      </c>
      <c r="AC110" s="11">
        <f t="shared" si="50"/>
        <v>0</v>
      </c>
      <c r="AD110" s="13">
        <f t="shared" si="51"/>
        <v>15.04</v>
      </c>
    </row>
    <row r="111" spans="1:30" x14ac:dyDescent="0.25">
      <c r="A111" t="s">
        <v>180</v>
      </c>
      <c r="B111" s="15">
        <v>202303444755</v>
      </c>
      <c r="C111" t="s">
        <v>317</v>
      </c>
      <c r="D111" t="s">
        <v>17</v>
      </c>
      <c r="E111" s="5">
        <v>45128</v>
      </c>
      <c r="F111">
        <v>0</v>
      </c>
      <c r="G111">
        <v>2</v>
      </c>
      <c r="H111">
        <v>1</v>
      </c>
      <c r="I111">
        <v>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29</v>
      </c>
      <c r="R111" s="12">
        <f t="shared" si="39"/>
        <v>0</v>
      </c>
      <c r="S111" s="11">
        <f t="shared" si="40"/>
        <v>3.5</v>
      </c>
      <c r="T111" s="11">
        <f t="shared" si="41"/>
        <v>2.4</v>
      </c>
      <c r="U111" s="11">
        <f t="shared" si="42"/>
        <v>3.5</v>
      </c>
      <c r="V111" s="11">
        <f t="shared" si="43"/>
        <v>0</v>
      </c>
      <c r="W111" s="11">
        <f t="shared" si="44"/>
        <v>0</v>
      </c>
      <c r="X111" s="11">
        <f t="shared" si="45"/>
        <v>0</v>
      </c>
      <c r="Y111" s="11">
        <f t="shared" si="46"/>
        <v>0</v>
      </c>
      <c r="Z111" s="11">
        <f t="shared" si="47"/>
        <v>0</v>
      </c>
      <c r="AA111" s="11">
        <f t="shared" si="48"/>
        <v>0</v>
      </c>
      <c r="AB111" s="11">
        <f t="shared" si="49"/>
        <v>0</v>
      </c>
      <c r="AC111" s="11">
        <f t="shared" si="50"/>
        <v>0</v>
      </c>
      <c r="AD111" s="13">
        <f t="shared" si="51"/>
        <v>15.04</v>
      </c>
    </row>
    <row r="112" spans="1:30" x14ac:dyDescent="0.25">
      <c r="A112" t="s">
        <v>180</v>
      </c>
      <c r="B112" s="15">
        <v>202301571081</v>
      </c>
      <c r="C112" t="s">
        <v>243</v>
      </c>
      <c r="D112" t="s">
        <v>19</v>
      </c>
      <c r="E112" s="5">
        <v>45019</v>
      </c>
      <c r="F112">
        <v>0</v>
      </c>
      <c r="G112">
        <v>2</v>
      </c>
      <c r="H112">
        <v>3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60</v>
      </c>
      <c r="R112" s="12">
        <f t="shared" si="39"/>
        <v>0</v>
      </c>
      <c r="S112" s="11">
        <f t="shared" si="40"/>
        <v>3.5</v>
      </c>
      <c r="T112" s="11">
        <f t="shared" si="41"/>
        <v>1.5</v>
      </c>
      <c r="U112" s="11">
        <f t="shared" si="42"/>
        <v>3.5</v>
      </c>
      <c r="V112" s="11">
        <f t="shared" si="43"/>
        <v>0</v>
      </c>
      <c r="W112" s="11">
        <f t="shared" si="44"/>
        <v>0</v>
      </c>
      <c r="X112" s="11">
        <f t="shared" si="45"/>
        <v>0</v>
      </c>
      <c r="Y112" s="11">
        <f t="shared" si="46"/>
        <v>0</v>
      </c>
      <c r="Z112" s="11">
        <f t="shared" si="47"/>
        <v>0</v>
      </c>
      <c r="AA112" s="11">
        <f t="shared" si="48"/>
        <v>1</v>
      </c>
      <c r="AB112" s="11">
        <f t="shared" si="49"/>
        <v>0</v>
      </c>
      <c r="AC112" s="11">
        <f t="shared" si="50"/>
        <v>0</v>
      </c>
      <c r="AD112" s="13">
        <f t="shared" si="51"/>
        <v>14.400000000000002</v>
      </c>
    </row>
    <row r="113" spans="1:30" x14ac:dyDescent="0.25">
      <c r="A113" t="s">
        <v>180</v>
      </c>
      <c r="B113" s="15">
        <v>202301408971</v>
      </c>
      <c r="C113" t="s">
        <v>239</v>
      </c>
      <c r="D113" t="s">
        <v>19</v>
      </c>
      <c r="E113" s="5">
        <v>45009</v>
      </c>
      <c r="F113">
        <v>0</v>
      </c>
      <c r="G113">
        <v>2</v>
      </c>
      <c r="H113">
        <v>4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59</v>
      </c>
      <c r="R113" s="12">
        <f t="shared" si="39"/>
        <v>0</v>
      </c>
      <c r="S113" s="11">
        <f t="shared" si="40"/>
        <v>3.5</v>
      </c>
      <c r="T113" s="11">
        <f t="shared" si="41"/>
        <v>1.2</v>
      </c>
      <c r="U113" s="11">
        <f t="shared" si="42"/>
        <v>3.5</v>
      </c>
      <c r="V113" s="11">
        <f t="shared" si="43"/>
        <v>0</v>
      </c>
      <c r="W113" s="11">
        <f t="shared" si="44"/>
        <v>0</v>
      </c>
      <c r="X113" s="11">
        <f t="shared" si="45"/>
        <v>0</v>
      </c>
      <c r="Y113" s="11">
        <f t="shared" si="46"/>
        <v>0</v>
      </c>
      <c r="Z113" s="11">
        <f t="shared" si="47"/>
        <v>0</v>
      </c>
      <c r="AA113" s="11">
        <f t="shared" si="48"/>
        <v>1</v>
      </c>
      <c r="AB113" s="11">
        <f t="shared" si="49"/>
        <v>0</v>
      </c>
      <c r="AC113" s="11">
        <f t="shared" si="50"/>
        <v>0</v>
      </c>
      <c r="AD113" s="13">
        <f t="shared" si="51"/>
        <v>13.920000000000002</v>
      </c>
    </row>
    <row r="114" spans="1:30" x14ac:dyDescent="0.25">
      <c r="A114" t="s">
        <v>180</v>
      </c>
      <c r="B114" s="15">
        <v>202301408974</v>
      </c>
      <c r="C114" t="s">
        <v>239</v>
      </c>
      <c r="D114" t="s">
        <v>19</v>
      </c>
      <c r="E114" s="5">
        <v>45009</v>
      </c>
      <c r="F114">
        <v>0</v>
      </c>
      <c r="G114">
        <v>2</v>
      </c>
      <c r="H114">
        <v>4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59</v>
      </c>
      <c r="R114" s="12">
        <f t="shared" si="39"/>
        <v>0</v>
      </c>
      <c r="S114" s="11">
        <f t="shared" si="40"/>
        <v>3.5</v>
      </c>
      <c r="T114" s="11">
        <f t="shared" si="41"/>
        <v>1.2</v>
      </c>
      <c r="U114" s="11">
        <f t="shared" si="42"/>
        <v>3.5</v>
      </c>
      <c r="V114" s="11">
        <f t="shared" si="43"/>
        <v>0</v>
      </c>
      <c r="W114" s="11">
        <f t="shared" si="44"/>
        <v>0</v>
      </c>
      <c r="X114" s="11">
        <f t="shared" si="45"/>
        <v>0</v>
      </c>
      <c r="Y114" s="11">
        <f t="shared" si="46"/>
        <v>0</v>
      </c>
      <c r="Z114" s="11">
        <f t="shared" si="47"/>
        <v>0</v>
      </c>
      <c r="AA114" s="11">
        <f t="shared" si="48"/>
        <v>1</v>
      </c>
      <c r="AB114" s="11">
        <f t="shared" si="49"/>
        <v>0</v>
      </c>
      <c r="AC114" s="11">
        <f t="shared" si="50"/>
        <v>0</v>
      </c>
      <c r="AD114" s="13">
        <f t="shared" si="51"/>
        <v>13.920000000000002</v>
      </c>
    </row>
    <row r="115" spans="1:30" x14ac:dyDescent="0.25">
      <c r="A115" t="s">
        <v>180</v>
      </c>
      <c r="B115" s="15">
        <v>202301453899</v>
      </c>
      <c r="C115" t="s">
        <v>187</v>
      </c>
      <c r="D115" t="s">
        <v>19</v>
      </c>
      <c r="E115" s="5">
        <v>45012</v>
      </c>
      <c r="F115">
        <v>0</v>
      </c>
      <c r="G115">
        <v>2</v>
      </c>
      <c r="H115">
        <v>4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59</v>
      </c>
      <c r="R115" s="12">
        <f t="shared" si="39"/>
        <v>0</v>
      </c>
      <c r="S115" s="11">
        <f t="shared" si="40"/>
        <v>3.5</v>
      </c>
      <c r="T115" s="11">
        <f t="shared" si="41"/>
        <v>1.2</v>
      </c>
      <c r="U115" s="11">
        <f t="shared" si="42"/>
        <v>3.5</v>
      </c>
      <c r="V115" s="11">
        <f t="shared" si="43"/>
        <v>0</v>
      </c>
      <c r="W115" s="11">
        <f t="shared" si="44"/>
        <v>0</v>
      </c>
      <c r="X115" s="11">
        <f t="shared" si="45"/>
        <v>0</v>
      </c>
      <c r="Y115" s="11">
        <f t="shared" si="46"/>
        <v>0</v>
      </c>
      <c r="Z115" s="11">
        <f t="shared" si="47"/>
        <v>0</v>
      </c>
      <c r="AA115" s="11">
        <f t="shared" si="48"/>
        <v>1</v>
      </c>
      <c r="AB115" s="11">
        <f t="shared" si="49"/>
        <v>0</v>
      </c>
      <c r="AC115" s="11">
        <f t="shared" si="50"/>
        <v>0</v>
      </c>
      <c r="AD115" s="13">
        <f t="shared" si="51"/>
        <v>13.920000000000002</v>
      </c>
    </row>
    <row r="116" spans="1:30" x14ac:dyDescent="0.25">
      <c r="A116" t="s">
        <v>180</v>
      </c>
      <c r="B116" s="15">
        <v>202301453921</v>
      </c>
      <c r="C116" t="s">
        <v>187</v>
      </c>
      <c r="D116" t="s">
        <v>19</v>
      </c>
      <c r="E116" s="5">
        <v>45012</v>
      </c>
      <c r="F116">
        <v>0</v>
      </c>
      <c r="G116">
        <v>2</v>
      </c>
      <c r="H116">
        <v>4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59</v>
      </c>
      <c r="R116" s="12">
        <f t="shared" si="39"/>
        <v>0</v>
      </c>
      <c r="S116" s="11">
        <f t="shared" si="40"/>
        <v>3.5</v>
      </c>
      <c r="T116" s="11">
        <f t="shared" si="41"/>
        <v>1.2</v>
      </c>
      <c r="U116" s="11">
        <f t="shared" si="42"/>
        <v>3.5</v>
      </c>
      <c r="V116" s="11">
        <f t="shared" si="43"/>
        <v>0</v>
      </c>
      <c r="W116" s="11">
        <f t="shared" si="44"/>
        <v>0</v>
      </c>
      <c r="X116" s="11">
        <f t="shared" si="45"/>
        <v>0</v>
      </c>
      <c r="Y116" s="11">
        <f t="shared" si="46"/>
        <v>0</v>
      </c>
      <c r="Z116" s="11">
        <f t="shared" si="47"/>
        <v>0</v>
      </c>
      <c r="AA116" s="11">
        <f t="shared" si="48"/>
        <v>1</v>
      </c>
      <c r="AB116" s="11">
        <f t="shared" si="49"/>
        <v>0</v>
      </c>
      <c r="AC116" s="11">
        <f t="shared" si="50"/>
        <v>0</v>
      </c>
      <c r="AD116" s="13">
        <f t="shared" si="51"/>
        <v>13.920000000000002</v>
      </c>
    </row>
    <row r="117" spans="1:30" x14ac:dyDescent="0.25">
      <c r="A117" t="s">
        <v>180</v>
      </c>
      <c r="B117" s="15">
        <v>202302878868</v>
      </c>
      <c r="C117" t="s">
        <v>279</v>
      </c>
      <c r="D117" t="s">
        <v>19</v>
      </c>
      <c r="E117" s="5">
        <v>45096</v>
      </c>
      <c r="F117">
        <v>0</v>
      </c>
      <c r="G117">
        <v>1</v>
      </c>
      <c r="H117">
        <v>4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21</v>
      </c>
      <c r="R117" s="12">
        <f t="shared" si="39"/>
        <v>0</v>
      </c>
      <c r="S117" s="11">
        <f t="shared" si="40"/>
        <v>4.5</v>
      </c>
      <c r="T117" s="11">
        <f t="shared" si="41"/>
        <v>1.2</v>
      </c>
      <c r="U117" s="11">
        <f t="shared" si="42"/>
        <v>1.5</v>
      </c>
      <c r="V117" s="11">
        <f t="shared" si="43"/>
        <v>0</v>
      </c>
      <c r="W117" s="11">
        <f t="shared" si="44"/>
        <v>0</v>
      </c>
      <c r="X117" s="11">
        <f t="shared" si="45"/>
        <v>0</v>
      </c>
      <c r="Y117" s="11">
        <f t="shared" si="46"/>
        <v>0</v>
      </c>
      <c r="Z117" s="11">
        <f t="shared" si="47"/>
        <v>0</v>
      </c>
      <c r="AA117" s="11">
        <f t="shared" si="48"/>
        <v>1</v>
      </c>
      <c r="AB117" s="11">
        <f t="shared" si="49"/>
        <v>0</v>
      </c>
      <c r="AC117" s="11">
        <f t="shared" si="50"/>
        <v>0.25</v>
      </c>
      <c r="AD117" s="13">
        <f t="shared" si="51"/>
        <v>13.67</v>
      </c>
    </row>
    <row r="118" spans="1:30" x14ac:dyDescent="0.25">
      <c r="A118" t="s">
        <v>180</v>
      </c>
      <c r="B118" s="15">
        <v>202301921884</v>
      </c>
      <c r="C118" t="s">
        <v>250</v>
      </c>
      <c r="D118" t="s">
        <v>17</v>
      </c>
      <c r="E118" s="5">
        <v>45040</v>
      </c>
      <c r="F118">
        <v>0</v>
      </c>
      <c r="G118">
        <v>2</v>
      </c>
      <c r="H118">
        <v>3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87</v>
      </c>
      <c r="R118" s="12">
        <f t="shared" si="39"/>
        <v>0</v>
      </c>
      <c r="S118" s="11">
        <f t="shared" si="40"/>
        <v>3.5</v>
      </c>
      <c r="T118" s="11">
        <f t="shared" si="41"/>
        <v>1.5</v>
      </c>
      <c r="U118" s="11">
        <f t="shared" si="42"/>
        <v>3.5</v>
      </c>
      <c r="V118" s="11">
        <f t="shared" si="43"/>
        <v>0</v>
      </c>
      <c r="W118" s="11">
        <f t="shared" si="44"/>
        <v>0</v>
      </c>
      <c r="X118" s="11">
        <f t="shared" si="45"/>
        <v>0</v>
      </c>
      <c r="Y118" s="11">
        <f t="shared" si="46"/>
        <v>0</v>
      </c>
      <c r="Z118" s="11">
        <f t="shared" si="47"/>
        <v>0</v>
      </c>
      <c r="AA118" s="11">
        <f t="shared" si="48"/>
        <v>0</v>
      </c>
      <c r="AB118" s="11">
        <f t="shared" si="49"/>
        <v>0</v>
      </c>
      <c r="AC118" s="11">
        <f t="shared" si="50"/>
        <v>0</v>
      </c>
      <c r="AD118" s="13">
        <f t="shared" si="51"/>
        <v>13.600000000000001</v>
      </c>
    </row>
    <row r="119" spans="1:30" x14ac:dyDescent="0.25">
      <c r="A119" t="s">
        <v>180</v>
      </c>
      <c r="B119" s="15">
        <v>202301921886</v>
      </c>
      <c r="C119" t="s">
        <v>220</v>
      </c>
      <c r="D119" t="s">
        <v>17</v>
      </c>
      <c r="E119" s="5">
        <v>45040</v>
      </c>
      <c r="F119">
        <v>0</v>
      </c>
      <c r="G119">
        <v>2</v>
      </c>
      <c r="H119">
        <v>3</v>
      </c>
      <c r="I119">
        <v>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87</v>
      </c>
      <c r="R119" s="12">
        <f t="shared" si="39"/>
        <v>0</v>
      </c>
      <c r="S119" s="11">
        <f t="shared" si="40"/>
        <v>3.5</v>
      </c>
      <c r="T119" s="11">
        <f t="shared" si="41"/>
        <v>1.5</v>
      </c>
      <c r="U119" s="11">
        <f t="shared" si="42"/>
        <v>3.5</v>
      </c>
      <c r="V119" s="11">
        <f t="shared" si="43"/>
        <v>0</v>
      </c>
      <c r="W119" s="11">
        <f t="shared" si="44"/>
        <v>0</v>
      </c>
      <c r="X119" s="11">
        <f t="shared" si="45"/>
        <v>0</v>
      </c>
      <c r="Y119" s="11">
        <f t="shared" si="46"/>
        <v>0</v>
      </c>
      <c r="Z119" s="11">
        <f t="shared" si="47"/>
        <v>0</v>
      </c>
      <c r="AA119" s="11">
        <f t="shared" si="48"/>
        <v>0</v>
      </c>
      <c r="AB119" s="11">
        <f t="shared" si="49"/>
        <v>0</v>
      </c>
      <c r="AC119" s="11">
        <f t="shared" si="50"/>
        <v>0</v>
      </c>
      <c r="AD119" s="13">
        <f t="shared" si="51"/>
        <v>13.600000000000001</v>
      </c>
    </row>
    <row r="120" spans="1:30" x14ac:dyDescent="0.25">
      <c r="A120" t="s">
        <v>180</v>
      </c>
      <c r="B120" s="15">
        <v>202300738224</v>
      </c>
      <c r="C120" t="s">
        <v>217</v>
      </c>
      <c r="D120" t="s">
        <v>17</v>
      </c>
      <c r="E120" s="5">
        <v>44970</v>
      </c>
      <c r="F120">
        <v>0</v>
      </c>
      <c r="G120">
        <v>2</v>
      </c>
      <c r="H120">
        <v>4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</v>
      </c>
      <c r="R120" s="12">
        <f t="shared" si="39"/>
        <v>0</v>
      </c>
      <c r="S120" s="11">
        <f t="shared" si="40"/>
        <v>3.5</v>
      </c>
      <c r="T120" s="11">
        <f t="shared" si="41"/>
        <v>1.2</v>
      </c>
      <c r="U120" s="11">
        <f t="shared" si="42"/>
        <v>3.5</v>
      </c>
      <c r="V120" s="11">
        <f t="shared" si="43"/>
        <v>0</v>
      </c>
      <c r="W120" s="11">
        <f t="shared" si="44"/>
        <v>0</v>
      </c>
      <c r="X120" s="11">
        <f t="shared" si="45"/>
        <v>0</v>
      </c>
      <c r="Y120" s="11">
        <f t="shared" si="46"/>
        <v>0</v>
      </c>
      <c r="Z120" s="11">
        <f t="shared" si="47"/>
        <v>0</v>
      </c>
      <c r="AA120" s="11">
        <f t="shared" si="48"/>
        <v>0</v>
      </c>
      <c r="AB120" s="11">
        <f t="shared" si="49"/>
        <v>0</v>
      </c>
      <c r="AC120" s="11">
        <f t="shared" si="50"/>
        <v>0.25</v>
      </c>
      <c r="AD120" s="13">
        <f t="shared" si="51"/>
        <v>13.270000000000001</v>
      </c>
    </row>
    <row r="121" spans="1:30" x14ac:dyDescent="0.25">
      <c r="A121" t="s">
        <v>180</v>
      </c>
      <c r="B121" s="15">
        <v>202300738233</v>
      </c>
      <c r="C121" t="s">
        <v>218</v>
      </c>
      <c r="D121" t="s">
        <v>17</v>
      </c>
      <c r="E121" s="5">
        <v>44970</v>
      </c>
      <c r="F121">
        <v>0</v>
      </c>
      <c r="G121">
        <v>2</v>
      </c>
      <c r="H121">
        <v>4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26</v>
      </c>
      <c r="R121" s="12">
        <f t="shared" si="39"/>
        <v>0</v>
      </c>
      <c r="S121" s="11">
        <f t="shared" si="40"/>
        <v>3.5</v>
      </c>
      <c r="T121" s="11">
        <f t="shared" si="41"/>
        <v>1.2</v>
      </c>
      <c r="U121" s="11">
        <f t="shared" si="42"/>
        <v>3.5</v>
      </c>
      <c r="V121" s="11">
        <f t="shared" si="43"/>
        <v>0</v>
      </c>
      <c r="W121" s="11">
        <f t="shared" si="44"/>
        <v>0</v>
      </c>
      <c r="X121" s="11">
        <f t="shared" si="45"/>
        <v>0</v>
      </c>
      <c r="Y121" s="11">
        <f t="shared" si="46"/>
        <v>0</v>
      </c>
      <c r="Z121" s="11">
        <f t="shared" si="47"/>
        <v>0</v>
      </c>
      <c r="AA121" s="11">
        <f t="shared" si="48"/>
        <v>0</v>
      </c>
      <c r="AB121" s="11">
        <f t="shared" si="49"/>
        <v>0</v>
      </c>
      <c r="AC121" s="11">
        <f t="shared" si="50"/>
        <v>0.25</v>
      </c>
      <c r="AD121" s="13">
        <f t="shared" si="51"/>
        <v>13.270000000000001</v>
      </c>
    </row>
    <row r="122" spans="1:30" x14ac:dyDescent="0.25">
      <c r="A122" t="s">
        <v>180</v>
      </c>
      <c r="B122" s="15">
        <v>202300738717</v>
      </c>
      <c r="C122" t="s">
        <v>219</v>
      </c>
      <c r="D122" t="s">
        <v>17</v>
      </c>
      <c r="E122" s="5">
        <v>44970</v>
      </c>
      <c r="F122">
        <v>0</v>
      </c>
      <c r="G122">
        <v>2</v>
      </c>
      <c r="H122">
        <v>4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26</v>
      </c>
      <c r="R122" s="12">
        <f t="shared" si="39"/>
        <v>0</v>
      </c>
      <c r="S122" s="11">
        <f t="shared" si="40"/>
        <v>3.5</v>
      </c>
      <c r="T122" s="11">
        <f t="shared" si="41"/>
        <v>1.2</v>
      </c>
      <c r="U122" s="11">
        <f t="shared" si="42"/>
        <v>3.5</v>
      </c>
      <c r="V122" s="11">
        <f t="shared" si="43"/>
        <v>0</v>
      </c>
      <c r="W122" s="11">
        <f t="shared" si="44"/>
        <v>0</v>
      </c>
      <c r="X122" s="11">
        <f t="shared" si="45"/>
        <v>0</v>
      </c>
      <c r="Y122" s="11">
        <f t="shared" si="46"/>
        <v>0</v>
      </c>
      <c r="Z122" s="11">
        <f t="shared" si="47"/>
        <v>0</v>
      </c>
      <c r="AA122" s="11">
        <f t="shared" si="48"/>
        <v>0</v>
      </c>
      <c r="AB122" s="11">
        <f t="shared" si="49"/>
        <v>0</v>
      </c>
      <c r="AC122" s="11">
        <f t="shared" si="50"/>
        <v>0.25</v>
      </c>
      <c r="AD122" s="13">
        <f t="shared" si="51"/>
        <v>13.270000000000001</v>
      </c>
    </row>
    <row r="123" spans="1:30" x14ac:dyDescent="0.25">
      <c r="A123" t="s">
        <v>180</v>
      </c>
      <c r="B123" s="15">
        <v>202300821220</v>
      </c>
      <c r="C123" t="s">
        <v>220</v>
      </c>
      <c r="D123" t="s">
        <v>184</v>
      </c>
      <c r="E123" s="5">
        <v>44974</v>
      </c>
      <c r="F123">
        <v>0</v>
      </c>
      <c r="G123">
        <v>2</v>
      </c>
      <c r="H123">
        <v>4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26</v>
      </c>
      <c r="R123" s="12">
        <f t="shared" si="39"/>
        <v>0</v>
      </c>
      <c r="S123" s="11">
        <f t="shared" si="40"/>
        <v>3.5</v>
      </c>
      <c r="T123" s="11">
        <f t="shared" si="41"/>
        <v>1.2</v>
      </c>
      <c r="U123" s="11">
        <f t="shared" si="42"/>
        <v>3.5</v>
      </c>
      <c r="V123" s="11">
        <f t="shared" si="43"/>
        <v>0</v>
      </c>
      <c r="W123" s="11">
        <f t="shared" si="44"/>
        <v>0</v>
      </c>
      <c r="X123" s="11">
        <f t="shared" si="45"/>
        <v>0</v>
      </c>
      <c r="Y123" s="11">
        <f t="shared" si="46"/>
        <v>0</v>
      </c>
      <c r="Z123" s="11">
        <f t="shared" si="47"/>
        <v>0</v>
      </c>
      <c r="AA123" s="11">
        <f t="shared" si="48"/>
        <v>0</v>
      </c>
      <c r="AB123" s="11">
        <f t="shared" si="49"/>
        <v>0</v>
      </c>
      <c r="AC123" s="11">
        <f t="shared" si="50"/>
        <v>0.25</v>
      </c>
      <c r="AD123" s="13">
        <f t="shared" si="51"/>
        <v>13.270000000000001</v>
      </c>
    </row>
    <row r="124" spans="1:30" x14ac:dyDescent="0.25">
      <c r="A124" t="s">
        <v>180</v>
      </c>
      <c r="B124" s="15">
        <v>202202554962</v>
      </c>
      <c r="C124" t="s">
        <v>191</v>
      </c>
      <c r="D124" t="s">
        <v>184</v>
      </c>
      <c r="E124" s="5">
        <v>44695</v>
      </c>
      <c r="F124">
        <v>0</v>
      </c>
      <c r="G124">
        <v>2</v>
      </c>
      <c r="H124">
        <v>4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59</v>
      </c>
      <c r="R124" s="12">
        <f t="shared" si="39"/>
        <v>0</v>
      </c>
      <c r="S124" s="11">
        <f t="shared" si="40"/>
        <v>3.5</v>
      </c>
      <c r="T124" s="11">
        <f t="shared" si="41"/>
        <v>1.2</v>
      </c>
      <c r="U124" s="11">
        <f t="shared" si="42"/>
        <v>3.5</v>
      </c>
      <c r="V124" s="11">
        <f t="shared" si="43"/>
        <v>0</v>
      </c>
      <c r="W124" s="11">
        <f t="shared" si="44"/>
        <v>0</v>
      </c>
      <c r="X124" s="11">
        <f t="shared" si="45"/>
        <v>0</v>
      </c>
      <c r="Y124" s="11">
        <f t="shared" si="46"/>
        <v>0</v>
      </c>
      <c r="Z124" s="11">
        <f t="shared" si="47"/>
        <v>0</v>
      </c>
      <c r="AA124" s="11">
        <f t="shared" si="48"/>
        <v>0</v>
      </c>
      <c r="AB124" s="11">
        <f t="shared" si="49"/>
        <v>0</v>
      </c>
      <c r="AC124" s="11">
        <f t="shared" si="50"/>
        <v>0</v>
      </c>
      <c r="AD124" s="13">
        <f t="shared" si="51"/>
        <v>13.120000000000001</v>
      </c>
    </row>
    <row r="125" spans="1:30" x14ac:dyDescent="0.25">
      <c r="A125" t="s">
        <v>180</v>
      </c>
      <c r="B125" s="15">
        <v>202203074290</v>
      </c>
      <c r="C125" t="s">
        <v>192</v>
      </c>
      <c r="D125" t="s">
        <v>184</v>
      </c>
      <c r="E125" s="5">
        <v>44726</v>
      </c>
      <c r="F125">
        <v>0</v>
      </c>
      <c r="G125">
        <v>2</v>
      </c>
      <c r="H125">
        <v>4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28</v>
      </c>
      <c r="R125" s="12">
        <f t="shared" si="39"/>
        <v>0</v>
      </c>
      <c r="S125" s="11">
        <f t="shared" si="40"/>
        <v>3.5</v>
      </c>
      <c r="T125" s="11">
        <f t="shared" si="41"/>
        <v>1.2</v>
      </c>
      <c r="U125" s="11">
        <f t="shared" si="42"/>
        <v>3.5</v>
      </c>
      <c r="V125" s="11">
        <f t="shared" si="43"/>
        <v>0</v>
      </c>
      <c r="W125" s="11">
        <f t="shared" si="44"/>
        <v>0</v>
      </c>
      <c r="X125" s="11">
        <f t="shared" si="45"/>
        <v>0</v>
      </c>
      <c r="Y125" s="11">
        <f t="shared" si="46"/>
        <v>0</v>
      </c>
      <c r="Z125" s="11">
        <f t="shared" si="47"/>
        <v>0</v>
      </c>
      <c r="AA125" s="11">
        <f t="shared" si="48"/>
        <v>0</v>
      </c>
      <c r="AB125" s="11">
        <f t="shared" si="49"/>
        <v>0</v>
      </c>
      <c r="AC125" s="11">
        <f t="shared" si="50"/>
        <v>0</v>
      </c>
      <c r="AD125" s="13">
        <f t="shared" si="51"/>
        <v>13.120000000000001</v>
      </c>
    </row>
    <row r="126" spans="1:30" x14ac:dyDescent="0.25">
      <c r="A126" t="s">
        <v>180</v>
      </c>
      <c r="B126" s="15">
        <v>202204377464</v>
      </c>
      <c r="C126" t="s">
        <v>201</v>
      </c>
      <c r="D126" t="s">
        <v>17</v>
      </c>
      <c r="E126" s="5">
        <v>44803</v>
      </c>
      <c r="F126">
        <v>0</v>
      </c>
      <c r="G126">
        <v>2</v>
      </c>
      <c r="H126">
        <v>4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28</v>
      </c>
      <c r="R126" s="12">
        <f t="shared" si="39"/>
        <v>0</v>
      </c>
      <c r="S126" s="11">
        <f t="shared" si="40"/>
        <v>3.5</v>
      </c>
      <c r="T126" s="11">
        <f t="shared" si="41"/>
        <v>1.2</v>
      </c>
      <c r="U126" s="11">
        <f t="shared" si="42"/>
        <v>3.5</v>
      </c>
      <c r="V126" s="11">
        <f t="shared" si="43"/>
        <v>0</v>
      </c>
      <c r="W126" s="11">
        <f t="shared" si="44"/>
        <v>0</v>
      </c>
      <c r="X126" s="11">
        <f t="shared" si="45"/>
        <v>0</v>
      </c>
      <c r="Y126" s="11">
        <f t="shared" si="46"/>
        <v>0</v>
      </c>
      <c r="Z126" s="11">
        <f t="shared" si="47"/>
        <v>0</v>
      </c>
      <c r="AA126" s="11">
        <f t="shared" si="48"/>
        <v>0</v>
      </c>
      <c r="AB126" s="11">
        <f t="shared" si="49"/>
        <v>0</v>
      </c>
      <c r="AC126" s="11">
        <f t="shared" si="50"/>
        <v>0</v>
      </c>
      <c r="AD126" s="13">
        <f t="shared" si="51"/>
        <v>13.120000000000001</v>
      </c>
    </row>
    <row r="127" spans="1:30" x14ac:dyDescent="0.25">
      <c r="A127" t="s">
        <v>180</v>
      </c>
      <c r="B127" s="15">
        <v>202204929907</v>
      </c>
      <c r="C127" t="s">
        <v>204</v>
      </c>
      <c r="D127" t="s">
        <v>184</v>
      </c>
      <c r="E127" s="5">
        <v>44837</v>
      </c>
      <c r="F127">
        <v>0</v>
      </c>
      <c r="G127">
        <v>2</v>
      </c>
      <c r="H127">
        <v>4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59</v>
      </c>
      <c r="R127" s="12">
        <f t="shared" si="39"/>
        <v>0</v>
      </c>
      <c r="S127" s="11">
        <f t="shared" si="40"/>
        <v>3.5</v>
      </c>
      <c r="T127" s="11">
        <f t="shared" si="41"/>
        <v>1.2</v>
      </c>
      <c r="U127" s="11">
        <f t="shared" si="42"/>
        <v>3.5</v>
      </c>
      <c r="V127" s="11">
        <f t="shared" si="43"/>
        <v>0</v>
      </c>
      <c r="W127" s="11">
        <f t="shared" si="44"/>
        <v>0</v>
      </c>
      <c r="X127" s="11">
        <f t="shared" si="45"/>
        <v>0</v>
      </c>
      <c r="Y127" s="11">
        <f t="shared" si="46"/>
        <v>0</v>
      </c>
      <c r="Z127" s="11">
        <f t="shared" si="47"/>
        <v>0</v>
      </c>
      <c r="AA127" s="11">
        <f t="shared" si="48"/>
        <v>0</v>
      </c>
      <c r="AB127" s="11">
        <f t="shared" si="49"/>
        <v>0</v>
      </c>
      <c r="AC127" s="11">
        <f t="shared" si="50"/>
        <v>0</v>
      </c>
      <c r="AD127" s="13">
        <f t="shared" si="51"/>
        <v>13.120000000000001</v>
      </c>
    </row>
    <row r="128" spans="1:30" x14ac:dyDescent="0.25">
      <c r="A128" t="s">
        <v>180</v>
      </c>
      <c r="B128" s="15">
        <v>202300821227</v>
      </c>
      <c r="C128" t="s">
        <v>220</v>
      </c>
      <c r="D128" t="s">
        <v>184</v>
      </c>
      <c r="E128" s="5">
        <v>44974</v>
      </c>
      <c r="F128">
        <v>0</v>
      </c>
      <c r="G128">
        <v>2</v>
      </c>
      <c r="H128">
        <v>4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91</v>
      </c>
      <c r="R128" s="12">
        <f t="shared" si="39"/>
        <v>0</v>
      </c>
      <c r="S128" s="11">
        <f t="shared" si="40"/>
        <v>3.5</v>
      </c>
      <c r="T128" s="11">
        <f t="shared" si="41"/>
        <v>1.2</v>
      </c>
      <c r="U128" s="11">
        <f t="shared" si="42"/>
        <v>3.5</v>
      </c>
      <c r="V128" s="11">
        <f t="shared" si="43"/>
        <v>0</v>
      </c>
      <c r="W128" s="11">
        <f t="shared" si="44"/>
        <v>0</v>
      </c>
      <c r="X128" s="11">
        <f t="shared" si="45"/>
        <v>0</v>
      </c>
      <c r="Y128" s="11">
        <f t="shared" si="46"/>
        <v>0</v>
      </c>
      <c r="Z128" s="11">
        <f t="shared" si="47"/>
        <v>0</v>
      </c>
      <c r="AA128" s="11">
        <f t="shared" si="48"/>
        <v>0</v>
      </c>
      <c r="AB128" s="11">
        <f t="shared" si="49"/>
        <v>0</v>
      </c>
      <c r="AC128" s="11">
        <f t="shared" si="50"/>
        <v>0</v>
      </c>
      <c r="AD128" s="13">
        <f t="shared" si="51"/>
        <v>13.120000000000001</v>
      </c>
    </row>
    <row r="129" spans="1:30" x14ac:dyDescent="0.25">
      <c r="A129" t="s">
        <v>180</v>
      </c>
      <c r="B129" s="15">
        <v>202301380080</v>
      </c>
      <c r="C129" t="s">
        <v>234</v>
      </c>
      <c r="D129" t="s">
        <v>17</v>
      </c>
      <c r="E129" s="5">
        <v>45007</v>
      </c>
      <c r="F129">
        <v>0</v>
      </c>
      <c r="G129">
        <v>2</v>
      </c>
      <c r="H129">
        <v>4</v>
      </c>
      <c r="I129">
        <v>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112</v>
      </c>
      <c r="R129" s="12">
        <f t="shared" si="39"/>
        <v>0</v>
      </c>
      <c r="S129" s="11">
        <f t="shared" si="40"/>
        <v>3.5</v>
      </c>
      <c r="T129" s="11">
        <f t="shared" si="41"/>
        <v>1.2</v>
      </c>
      <c r="U129" s="11">
        <f t="shared" si="42"/>
        <v>3.5</v>
      </c>
      <c r="V129" s="11">
        <f t="shared" si="43"/>
        <v>0</v>
      </c>
      <c r="W129" s="11">
        <f t="shared" si="44"/>
        <v>0</v>
      </c>
      <c r="X129" s="11">
        <f t="shared" si="45"/>
        <v>0</v>
      </c>
      <c r="Y129" s="11">
        <f t="shared" si="46"/>
        <v>0</v>
      </c>
      <c r="Z129" s="11">
        <f t="shared" si="47"/>
        <v>0</v>
      </c>
      <c r="AA129" s="11">
        <f t="shared" si="48"/>
        <v>0</v>
      </c>
      <c r="AB129" s="11">
        <f t="shared" si="49"/>
        <v>0</v>
      </c>
      <c r="AC129" s="11">
        <f t="shared" si="50"/>
        <v>0</v>
      </c>
      <c r="AD129" s="13">
        <f t="shared" si="51"/>
        <v>13.120000000000001</v>
      </c>
    </row>
    <row r="130" spans="1:30" x14ac:dyDescent="0.25">
      <c r="A130" t="s">
        <v>180</v>
      </c>
      <c r="B130" s="15">
        <v>202302317455</v>
      </c>
      <c r="C130" t="s">
        <v>264</v>
      </c>
      <c r="D130" t="s">
        <v>17</v>
      </c>
      <c r="E130" s="5">
        <v>45063</v>
      </c>
      <c r="F130">
        <v>0</v>
      </c>
      <c r="G130">
        <v>2</v>
      </c>
      <c r="H130">
        <v>4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74</v>
      </c>
      <c r="R130" s="12">
        <f t="shared" ref="R130:R152" si="52">IF(F130=1,10,0)</f>
        <v>0</v>
      </c>
      <c r="S130" s="11">
        <f t="shared" ref="S130:S152" si="53">IF(G130=1,4.5,IF(G130=2,3.5,IF(G130=3,2,0)))</f>
        <v>3.5</v>
      </c>
      <c r="T130" s="11">
        <f t="shared" ref="T130:T152" si="54">IF(H130=1,2.4,IF(H130=2,2.4,IF(H130=3,1.5,IF(H130=4,1.2,IF(H130=5,1,IF(H130=6,0.75,IF(H130=7,0.5,IF(H130=8,0.25,0))))))))</f>
        <v>1.2</v>
      </c>
      <c r="U130" s="11">
        <f t="shared" ref="U130:U152" si="55">IF(I130=1,5,IF(I130=2,3.5,IF(I130=3,1.5,0)))</f>
        <v>3.5</v>
      </c>
      <c r="V130" s="11">
        <f t="shared" ref="V130:V152" si="56">IF(J130=1,2,0)</f>
        <v>0</v>
      </c>
      <c r="W130" s="11">
        <f t="shared" ref="W130:W152" si="57">IF(K130=1,1.8,0)</f>
        <v>0</v>
      </c>
      <c r="X130" s="11">
        <f t="shared" ref="X130:X152" si="58">IF(L130=1,1.4,0)</f>
        <v>0</v>
      </c>
      <c r="Y130" s="11">
        <f t="shared" ref="Y130:Y152" si="59">IF(M130=1,1.4,0)</f>
        <v>0</v>
      </c>
      <c r="Z130" s="11">
        <f t="shared" ref="Z130:Z152" si="60">IF(N130=2,1.4,0)</f>
        <v>0</v>
      </c>
      <c r="AA130" s="11">
        <f t="shared" ref="AA130:AA152" si="61">IF(O130=1,1,0)</f>
        <v>0</v>
      </c>
      <c r="AB130" s="11">
        <f t="shared" ref="AB130:AB152" si="62">IF(P130=1,1,0)</f>
        <v>0</v>
      </c>
      <c r="AC130" s="11">
        <f t="shared" ref="AC130:AC152" si="63">IF(Q130&lt;-63,10,IF(Q130&lt;-56,9.1,IF(Q130&lt;-49,8.2,IF(Q130&lt;-42,7.3,IF(Q130&lt;-35,6.4,IF(Q130&lt;-28,5.5,IF(Q130&lt;-21,4.6,IF(Q130&lt;-14,3.7,IF(Q130&lt;-7,2.8,IF(Q130&lt;0,1.9,IF(Q130&lt;7,1,IF(Q130&lt;14,0.75,IF(Q130&lt;21,0.5,IF(Q130&lt;28,0.25,0))))))))))))))</f>
        <v>0</v>
      </c>
      <c r="AD130" s="13">
        <f t="shared" ref="AD130:AD161" si="64">3.8*R130+2*S130+1.6*T130+1.2*U130+0.8*SUM(V130:AB130)+0.6*AC130</f>
        <v>13.120000000000001</v>
      </c>
    </row>
    <row r="131" spans="1:30" x14ac:dyDescent="0.25">
      <c r="A131" t="s">
        <v>180</v>
      </c>
      <c r="B131" s="15">
        <v>202302455459</v>
      </c>
      <c r="C131" t="s">
        <v>269</v>
      </c>
      <c r="D131" t="s">
        <v>184</v>
      </c>
      <c r="E131" s="5">
        <v>45071</v>
      </c>
      <c r="F131">
        <v>0</v>
      </c>
      <c r="G131">
        <v>2</v>
      </c>
      <c r="H131">
        <v>4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54</v>
      </c>
      <c r="R131" s="12">
        <f t="shared" si="52"/>
        <v>0</v>
      </c>
      <c r="S131" s="11">
        <f t="shared" si="53"/>
        <v>3.5</v>
      </c>
      <c r="T131" s="11">
        <f t="shared" si="54"/>
        <v>1.2</v>
      </c>
      <c r="U131" s="11">
        <f t="shared" si="55"/>
        <v>3.5</v>
      </c>
      <c r="V131" s="11">
        <f t="shared" si="56"/>
        <v>0</v>
      </c>
      <c r="W131" s="11">
        <f t="shared" si="57"/>
        <v>0</v>
      </c>
      <c r="X131" s="11">
        <f t="shared" si="58"/>
        <v>0</v>
      </c>
      <c r="Y131" s="11">
        <f t="shared" si="59"/>
        <v>0</v>
      </c>
      <c r="Z131" s="11">
        <f t="shared" si="60"/>
        <v>0</v>
      </c>
      <c r="AA131" s="11">
        <f t="shared" si="61"/>
        <v>0</v>
      </c>
      <c r="AB131" s="11">
        <f t="shared" si="62"/>
        <v>0</v>
      </c>
      <c r="AC131" s="11">
        <f t="shared" si="63"/>
        <v>0</v>
      </c>
      <c r="AD131" s="13">
        <f t="shared" si="64"/>
        <v>13.120000000000001</v>
      </c>
    </row>
    <row r="132" spans="1:30" x14ac:dyDescent="0.25">
      <c r="A132" t="s">
        <v>180</v>
      </c>
      <c r="B132" s="15">
        <v>202302518109</v>
      </c>
      <c r="C132" t="s">
        <v>270</v>
      </c>
      <c r="D132" t="s">
        <v>17</v>
      </c>
      <c r="E132" s="5">
        <v>45075</v>
      </c>
      <c r="F132">
        <v>0</v>
      </c>
      <c r="G132">
        <v>2</v>
      </c>
      <c r="H132">
        <v>4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54</v>
      </c>
      <c r="R132" s="12">
        <f t="shared" si="52"/>
        <v>0</v>
      </c>
      <c r="S132" s="11">
        <f t="shared" si="53"/>
        <v>3.5</v>
      </c>
      <c r="T132" s="11">
        <f t="shared" si="54"/>
        <v>1.2</v>
      </c>
      <c r="U132" s="11">
        <f t="shared" si="55"/>
        <v>3.5</v>
      </c>
      <c r="V132" s="11">
        <f t="shared" si="56"/>
        <v>0</v>
      </c>
      <c r="W132" s="11">
        <f t="shared" si="57"/>
        <v>0</v>
      </c>
      <c r="X132" s="11">
        <f t="shared" si="58"/>
        <v>0</v>
      </c>
      <c r="Y132" s="11">
        <f t="shared" si="59"/>
        <v>0</v>
      </c>
      <c r="Z132" s="11">
        <f t="shared" si="60"/>
        <v>0</v>
      </c>
      <c r="AA132" s="11">
        <f t="shared" si="61"/>
        <v>0</v>
      </c>
      <c r="AB132" s="11">
        <f t="shared" si="62"/>
        <v>0</v>
      </c>
      <c r="AC132" s="11">
        <f t="shared" si="63"/>
        <v>0</v>
      </c>
      <c r="AD132" s="13">
        <f t="shared" si="64"/>
        <v>13.120000000000001</v>
      </c>
    </row>
    <row r="133" spans="1:30" x14ac:dyDescent="0.25">
      <c r="A133" t="s">
        <v>180</v>
      </c>
      <c r="B133" s="15">
        <v>202302757650</v>
      </c>
      <c r="C133" t="s">
        <v>275</v>
      </c>
      <c r="D133" t="s">
        <v>17</v>
      </c>
      <c r="E133" s="5">
        <v>45089</v>
      </c>
      <c r="F133">
        <v>0</v>
      </c>
      <c r="G133">
        <v>2</v>
      </c>
      <c r="H133">
        <v>4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71</v>
      </c>
      <c r="R133" s="12">
        <f t="shared" si="52"/>
        <v>0</v>
      </c>
      <c r="S133" s="11">
        <f t="shared" si="53"/>
        <v>3.5</v>
      </c>
      <c r="T133" s="11">
        <f t="shared" si="54"/>
        <v>1.2</v>
      </c>
      <c r="U133" s="11">
        <f t="shared" si="55"/>
        <v>3.5</v>
      </c>
      <c r="V133" s="11">
        <f t="shared" si="56"/>
        <v>0</v>
      </c>
      <c r="W133" s="11">
        <f t="shared" si="57"/>
        <v>0</v>
      </c>
      <c r="X133" s="11">
        <f t="shared" si="58"/>
        <v>0</v>
      </c>
      <c r="Y133" s="11">
        <f t="shared" si="59"/>
        <v>0</v>
      </c>
      <c r="Z133" s="11">
        <f t="shared" si="60"/>
        <v>0</v>
      </c>
      <c r="AA133" s="11">
        <f t="shared" si="61"/>
        <v>0</v>
      </c>
      <c r="AB133" s="11">
        <f t="shared" si="62"/>
        <v>0</v>
      </c>
      <c r="AC133" s="11">
        <f t="shared" si="63"/>
        <v>0</v>
      </c>
      <c r="AD133" s="13">
        <f t="shared" si="64"/>
        <v>13.120000000000001</v>
      </c>
    </row>
    <row r="134" spans="1:30" x14ac:dyDescent="0.25">
      <c r="A134" t="s">
        <v>180</v>
      </c>
      <c r="B134" s="15">
        <v>202302757652</v>
      </c>
      <c r="C134" t="s">
        <v>276</v>
      </c>
      <c r="D134" t="s">
        <v>17</v>
      </c>
      <c r="E134" s="5">
        <v>45089</v>
      </c>
      <c r="F134">
        <v>0</v>
      </c>
      <c r="G134">
        <v>2</v>
      </c>
      <c r="H134">
        <v>4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71</v>
      </c>
      <c r="R134" s="12">
        <f t="shared" si="52"/>
        <v>0</v>
      </c>
      <c r="S134" s="11">
        <f t="shared" si="53"/>
        <v>3.5</v>
      </c>
      <c r="T134" s="11">
        <f t="shared" si="54"/>
        <v>1.2</v>
      </c>
      <c r="U134" s="11">
        <f t="shared" si="55"/>
        <v>3.5</v>
      </c>
      <c r="V134" s="11">
        <f t="shared" si="56"/>
        <v>0</v>
      </c>
      <c r="W134" s="11">
        <f t="shared" si="57"/>
        <v>0</v>
      </c>
      <c r="X134" s="11">
        <f t="shared" si="58"/>
        <v>0</v>
      </c>
      <c r="Y134" s="11">
        <f t="shared" si="59"/>
        <v>0</v>
      </c>
      <c r="Z134" s="11">
        <f t="shared" si="60"/>
        <v>0</v>
      </c>
      <c r="AA134" s="11">
        <f t="shared" si="61"/>
        <v>0</v>
      </c>
      <c r="AB134" s="11">
        <f t="shared" si="62"/>
        <v>0</v>
      </c>
      <c r="AC134" s="11">
        <f t="shared" si="63"/>
        <v>0</v>
      </c>
      <c r="AD134" s="13">
        <f t="shared" si="64"/>
        <v>13.120000000000001</v>
      </c>
    </row>
    <row r="135" spans="1:30" x14ac:dyDescent="0.25">
      <c r="A135" t="s">
        <v>180</v>
      </c>
      <c r="B135" s="15">
        <v>202302757833</v>
      </c>
      <c r="C135" t="s">
        <v>278</v>
      </c>
      <c r="D135" t="s">
        <v>17</v>
      </c>
      <c r="E135" s="5">
        <v>45089</v>
      </c>
      <c r="F135">
        <v>0</v>
      </c>
      <c r="G135">
        <v>2</v>
      </c>
      <c r="H135">
        <v>4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30</v>
      </c>
      <c r="R135" s="12">
        <f t="shared" si="52"/>
        <v>0</v>
      </c>
      <c r="S135" s="11">
        <f t="shared" si="53"/>
        <v>3.5</v>
      </c>
      <c r="T135" s="11">
        <f t="shared" si="54"/>
        <v>1.2</v>
      </c>
      <c r="U135" s="11">
        <f t="shared" si="55"/>
        <v>3.5</v>
      </c>
      <c r="V135" s="11">
        <f t="shared" si="56"/>
        <v>0</v>
      </c>
      <c r="W135" s="11">
        <f t="shared" si="57"/>
        <v>0</v>
      </c>
      <c r="X135" s="11">
        <f t="shared" si="58"/>
        <v>0</v>
      </c>
      <c r="Y135" s="11">
        <f t="shared" si="59"/>
        <v>0</v>
      </c>
      <c r="Z135" s="11">
        <f t="shared" si="60"/>
        <v>0</v>
      </c>
      <c r="AA135" s="11">
        <f t="shared" si="61"/>
        <v>0</v>
      </c>
      <c r="AB135" s="11">
        <f t="shared" si="62"/>
        <v>0</v>
      </c>
      <c r="AC135" s="11">
        <f t="shared" si="63"/>
        <v>0</v>
      </c>
      <c r="AD135" s="13">
        <f t="shared" si="64"/>
        <v>13.120000000000001</v>
      </c>
    </row>
    <row r="136" spans="1:30" x14ac:dyDescent="0.25">
      <c r="A136" t="s">
        <v>180</v>
      </c>
      <c r="B136" s="15">
        <v>202303002776</v>
      </c>
      <c r="C136" t="s">
        <v>283</v>
      </c>
      <c r="D136" t="s">
        <v>17</v>
      </c>
      <c r="E136" s="5">
        <v>45103</v>
      </c>
      <c r="F136">
        <v>0</v>
      </c>
      <c r="G136">
        <v>2</v>
      </c>
      <c r="H136">
        <v>4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116</v>
      </c>
      <c r="R136" s="12">
        <f t="shared" si="52"/>
        <v>0</v>
      </c>
      <c r="S136" s="11">
        <f t="shared" si="53"/>
        <v>3.5</v>
      </c>
      <c r="T136" s="11">
        <f t="shared" si="54"/>
        <v>1.2</v>
      </c>
      <c r="U136" s="11">
        <f t="shared" si="55"/>
        <v>3.5</v>
      </c>
      <c r="V136" s="11">
        <f t="shared" si="56"/>
        <v>0</v>
      </c>
      <c r="W136" s="11">
        <f t="shared" si="57"/>
        <v>0</v>
      </c>
      <c r="X136" s="11">
        <f t="shared" si="58"/>
        <v>0</v>
      </c>
      <c r="Y136" s="11">
        <f t="shared" si="59"/>
        <v>0</v>
      </c>
      <c r="Z136" s="11">
        <f t="shared" si="60"/>
        <v>0</v>
      </c>
      <c r="AA136" s="11">
        <f t="shared" si="61"/>
        <v>0</v>
      </c>
      <c r="AB136" s="11">
        <f t="shared" si="62"/>
        <v>0</v>
      </c>
      <c r="AC136" s="11">
        <f t="shared" si="63"/>
        <v>0</v>
      </c>
      <c r="AD136" s="13">
        <f t="shared" si="64"/>
        <v>13.120000000000001</v>
      </c>
    </row>
    <row r="137" spans="1:30" x14ac:dyDescent="0.25">
      <c r="A137" t="s">
        <v>180</v>
      </c>
      <c r="B137" s="15">
        <v>202303131572</v>
      </c>
      <c r="C137" t="s">
        <v>292</v>
      </c>
      <c r="D137" t="s">
        <v>17</v>
      </c>
      <c r="E137" s="5">
        <v>45110</v>
      </c>
      <c r="F137">
        <v>0</v>
      </c>
      <c r="G137">
        <v>2</v>
      </c>
      <c r="H137">
        <v>4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118</v>
      </c>
      <c r="R137" s="12">
        <f t="shared" si="52"/>
        <v>0</v>
      </c>
      <c r="S137" s="11">
        <f t="shared" si="53"/>
        <v>3.5</v>
      </c>
      <c r="T137" s="11">
        <f t="shared" si="54"/>
        <v>1.2</v>
      </c>
      <c r="U137" s="11">
        <f t="shared" si="55"/>
        <v>3.5</v>
      </c>
      <c r="V137" s="11">
        <f t="shared" si="56"/>
        <v>0</v>
      </c>
      <c r="W137" s="11">
        <f t="shared" si="57"/>
        <v>0</v>
      </c>
      <c r="X137" s="11">
        <f t="shared" si="58"/>
        <v>0</v>
      </c>
      <c r="Y137" s="11">
        <f t="shared" si="59"/>
        <v>0</v>
      </c>
      <c r="Z137" s="11">
        <f t="shared" si="60"/>
        <v>0</v>
      </c>
      <c r="AA137" s="11">
        <f t="shared" si="61"/>
        <v>0</v>
      </c>
      <c r="AB137" s="11">
        <f t="shared" si="62"/>
        <v>0</v>
      </c>
      <c r="AC137" s="11">
        <f t="shared" si="63"/>
        <v>0</v>
      </c>
      <c r="AD137" s="13">
        <f t="shared" si="64"/>
        <v>13.120000000000001</v>
      </c>
    </row>
    <row r="138" spans="1:30" x14ac:dyDescent="0.25">
      <c r="A138" t="s">
        <v>180</v>
      </c>
      <c r="B138" s="15">
        <v>202303207118</v>
      </c>
      <c r="C138" t="s">
        <v>300</v>
      </c>
      <c r="D138" t="s">
        <v>17</v>
      </c>
      <c r="E138" s="5">
        <v>45114</v>
      </c>
      <c r="F138">
        <v>0</v>
      </c>
      <c r="G138">
        <v>2</v>
      </c>
      <c r="H138">
        <v>4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96</v>
      </c>
      <c r="R138" s="12">
        <f t="shared" si="52"/>
        <v>0</v>
      </c>
      <c r="S138" s="11">
        <f t="shared" si="53"/>
        <v>3.5</v>
      </c>
      <c r="T138" s="11">
        <f t="shared" si="54"/>
        <v>1.2</v>
      </c>
      <c r="U138" s="11">
        <f t="shared" si="55"/>
        <v>3.5</v>
      </c>
      <c r="V138" s="11">
        <f t="shared" si="56"/>
        <v>0</v>
      </c>
      <c r="W138" s="11">
        <f t="shared" si="57"/>
        <v>0</v>
      </c>
      <c r="X138" s="11">
        <f t="shared" si="58"/>
        <v>0</v>
      </c>
      <c r="Y138" s="11">
        <f t="shared" si="59"/>
        <v>0</v>
      </c>
      <c r="Z138" s="11">
        <f t="shared" si="60"/>
        <v>0</v>
      </c>
      <c r="AA138" s="11">
        <f t="shared" si="61"/>
        <v>0</v>
      </c>
      <c r="AB138" s="11">
        <f t="shared" si="62"/>
        <v>0</v>
      </c>
      <c r="AC138" s="11">
        <f t="shared" si="63"/>
        <v>0</v>
      </c>
      <c r="AD138" s="13">
        <f t="shared" si="64"/>
        <v>13.120000000000001</v>
      </c>
    </row>
    <row r="139" spans="1:30" x14ac:dyDescent="0.25">
      <c r="A139" t="s">
        <v>180</v>
      </c>
      <c r="B139" s="15">
        <v>202303207119</v>
      </c>
      <c r="C139" t="s">
        <v>301</v>
      </c>
      <c r="D139" t="s">
        <v>17</v>
      </c>
      <c r="E139" s="5">
        <v>45114</v>
      </c>
      <c r="F139">
        <v>0</v>
      </c>
      <c r="G139">
        <v>2</v>
      </c>
      <c r="H139">
        <v>4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65</v>
      </c>
      <c r="R139" s="12">
        <f t="shared" si="52"/>
        <v>0</v>
      </c>
      <c r="S139" s="11">
        <f t="shared" si="53"/>
        <v>3.5</v>
      </c>
      <c r="T139" s="11">
        <f t="shared" si="54"/>
        <v>1.2</v>
      </c>
      <c r="U139" s="11">
        <f t="shared" si="55"/>
        <v>3.5</v>
      </c>
      <c r="V139" s="11">
        <f t="shared" si="56"/>
        <v>0</v>
      </c>
      <c r="W139" s="11">
        <f t="shared" si="57"/>
        <v>0</v>
      </c>
      <c r="X139" s="11">
        <f t="shared" si="58"/>
        <v>0</v>
      </c>
      <c r="Y139" s="11">
        <f t="shared" si="59"/>
        <v>0</v>
      </c>
      <c r="Z139" s="11">
        <f t="shared" si="60"/>
        <v>0</v>
      </c>
      <c r="AA139" s="11">
        <f t="shared" si="61"/>
        <v>0</v>
      </c>
      <c r="AB139" s="11">
        <f t="shared" si="62"/>
        <v>0</v>
      </c>
      <c r="AC139" s="11">
        <f t="shared" si="63"/>
        <v>0</v>
      </c>
      <c r="AD139" s="13">
        <f t="shared" si="64"/>
        <v>13.120000000000001</v>
      </c>
    </row>
    <row r="140" spans="1:30" x14ac:dyDescent="0.25">
      <c r="A140" t="s">
        <v>180</v>
      </c>
      <c r="B140" s="15">
        <v>202303375536</v>
      </c>
      <c r="C140" t="s">
        <v>307</v>
      </c>
      <c r="D140" t="s">
        <v>19</v>
      </c>
      <c r="E140" s="5">
        <v>45124</v>
      </c>
      <c r="F140">
        <v>0</v>
      </c>
      <c r="G140">
        <v>3</v>
      </c>
      <c r="H140">
        <v>3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-3</v>
      </c>
      <c r="R140" s="12">
        <f t="shared" si="52"/>
        <v>0</v>
      </c>
      <c r="S140" s="11">
        <f t="shared" si="53"/>
        <v>2</v>
      </c>
      <c r="T140" s="11">
        <f t="shared" si="54"/>
        <v>1.5</v>
      </c>
      <c r="U140" s="11">
        <f t="shared" si="55"/>
        <v>3.5</v>
      </c>
      <c r="V140" s="11">
        <f t="shared" si="56"/>
        <v>0</v>
      </c>
      <c r="W140" s="11">
        <f t="shared" si="57"/>
        <v>0</v>
      </c>
      <c r="X140" s="11">
        <f t="shared" si="58"/>
        <v>0</v>
      </c>
      <c r="Y140" s="11">
        <f t="shared" si="59"/>
        <v>0</v>
      </c>
      <c r="Z140" s="11">
        <f t="shared" si="60"/>
        <v>0</v>
      </c>
      <c r="AA140" s="11">
        <f t="shared" si="61"/>
        <v>1</v>
      </c>
      <c r="AB140" s="11">
        <f t="shared" si="62"/>
        <v>0</v>
      </c>
      <c r="AC140" s="11">
        <f t="shared" si="63"/>
        <v>1.9</v>
      </c>
      <c r="AD140" s="13">
        <f t="shared" si="64"/>
        <v>12.540000000000003</v>
      </c>
    </row>
    <row r="141" spans="1:30" x14ac:dyDescent="0.25">
      <c r="A141" t="s">
        <v>180</v>
      </c>
      <c r="B141" s="15">
        <v>202301394654</v>
      </c>
      <c r="C141" t="s">
        <v>236</v>
      </c>
      <c r="D141" t="s">
        <v>17</v>
      </c>
      <c r="E141" s="5">
        <v>45008</v>
      </c>
      <c r="F141">
        <v>0</v>
      </c>
      <c r="G141">
        <v>3</v>
      </c>
      <c r="H141">
        <v>4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28</v>
      </c>
      <c r="R141" s="12">
        <f t="shared" si="52"/>
        <v>0</v>
      </c>
      <c r="S141" s="11">
        <f t="shared" si="53"/>
        <v>2</v>
      </c>
      <c r="T141" s="11">
        <f t="shared" si="54"/>
        <v>1.2</v>
      </c>
      <c r="U141" s="11">
        <f t="shared" si="55"/>
        <v>5</v>
      </c>
      <c r="V141" s="11">
        <f t="shared" si="56"/>
        <v>0</v>
      </c>
      <c r="W141" s="11">
        <f t="shared" si="57"/>
        <v>0</v>
      </c>
      <c r="X141" s="11">
        <f t="shared" si="58"/>
        <v>0</v>
      </c>
      <c r="Y141" s="11">
        <f t="shared" si="59"/>
        <v>0</v>
      </c>
      <c r="Z141" s="11">
        <f t="shared" si="60"/>
        <v>0</v>
      </c>
      <c r="AA141" s="11">
        <f t="shared" si="61"/>
        <v>0</v>
      </c>
      <c r="AB141" s="11">
        <f t="shared" si="62"/>
        <v>0</v>
      </c>
      <c r="AC141" s="11">
        <f t="shared" si="63"/>
        <v>0</v>
      </c>
      <c r="AD141" s="13">
        <f t="shared" si="64"/>
        <v>11.92</v>
      </c>
    </row>
    <row r="142" spans="1:30" x14ac:dyDescent="0.25">
      <c r="A142" t="s">
        <v>180</v>
      </c>
      <c r="B142" s="15">
        <v>202302418819</v>
      </c>
      <c r="C142" t="s">
        <v>268</v>
      </c>
      <c r="D142" t="s">
        <v>184</v>
      </c>
      <c r="E142" s="5">
        <v>45069</v>
      </c>
      <c r="F142">
        <v>0</v>
      </c>
      <c r="G142">
        <v>3</v>
      </c>
      <c r="H142">
        <v>4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-8</v>
      </c>
      <c r="R142" s="12">
        <f t="shared" si="52"/>
        <v>0</v>
      </c>
      <c r="S142" s="11">
        <f t="shared" si="53"/>
        <v>2</v>
      </c>
      <c r="T142" s="11">
        <f t="shared" si="54"/>
        <v>1.2</v>
      </c>
      <c r="U142" s="11">
        <f t="shared" si="55"/>
        <v>3.5</v>
      </c>
      <c r="V142" s="11">
        <f t="shared" si="56"/>
        <v>0</v>
      </c>
      <c r="W142" s="11">
        <f t="shared" si="57"/>
        <v>0</v>
      </c>
      <c r="X142" s="11">
        <f t="shared" si="58"/>
        <v>0</v>
      </c>
      <c r="Y142" s="11">
        <f t="shared" si="59"/>
        <v>0</v>
      </c>
      <c r="Z142" s="11">
        <f t="shared" si="60"/>
        <v>0</v>
      </c>
      <c r="AA142" s="11">
        <f t="shared" si="61"/>
        <v>0</v>
      </c>
      <c r="AB142" s="11">
        <f t="shared" si="62"/>
        <v>0</v>
      </c>
      <c r="AC142" s="11">
        <f t="shared" si="63"/>
        <v>2.8</v>
      </c>
      <c r="AD142" s="13">
        <f t="shared" si="64"/>
        <v>11.8</v>
      </c>
    </row>
    <row r="143" spans="1:30" x14ac:dyDescent="0.25">
      <c r="A143" t="s">
        <v>180</v>
      </c>
      <c r="B143" s="15">
        <v>202303375377</v>
      </c>
      <c r="C143" t="s">
        <v>307</v>
      </c>
      <c r="D143" t="s">
        <v>17</v>
      </c>
      <c r="E143" s="5">
        <v>45124</v>
      </c>
      <c r="F143">
        <v>0</v>
      </c>
      <c r="G143">
        <v>3</v>
      </c>
      <c r="H143">
        <v>3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-3</v>
      </c>
      <c r="R143" s="12">
        <f t="shared" si="52"/>
        <v>0</v>
      </c>
      <c r="S143" s="11">
        <f t="shared" si="53"/>
        <v>2</v>
      </c>
      <c r="T143" s="11">
        <f t="shared" si="54"/>
        <v>1.5</v>
      </c>
      <c r="U143" s="11">
        <f t="shared" si="55"/>
        <v>3.5</v>
      </c>
      <c r="V143" s="11">
        <f t="shared" si="56"/>
        <v>0</v>
      </c>
      <c r="W143" s="11">
        <f t="shared" si="57"/>
        <v>0</v>
      </c>
      <c r="X143" s="11">
        <f t="shared" si="58"/>
        <v>0</v>
      </c>
      <c r="Y143" s="11">
        <f t="shared" si="59"/>
        <v>0</v>
      </c>
      <c r="Z143" s="11">
        <f t="shared" si="60"/>
        <v>0</v>
      </c>
      <c r="AA143" s="11">
        <f t="shared" si="61"/>
        <v>0</v>
      </c>
      <c r="AB143" s="11">
        <f t="shared" si="62"/>
        <v>0</v>
      </c>
      <c r="AC143" s="11">
        <f t="shared" si="63"/>
        <v>1.9</v>
      </c>
      <c r="AD143" s="13">
        <f t="shared" si="64"/>
        <v>11.740000000000002</v>
      </c>
    </row>
    <row r="144" spans="1:30" x14ac:dyDescent="0.25">
      <c r="A144" t="s">
        <v>180</v>
      </c>
      <c r="B144" s="15">
        <v>202303376092</v>
      </c>
      <c r="C144" t="s">
        <v>308</v>
      </c>
      <c r="D144" t="s">
        <v>17</v>
      </c>
      <c r="E144" s="5">
        <v>45124</v>
      </c>
      <c r="F144">
        <v>0</v>
      </c>
      <c r="G144">
        <v>3</v>
      </c>
      <c r="H144">
        <v>3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-3</v>
      </c>
      <c r="R144" s="12">
        <f t="shared" si="52"/>
        <v>0</v>
      </c>
      <c r="S144" s="11">
        <f t="shared" si="53"/>
        <v>2</v>
      </c>
      <c r="T144" s="11">
        <f t="shared" si="54"/>
        <v>1.5</v>
      </c>
      <c r="U144" s="11">
        <f t="shared" si="55"/>
        <v>3.5</v>
      </c>
      <c r="V144" s="11">
        <f t="shared" si="56"/>
        <v>0</v>
      </c>
      <c r="W144" s="11">
        <f t="shared" si="57"/>
        <v>0</v>
      </c>
      <c r="X144" s="11">
        <f t="shared" si="58"/>
        <v>0</v>
      </c>
      <c r="Y144" s="11">
        <f t="shared" si="59"/>
        <v>0</v>
      </c>
      <c r="Z144" s="11">
        <f t="shared" si="60"/>
        <v>0</v>
      </c>
      <c r="AA144" s="11">
        <f t="shared" si="61"/>
        <v>0</v>
      </c>
      <c r="AB144" s="11">
        <f t="shared" si="62"/>
        <v>0</v>
      </c>
      <c r="AC144" s="11">
        <f t="shared" si="63"/>
        <v>1.9</v>
      </c>
      <c r="AD144" s="13">
        <f t="shared" si="64"/>
        <v>11.740000000000002</v>
      </c>
    </row>
    <row r="145" spans="1:30" x14ac:dyDescent="0.25">
      <c r="A145" t="s">
        <v>180</v>
      </c>
      <c r="B145" s="15">
        <v>202302416411</v>
      </c>
      <c r="C145" t="s">
        <v>266</v>
      </c>
      <c r="D145" t="s">
        <v>17</v>
      </c>
      <c r="E145" s="5">
        <v>45069</v>
      </c>
      <c r="F145">
        <v>0</v>
      </c>
      <c r="G145">
        <v>2</v>
      </c>
      <c r="H145">
        <v>4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52</v>
      </c>
      <c r="R145" s="12">
        <f t="shared" si="52"/>
        <v>0</v>
      </c>
      <c r="S145" s="11">
        <f t="shared" si="53"/>
        <v>3.5</v>
      </c>
      <c r="T145" s="11">
        <f t="shared" si="54"/>
        <v>1.2</v>
      </c>
      <c r="U145" s="11">
        <f t="shared" si="55"/>
        <v>1.5</v>
      </c>
      <c r="V145" s="11">
        <f t="shared" si="56"/>
        <v>0</v>
      </c>
      <c r="W145" s="11">
        <f t="shared" si="57"/>
        <v>0</v>
      </c>
      <c r="X145" s="11">
        <f t="shared" si="58"/>
        <v>0</v>
      </c>
      <c r="Y145" s="11">
        <f t="shared" si="59"/>
        <v>0</v>
      </c>
      <c r="Z145" s="11">
        <f t="shared" si="60"/>
        <v>0</v>
      </c>
      <c r="AA145" s="11">
        <f t="shared" si="61"/>
        <v>0</v>
      </c>
      <c r="AB145" s="11">
        <f t="shared" si="62"/>
        <v>0</v>
      </c>
      <c r="AC145" s="11">
        <f t="shared" si="63"/>
        <v>0</v>
      </c>
      <c r="AD145" s="13">
        <f t="shared" si="64"/>
        <v>10.719999999999999</v>
      </c>
    </row>
    <row r="146" spans="1:30" x14ac:dyDescent="0.25">
      <c r="A146" t="s">
        <v>180</v>
      </c>
      <c r="B146" s="15">
        <v>202302416415</v>
      </c>
      <c r="C146" t="s">
        <v>267</v>
      </c>
      <c r="D146" t="s">
        <v>17</v>
      </c>
      <c r="E146" s="5">
        <v>45069</v>
      </c>
      <c r="F146">
        <v>0</v>
      </c>
      <c r="G146">
        <v>2</v>
      </c>
      <c r="H146">
        <v>4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52</v>
      </c>
      <c r="R146" s="12">
        <f t="shared" si="52"/>
        <v>0</v>
      </c>
      <c r="S146" s="11">
        <f t="shared" si="53"/>
        <v>3.5</v>
      </c>
      <c r="T146" s="11">
        <f t="shared" si="54"/>
        <v>1.2</v>
      </c>
      <c r="U146" s="11">
        <f t="shared" si="55"/>
        <v>1.5</v>
      </c>
      <c r="V146" s="11">
        <f t="shared" si="56"/>
        <v>0</v>
      </c>
      <c r="W146" s="11">
        <f t="shared" si="57"/>
        <v>0</v>
      </c>
      <c r="X146" s="11">
        <f t="shared" si="58"/>
        <v>0</v>
      </c>
      <c r="Y146" s="11">
        <f t="shared" si="59"/>
        <v>0</v>
      </c>
      <c r="Z146" s="11">
        <f t="shared" si="60"/>
        <v>0</v>
      </c>
      <c r="AA146" s="11">
        <f t="shared" si="61"/>
        <v>0</v>
      </c>
      <c r="AB146" s="11">
        <f t="shared" si="62"/>
        <v>0</v>
      </c>
      <c r="AC146" s="11">
        <f t="shared" si="63"/>
        <v>0</v>
      </c>
      <c r="AD146" s="13">
        <f t="shared" si="64"/>
        <v>10.719999999999999</v>
      </c>
    </row>
    <row r="147" spans="1:30" x14ac:dyDescent="0.25">
      <c r="A147" t="s">
        <v>180</v>
      </c>
      <c r="B147" s="15">
        <v>202302518200</v>
      </c>
      <c r="C147" t="s">
        <v>271</v>
      </c>
      <c r="D147" t="s">
        <v>17</v>
      </c>
      <c r="E147" s="5">
        <v>45075</v>
      </c>
      <c r="F147">
        <v>0</v>
      </c>
      <c r="G147">
        <v>2</v>
      </c>
      <c r="H147">
        <v>4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145</v>
      </c>
      <c r="R147" s="12">
        <f t="shared" si="52"/>
        <v>0</v>
      </c>
      <c r="S147" s="11">
        <f t="shared" si="53"/>
        <v>3.5</v>
      </c>
      <c r="T147" s="11">
        <f t="shared" si="54"/>
        <v>1.2</v>
      </c>
      <c r="U147" s="11">
        <f t="shared" si="55"/>
        <v>1.5</v>
      </c>
      <c r="V147" s="11">
        <f t="shared" si="56"/>
        <v>0</v>
      </c>
      <c r="W147" s="11">
        <f t="shared" si="57"/>
        <v>0</v>
      </c>
      <c r="X147" s="11">
        <f t="shared" si="58"/>
        <v>0</v>
      </c>
      <c r="Y147" s="11">
        <f t="shared" si="59"/>
        <v>0</v>
      </c>
      <c r="Z147" s="11">
        <f t="shared" si="60"/>
        <v>0</v>
      </c>
      <c r="AA147" s="11">
        <f t="shared" si="61"/>
        <v>0</v>
      </c>
      <c r="AB147" s="11">
        <f t="shared" si="62"/>
        <v>0</v>
      </c>
      <c r="AC147" s="11">
        <f t="shared" si="63"/>
        <v>0</v>
      </c>
      <c r="AD147" s="13">
        <f t="shared" si="64"/>
        <v>10.719999999999999</v>
      </c>
    </row>
    <row r="148" spans="1:30" x14ac:dyDescent="0.25">
      <c r="A148" t="s">
        <v>180</v>
      </c>
      <c r="B148" s="15">
        <v>202303002252</v>
      </c>
      <c r="C148" t="s">
        <v>281</v>
      </c>
      <c r="D148" t="s">
        <v>232</v>
      </c>
      <c r="E148" s="5">
        <v>45103</v>
      </c>
      <c r="F148">
        <v>0</v>
      </c>
      <c r="G148">
        <v>2</v>
      </c>
      <c r="H148">
        <v>4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145</v>
      </c>
      <c r="R148" s="12">
        <f t="shared" si="52"/>
        <v>0</v>
      </c>
      <c r="S148" s="11">
        <f t="shared" si="53"/>
        <v>3.5</v>
      </c>
      <c r="T148" s="11">
        <f t="shared" si="54"/>
        <v>1.2</v>
      </c>
      <c r="U148" s="11">
        <f t="shared" si="55"/>
        <v>1.5</v>
      </c>
      <c r="V148" s="11">
        <f t="shared" si="56"/>
        <v>0</v>
      </c>
      <c r="W148" s="11">
        <f t="shared" si="57"/>
        <v>0</v>
      </c>
      <c r="X148" s="11">
        <f t="shared" si="58"/>
        <v>0</v>
      </c>
      <c r="Y148" s="11">
        <f t="shared" si="59"/>
        <v>0</v>
      </c>
      <c r="Z148" s="11">
        <f t="shared" si="60"/>
        <v>0</v>
      </c>
      <c r="AA148" s="11">
        <f t="shared" si="61"/>
        <v>0</v>
      </c>
      <c r="AB148" s="11">
        <f t="shared" si="62"/>
        <v>0</v>
      </c>
      <c r="AC148" s="11">
        <f t="shared" si="63"/>
        <v>0</v>
      </c>
      <c r="AD148" s="13">
        <f t="shared" si="64"/>
        <v>10.719999999999999</v>
      </c>
    </row>
    <row r="149" spans="1:30" x14ac:dyDescent="0.25">
      <c r="A149" t="s">
        <v>180</v>
      </c>
      <c r="B149" s="15">
        <v>202303002496</v>
      </c>
      <c r="C149" t="s">
        <v>282</v>
      </c>
      <c r="D149" t="s">
        <v>17</v>
      </c>
      <c r="E149" s="5">
        <v>45103</v>
      </c>
      <c r="F149">
        <v>0</v>
      </c>
      <c r="G149">
        <v>2</v>
      </c>
      <c r="H149">
        <v>4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145</v>
      </c>
      <c r="R149" s="12">
        <f t="shared" si="52"/>
        <v>0</v>
      </c>
      <c r="S149" s="11">
        <f t="shared" si="53"/>
        <v>3.5</v>
      </c>
      <c r="T149" s="11">
        <f t="shared" si="54"/>
        <v>1.2</v>
      </c>
      <c r="U149" s="11">
        <f t="shared" si="55"/>
        <v>1.5</v>
      </c>
      <c r="V149" s="11">
        <f t="shared" si="56"/>
        <v>0</v>
      </c>
      <c r="W149" s="11">
        <f t="shared" si="57"/>
        <v>0</v>
      </c>
      <c r="X149" s="11">
        <f t="shared" si="58"/>
        <v>0</v>
      </c>
      <c r="Y149" s="11">
        <f t="shared" si="59"/>
        <v>0</v>
      </c>
      <c r="Z149" s="11">
        <f t="shared" si="60"/>
        <v>0</v>
      </c>
      <c r="AA149" s="11">
        <f t="shared" si="61"/>
        <v>0</v>
      </c>
      <c r="AB149" s="11">
        <f t="shared" si="62"/>
        <v>0</v>
      </c>
      <c r="AC149" s="11">
        <f t="shared" si="63"/>
        <v>0</v>
      </c>
      <c r="AD149" s="13">
        <f t="shared" si="64"/>
        <v>10.719999999999999</v>
      </c>
    </row>
    <row r="150" spans="1:30" x14ac:dyDescent="0.25">
      <c r="A150" t="s">
        <v>180</v>
      </c>
      <c r="B150" s="15">
        <v>202301804078</v>
      </c>
      <c r="C150" t="s">
        <v>246</v>
      </c>
      <c r="D150" t="s">
        <v>17</v>
      </c>
      <c r="E150" s="5">
        <v>45033</v>
      </c>
      <c r="F150">
        <v>0</v>
      </c>
      <c r="G150">
        <v>3</v>
      </c>
      <c r="H150">
        <v>3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87</v>
      </c>
      <c r="R150" s="12">
        <f t="shared" si="52"/>
        <v>0</v>
      </c>
      <c r="S150" s="11">
        <f t="shared" si="53"/>
        <v>2</v>
      </c>
      <c r="T150" s="11">
        <f t="shared" si="54"/>
        <v>1.5</v>
      </c>
      <c r="U150" s="11">
        <f t="shared" si="55"/>
        <v>3.5</v>
      </c>
      <c r="V150" s="11">
        <f t="shared" si="56"/>
        <v>0</v>
      </c>
      <c r="W150" s="11">
        <f t="shared" si="57"/>
        <v>0</v>
      </c>
      <c r="X150" s="11">
        <f t="shared" si="58"/>
        <v>0</v>
      </c>
      <c r="Y150" s="11">
        <f t="shared" si="59"/>
        <v>0</v>
      </c>
      <c r="Z150" s="11">
        <f t="shared" si="60"/>
        <v>0</v>
      </c>
      <c r="AA150" s="11">
        <f t="shared" si="61"/>
        <v>0</v>
      </c>
      <c r="AB150" s="11">
        <f t="shared" si="62"/>
        <v>0</v>
      </c>
      <c r="AC150" s="11">
        <f t="shared" si="63"/>
        <v>0</v>
      </c>
      <c r="AD150" s="13">
        <f t="shared" si="64"/>
        <v>10.600000000000001</v>
      </c>
    </row>
    <row r="151" spans="1:30" x14ac:dyDescent="0.25">
      <c r="A151" t="s">
        <v>180</v>
      </c>
      <c r="B151" s="15">
        <v>202302150413</v>
      </c>
      <c r="C151" t="s">
        <v>263</v>
      </c>
      <c r="D151" t="s">
        <v>184</v>
      </c>
      <c r="E151" s="5">
        <v>45054</v>
      </c>
      <c r="F151">
        <v>0</v>
      </c>
      <c r="G151">
        <v>3</v>
      </c>
      <c r="H151">
        <v>4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64</v>
      </c>
      <c r="R151" s="12">
        <f t="shared" si="52"/>
        <v>0</v>
      </c>
      <c r="S151" s="11">
        <f t="shared" si="53"/>
        <v>2</v>
      </c>
      <c r="T151" s="11">
        <f t="shared" si="54"/>
        <v>1.2</v>
      </c>
      <c r="U151" s="11">
        <f t="shared" si="55"/>
        <v>3.5</v>
      </c>
      <c r="V151" s="11">
        <f t="shared" si="56"/>
        <v>0</v>
      </c>
      <c r="W151" s="11">
        <f t="shared" si="57"/>
        <v>0</v>
      </c>
      <c r="X151" s="11">
        <f t="shared" si="58"/>
        <v>0</v>
      </c>
      <c r="Y151" s="11">
        <f t="shared" si="59"/>
        <v>0</v>
      </c>
      <c r="Z151" s="11">
        <f t="shared" si="60"/>
        <v>0</v>
      </c>
      <c r="AA151" s="11">
        <f t="shared" si="61"/>
        <v>0</v>
      </c>
      <c r="AB151" s="11">
        <f t="shared" si="62"/>
        <v>0</v>
      </c>
      <c r="AC151" s="11">
        <f t="shared" si="63"/>
        <v>0</v>
      </c>
      <c r="AD151" s="13">
        <f t="shared" si="64"/>
        <v>10.120000000000001</v>
      </c>
    </row>
    <row r="152" spans="1:30" x14ac:dyDescent="0.25">
      <c r="A152" t="s">
        <v>180</v>
      </c>
      <c r="B152" s="15">
        <v>202303207112</v>
      </c>
      <c r="C152" t="s">
        <v>299</v>
      </c>
      <c r="D152" t="s">
        <v>17</v>
      </c>
      <c r="E152" s="5">
        <v>45114</v>
      </c>
      <c r="F152">
        <v>0</v>
      </c>
      <c r="G152">
        <v>3</v>
      </c>
      <c r="H152">
        <v>4</v>
      </c>
      <c r="I152">
        <v>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94</v>
      </c>
      <c r="R152" s="12">
        <f t="shared" si="52"/>
        <v>0</v>
      </c>
      <c r="S152" s="11">
        <f t="shared" si="53"/>
        <v>2</v>
      </c>
      <c r="T152" s="11">
        <f t="shared" si="54"/>
        <v>1.2</v>
      </c>
      <c r="U152" s="11">
        <f t="shared" si="55"/>
        <v>3.5</v>
      </c>
      <c r="V152" s="11">
        <f t="shared" si="56"/>
        <v>0</v>
      </c>
      <c r="W152" s="11">
        <f t="shared" si="57"/>
        <v>0</v>
      </c>
      <c r="X152" s="11">
        <f t="shared" si="58"/>
        <v>0</v>
      </c>
      <c r="Y152" s="11">
        <f t="shared" si="59"/>
        <v>0</v>
      </c>
      <c r="Z152" s="11">
        <f t="shared" si="60"/>
        <v>0</v>
      </c>
      <c r="AA152" s="11">
        <f t="shared" si="61"/>
        <v>0</v>
      </c>
      <c r="AB152" s="11">
        <f t="shared" si="62"/>
        <v>0</v>
      </c>
      <c r="AC152" s="11">
        <f t="shared" si="63"/>
        <v>0</v>
      </c>
      <c r="AD152" s="13">
        <f t="shared" si="64"/>
        <v>10.120000000000001</v>
      </c>
    </row>
  </sheetData>
  <sortState ref="A2:AD152">
    <sortCondition descending="1" ref="AD2:AD152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18e59b8-4d49-4cac-8e12-2d1894160be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76AB1F7DA6A34BAE7AC8332049AB58" ma:contentTypeVersion="13" ma:contentTypeDescription="Create a new document." ma:contentTypeScope="" ma:versionID="fa0f9c112d3f28484e93e72c18b5e1e6">
  <xsd:schema xmlns:xsd="http://www.w3.org/2001/XMLSchema" xmlns:xs="http://www.w3.org/2001/XMLSchema" xmlns:p="http://schemas.microsoft.com/office/2006/metadata/properties" xmlns:ns3="adcc6d62-4a01-4bdd-8a67-377698d8f3c2" xmlns:ns4="918e59b8-4d49-4cac-8e12-2d1894160be9" targetNamespace="http://schemas.microsoft.com/office/2006/metadata/properties" ma:root="true" ma:fieldsID="39cc8b18f2d11480ad2fa1d1baf6847a" ns3:_="" ns4:_="">
    <xsd:import namespace="adcc6d62-4a01-4bdd-8a67-377698d8f3c2"/>
    <xsd:import namespace="918e59b8-4d49-4cac-8e12-2d1894160b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ObjectDetectorVersions" minOccurs="0"/>
                <xsd:element ref="ns4:_activity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cc6d62-4a01-4bdd-8a67-377698d8f3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59b8-4d49-4cac-8e12-2d1894160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B747F6-2BE5-465B-89DA-0A84847053C4}">
  <ds:schemaRefs>
    <ds:schemaRef ds:uri="http://purl.org/dc/elements/1.1/"/>
    <ds:schemaRef ds:uri="http://purl.org/dc/dcmitype/"/>
    <ds:schemaRef ds:uri="http://www.w3.org/XML/1998/namespace"/>
    <ds:schemaRef ds:uri="918e59b8-4d49-4cac-8e12-2d1894160be9"/>
    <ds:schemaRef ds:uri="adcc6d62-4a01-4bdd-8a67-377698d8f3c2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1D46446-8815-4571-91C2-73BE17B410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F42402-466B-4758-8719-5056444F3D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cc6d62-4a01-4bdd-8a67-377698d8f3c2"/>
    <ds:schemaRef ds:uri="918e59b8-4d49-4cac-8e12-2d1894160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EAU1CC - 198</vt:lpstr>
      <vt:lpstr>ETE02 - 151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Tatianna Aparecida Pereira Beneteli</dc:creator>
  <cp:lastModifiedBy>Tatianna Aparecida Pereira Beneteli</cp:lastModifiedBy>
  <dcterms:created xsi:type="dcterms:W3CDTF">2023-08-02T17:02:24Z</dcterms:created>
  <dcterms:modified xsi:type="dcterms:W3CDTF">2023-10-23T17:53:07Z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0x0101004C76AB1F7DA6A34BAE7AC8332049AB58</vt:lpwstr>
  </property>
</Properties>
</file>