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Ciência da Computação\Mestrado\Dissertação\PRP 2020-04\Resultados e Análises\"/>
    </mc:Choice>
  </mc:AlternateContent>
  <xr:revisionPtr revIDLastSave="0" documentId="13_ncr:1_{9628B3F7-DD37-4F93-AB0E-3E583E2F991D}" xr6:coauthVersionLast="45" xr6:coauthVersionMax="45" xr10:uidLastSave="{00000000-0000-0000-0000-000000000000}"/>
  <bookViews>
    <workbookView xWindow="-108" yWindow="-108" windowWidth="23256" windowHeight="12576" xr2:uid="{17141EAA-81C5-4BA7-B72D-0E0183ECE022}"/>
  </bookViews>
  <sheets>
    <sheet name="Resumo das Guias" sheetId="22" r:id="rId1"/>
    <sheet name="(R) B&amp;Bt" sheetId="11" r:id="rId2"/>
    <sheet name="(R) FM" sheetId="12" r:id="rId3"/>
    <sheet name="(R) Solvers" sheetId="2" r:id="rId4"/>
    <sheet name="(R) VNS" sheetId="21" r:id="rId5"/>
    <sheet name="(A) B&amp;Bt x Ordem" sheetId="7" r:id="rId6"/>
    <sheet name="(A) B&amp;Bt x FM" sheetId="23" r:id="rId7"/>
    <sheet name="(A) FM x Ordem" sheetId="24" r:id="rId8"/>
    <sheet name="(A) CBC x VNS" sheetId="25" r:id="rId9"/>
    <sheet name="(A) CPLEX x VNS" sheetId="27" r:id="rId10"/>
  </sheets>
  <definedNames>
    <definedName name="_xlnm._FilterDatabase" localSheetId="1" hidden="1">'(R) B&amp;Bt'!$B$3:$L$48</definedName>
    <definedName name="_xlnm._FilterDatabase" localSheetId="2" hidden="1">'(R) FM'!$B$3:$L$453</definedName>
    <definedName name="_xlnm._FilterDatabase" localSheetId="3" hidden="1">'(R) Solvers'!$B$3:$P$48</definedName>
    <definedName name="_xlnm._FilterDatabase" localSheetId="4" hidden="1">'(R) VNS'!$B$3:$R$453</definedName>
    <definedName name="_xlnm._FilterDatabase" localSheetId="0" hidden="1">'Resumo das Guias'!#REF!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27" l="1"/>
  <c r="D50" i="27"/>
  <c r="E50" i="27" s="1"/>
  <c r="F49" i="27"/>
  <c r="E49" i="27"/>
  <c r="D49" i="27"/>
  <c r="F48" i="27"/>
  <c r="D48" i="27"/>
  <c r="E48" i="27" s="1"/>
  <c r="F47" i="27"/>
  <c r="D47" i="27"/>
  <c r="E47" i="27" s="1"/>
  <c r="F46" i="27"/>
  <c r="D46" i="27"/>
  <c r="E46" i="27" s="1"/>
  <c r="F45" i="27"/>
  <c r="E45" i="27"/>
  <c r="D45" i="27"/>
  <c r="F44" i="27"/>
  <c r="D44" i="27"/>
  <c r="E44" i="27" s="1"/>
  <c r="F43" i="27"/>
  <c r="D43" i="27"/>
  <c r="E43" i="27" s="1"/>
  <c r="F42" i="27"/>
  <c r="D42" i="27"/>
  <c r="E42" i="27" s="1"/>
  <c r="F41" i="27"/>
  <c r="E41" i="27"/>
  <c r="D41" i="27"/>
  <c r="F40" i="27"/>
  <c r="D40" i="27"/>
  <c r="E40" i="27" s="1"/>
  <c r="F39" i="27"/>
  <c r="D39" i="27"/>
  <c r="E39" i="27" s="1"/>
  <c r="F38" i="27"/>
  <c r="D38" i="27"/>
  <c r="E38" i="27" s="1"/>
  <c r="F37" i="27"/>
  <c r="E37" i="27"/>
  <c r="D37" i="27"/>
  <c r="F36" i="27"/>
  <c r="D36" i="27"/>
  <c r="E36" i="27" s="1"/>
  <c r="F34" i="27"/>
  <c r="D34" i="27"/>
  <c r="E34" i="27" s="1"/>
  <c r="F33" i="27"/>
  <c r="E33" i="27"/>
  <c r="D33" i="27"/>
  <c r="F32" i="27"/>
  <c r="D32" i="27"/>
  <c r="E32" i="27" s="1"/>
  <c r="F31" i="27"/>
  <c r="D31" i="27"/>
  <c r="E31" i="27" s="1"/>
  <c r="F30" i="27"/>
  <c r="D30" i="27"/>
  <c r="E30" i="27" s="1"/>
  <c r="F29" i="27"/>
  <c r="E29" i="27"/>
  <c r="D29" i="27"/>
  <c r="F28" i="27"/>
  <c r="D28" i="27"/>
  <c r="E28" i="27" s="1"/>
  <c r="F27" i="27"/>
  <c r="D27" i="27"/>
  <c r="E27" i="27" s="1"/>
  <c r="F26" i="27"/>
  <c r="D26" i="27"/>
  <c r="E26" i="27" s="1"/>
  <c r="F25" i="27"/>
  <c r="D25" i="27"/>
  <c r="E25" i="27" s="1"/>
  <c r="F24" i="27"/>
  <c r="D24" i="27"/>
  <c r="E24" i="27" s="1"/>
  <c r="F23" i="27"/>
  <c r="D23" i="27"/>
  <c r="E23" i="27" s="1"/>
  <c r="F22" i="27"/>
  <c r="D22" i="27"/>
  <c r="E22" i="27" s="1"/>
  <c r="F21" i="27"/>
  <c r="D21" i="27"/>
  <c r="E21" i="27" s="1"/>
  <c r="F20" i="27"/>
  <c r="D20" i="27"/>
  <c r="E20" i="27" s="1"/>
  <c r="F18" i="27"/>
  <c r="E18" i="27"/>
  <c r="D18" i="27"/>
  <c r="F17" i="27"/>
  <c r="D17" i="27"/>
  <c r="E17" i="27" s="1"/>
  <c r="F16" i="27"/>
  <c r="E16" i="27"/>
  <c r="D16" i="27"/>
  <c r="F15" i="27"/>
  <c r="D15" i="27"/>
  <c r="E15" i="27" s="1"/>
  <c r="F14" i="27"/>
  <c r="E14" i="27"/>
  <c r="D14" i="27"/>
  <c r="F13" i="27"/>
  <c r="D13" i="27"/>
  <c r="E13" i="27" s="1"/>
  <c r="F12" i="27"/>
  <c r="E12" i="27"/>
  <c r="D12" i="27"/>
  <c r="F11" i="27"/>
  <c r="D11" i="27"/>
  <c r="E11" i="27" s="1"/>
  <c r="F10" i="27"/>
  <c r="E10" i="27"/>
  <c r="D10" i="27"/>
  <c r="F9" i="27"/>
  <c r="D9" i="27"/>
  <c r="E9" i="27" s="1"/>
  <c r="F8" i="27"/>
  <c r="E8" i="27"/>
  <c r="D8" i="27"/>
  <c r="F7" i="27"/>
  <c r="D7" i="27"/>
  <c r="E7" i="27" s="1"/>
  <c r="F6" i="27"/>
  <c r="E6" i="27"/>
  <c r="D6" i="27"/>
  <c r="F5" i="27"/>
  <c r="D5" i="27"/>
  <c r="E5" i="27" s="1"/>
  <c r="F4" i="27"/>
  <c r="D4" i="27"/>
  <c r="E4" i="27" s="1"/>
  <c r="J50" i="27"/>
  <c r="H50" i="27" a="1"/>
  <c r="H50" i="27" s="1"/>
  <c r="G50" i="27"/>
  <c r="I50" i="27" s="1"/>
  <c r="C50" i="27"/>
  <c r="J49" i="27"/>
  <c r="H49" i="27" a="1"/>
  <c r="H49" i="27" s="1"/>
  <c r="G49" i="27"/>
  <c r="I49" i="27" s="1"/>
  <c r="C49" i="27"/>
  <c r="J48" i="27"/>
  <c r="I48" i="27"/>
  <c r="H48" i="27" a="1"/>
  <c r="H48" i="27" s="1"/>
  <c r="G48" i="27"/>
  <c r="C48" i="27"/>
  <c r="J47" i="27"/>
  <c r="H47" i="27" a="1"/>
  <c r="H47" i="27" s="1"/>
  <c r="G47" i="27"/>
  <c r="I47" i="27" s="1"/>
  <c r="C47" i="27"/>
  <c r="J46" i="27"/>
  <c r="H46" i="27" a="1"/>
  <c r="H46" i="27" s="1"/>
  <c r="G46" i="27"/>
  <c r="I46" i="27" s="1"/>
  <c r="C46" i="27"/>
  <c r="J45" i="27"/>
  <c r="H45" i="27" a="1"/>
  <c r="H45" i="27" s="1"/>
  <c r="G45" i="27"/>
  <c r="I45" i="27" s="1"/>
  <c r="C45" i="27"/>
  <c r="J44" i="27"/>
  <c r="I44" i="27"/>
  <c r="H44" i="27" a="1"/>
  <c r="H44" i="27" s="1"/>
  <c r="G44" i="27"/>
  <c r="C44" i="27"/>
  <c r="J43" i="27"/>
  <c r="H43" i="27" a="1"/>
  <c r="H43" i="27" s="1"/>
  <c r="G43" i="27"/>
  <c r="I43" i="27" s="1"/>
  <c r="C43" i="27"/>
  <c r="J42" i="27"/>
  <c r="H42" i="27" a="1"/>
  <c r="H42" i="27" s="1"/>
  <c r="G42" i="27"/>
  <c r="I42" i="27" s="1"/>
  <c r="C42" i="27"/>
  <c r="J41" i="27"/>
  <c r="I41" i="27"/>
  <c r="H41" i="27" a="1"/>
  <c r="H41" i="27" s="1"/>
  <c r="G41" i="27"/>
  <c r="C41" i="27"/>
  <c r="J40" i="27"/>
  <c r="I40" i="27"/>
  <c r="H40" i="27" a="1"/>
  <c r="H40" i="27" s="1"/>
  <c r="G40" i="27"/>
  <c r="C40" i="27"/>
  <c r="J39" i="27"/>
  <c r="H39" i="27" a="1"/>
  <c r="H39" i="27" s="1"/>
  <c r="G39" i="27"/>
  <c r="I39" i="27" s="1"/>
  <c r="C39" i="27"/>
  <c r="J38" i="27"/>
  <c r="H38" i="27" a="1"/>
  <c r="H38" i="27" s="1"/>
  <c r="G38" i="27"/>
  <c r="I38" i="27" s="1"/>
  <c r="C38" i="27"/>
  <c r="J37" i="27"/>
  <c r="I37" i="27"/>
  <c r="H37" i="27" a="1"/>
  <c r="H37" i="27" s="1"/>
  <c r="G37" i="27"/>
  <c r="C37" i="27"/>
  <c r="J36" i="27"/>
  <c r="I36" i="27"/>
  <c r="H36" i="27" a="1"/>
  <c r="H36" i="27" s="1"/>
  <c r="G36" i="27"/>
  <c r="C36" i="27"/>
  <c r="J34" i="27"/>
  <c r="H34" i="27" a="1"/>
  <c r="H34" i="27" s="1"/>
  <c r="G34" i="27"/>
  <c r="I34" i="27" s="1"/>
  <c r="C34" i="27"/>
  <c r="J33" i="27"/>
  <c r="I33" i="27"/>
  <c r="H33" i="27" a="1"/>
  <c r="H33" i="27" s="1"/>
  <c r="G33" i="27"/>
  <c r="C33" i="27"/>
  <c r="J32" i="27"/>
  <c r="H32" i="27" a="1"/>
  <c r="H32" i="27" s="1"/>
  <c r="G32" i="27"/>
  <c r="I32" i="27" s="1"/>
  <c r="C32" i="27"/>
  <c r="J31" i="27"/>
  <c r="H31" i="27" a="1"/>
  <c r="H31" i="27" s="1"/>
  <c r="G31" i="27"/>
  <c r="I31" i="27" s="1"/>
  <c r="C31" i="27"/>
  <c r="J30" i="27"/>
  <c r="H30" i="27" a="1"/>
  <c r="H30" i="27" s="1"/>
  <c r="G30" i="27"/>
  <c r="I30" i="27" s="1"/>
  <c r="C30" i="27"/>
  <c r="J29" i="27"/>
  <c r="I29" i="27"/>
  <c r="H29" i="27" a="1"/>
  <c r="H29" i="27" s="1"/>
  <c r="G29" i="27"/>
  <c r="C29" i="27"/>
  <c r="J28" i="27"/>
  <c r="H28" i="27" a="1"/>
  <c r="H28" i="27" s="1"/>
  <c r="G28" i="27"/>
  <c r="I28" i="27" s="1"/>
  <c r="C28" i="27"/>
  <c r="J27" i="27"/>
  <c r="H27" i="27" a="1"/>
  <c r="H27" i="27" s="1"/>
  <c r="G27" i="27"/>
  <c r="I27" i="27" s="1"/>
  <c r="C27" i="27"/>
  <c r="J26" i="27"/>
  <c r="H26" i="27" a="1"/>
  <c r="H26" i="27" s="1"/>
  <c r="G26" i="27"/>
  <c r="I26" i="27" s="1"/>
  <c r="C26" i="27"/>
  <c r="J25" i="27"/>
  <c r="I25" i="27"/>
  <c r="H25" i="27" a="1"/>
  <c r="H25" i="27" s="1"/>
  <c r="G25" i="27"/>
  <c r="C25" i="27"/>
  <c r="J24" i="27"/>
  <c r="H24" i="27" a="1"/>
  <c r="H24" i="27" s="1"/>
  <c r="G24" i="27"/>
  <c r="I24" i="27" s="1"/>
  <c r="C24" i="27"/>
  <c r="J23" i="27"/>
  <c r="H23" i="27" a="1"/>
  <c r="H23" i="27" s="1"/>
  <c r="G23" i="27"/>
  <c r="I23" i="27" s="1"/>
  <c r="C23" i="27"/>
  <c r="J22" i="27"/>
  <c r="H22" i="27" a="1"/>
  <c r="H22" i="27" s="1"/>
  <c r="G22" i="27"/>
  <c r="I22" i="27" s="1"/>
  <c r="C22" i="27"/>
  <c r="J21" i="27"/>
  <c r="I21" i="27"/>
  <c r="H21" i="27" a="1"/>
  <c r="H21" i="27" s="1"/>
  <c r="G21" i="27"/>
  <c r="C21" i="27"/>
  <c r="J20" i="27"/>
  <c r="H20" i="27" a="1"/>
  <c r="H20" i="27" s="1"/>
  <c r="G20" i="27"/>
  <c r="I20" i="27" s="1"/>
  <c r="I35" i="27" s="1"/>
  <c r="C20" i="27"/>
  <c r="J18" i="27"/>
  <c r="H18" i="27"/>
  <c r="H18" i="27" a="1"/>
  <c r="G18" i="27"/>
  <c r="I18" i="27" s="1"/>
  <c r="C18" i="27"/>
  <c r="J17" i="27"/>
  <c r="H17" i="27"/>
  <c r="H17" i="27" a="1"/>
  <c r="G17" i="27"/>
  <c r="I17" i="27" s="1"/>
  <c r="C17" i="27"/>
  <c r="J16" i="27"/>
  <c r="I16" i="27"/>
  <c r="H16" i="27"/>
  <c r="H16" i="27" a="1"/>
  <c r="G16" i="27"/>
  <c r="C16" i="27"/>
  <c r="J15" i="27"/>
  <c r="H15" i="27"/>
  <c r="H15" i="27" a="1"/>
  <c r="G15" i="27"/>
  <c r="I15" i="27" s="1"/>
  <c r="C15" i="27"/>
  <c r="J14" i="27"/>
  <c r="H14" i="27"/>
  <c r="H14" i="27" a="1"/>
  <c r="G14" i="27"/>
  <c r="I14" i="27" s="1"/>
  <c r="C14" i="27"/>
  <c r="J13" i="27"/>
  <c r="H13" i="27"/>
  <c r="H13" i="27" a="1"/>
  <c r="G13" i="27"/>
  <c r="I13" i="27" s="1"/>
  <c r="C13" i="27"/>
  <c r="J12" i="27"/>
  <c r="I12" i="27"/>
  <c r="H12" i="27"/>
  <c r="H12" i="27" a="1"/>
  <c r="G12" i="27"/>
  <c r="C12" i="27"/>
  <c r="J11" i="27"/>
  <c r="H11" i="27"/>
  <c r="H11" i="27" a="1"/>
  <c r="G11" i="27"/>
  <c r="I11" i="27" s="1"/>
  <c r="C11" i="27"/>
  <c r="J10" i="27"/>
  <c r="H10" i="27"/>
  <c r="H10" i="27" a="1"/>
  <c r="G10" i="27"/>
  <c r="I10" i="27" s="1"/>
  <c r="C10" i="27"/>
  <c r="J9" i="27"/>
  <c r="H9" i="27" a="1"/>
  <c r="H9" i="27" s="1"/>
  <c r="G9" i="27"/>
  <c r="I9" i="27" s="1"/>
  <c r="C9" i="27"/>
  <c r="J8" i="27"/>
  <c r="I8" i="27"/>
  <c r="H8" i="27"/>
  <c r="H8" i="27" a="1"/>
  <c r="G8" i="27"/>
  <c r="C8" i="27"/>
  <c r="J7" i="27"/>
  <c r="H7" i="27" a="1"/>
  <c r="H7" i="27" s="1"/>
  <c r="G7" i="27"/>
  <c r="I7" i="27" s="1"/>
  <c r="C7" i="27"/>
  <c r="J6" i="27"/>
  <c r="H6" i="27" a="1"/>
  <c r="H6" i="27" s="1"/>
  <c r="G6" i="27"/>
  <c r="I6" i="27" s="1"/>
  <c r="C6" i="27"/>
  <c r="J5" i="27"/>
  <c r="H5" i="27" a="1"/>
  <c r="H5" i="27" s="1"/>
  <c r="G5" i="27"/>
  <c r="I5" i="27" s="1"/>
  <c r="C5" i="27"/>
  <c r="J4" i="27"/>
  <c r="I4" i="27"/>
  <c r="H4" i="27" a="1"/>
  <c r="H4" i="27" s="1"/>
  <c r="G4" i="27"/>
  <c r="C4" i="27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H50" i="25"/>
  <c r="H50" i="25" a="1"/>
  <c r="H49" i="25"/>
  <c r="H49" i="25" a="1"/>
  <c r="H48" i="25"/>
  <c r="H48" i="25" a="1"/>
  <c r="H47" i="25"/>
  <c r="H47" i="25" a="1"/>
  <c r="H46" i="25"/>
  <c r="H46" i="25" a="1"/>
  <c r="H45" i="25"/>
  <c r="H45" i="25" a="1"/>
  <c r="H44" i="25"/>
  <c r="H44" i="25" a="1"/>
  <c r="H43" i="25"/>
  <c r="H43" i="25" a="1"/>
  <c r="H42" i="25"/>
  <c r="H42" i="25" a="1"/>
  <c r="H41" i="25"/>
  <c r="H41" i="25" a="1"/>
  <c r="H40" i="25"/>
  <c r="H40" i="25" a="1"/>
  <c r="H39" i="25"/>
  <c r="H39" i="25" a="1"/>
  <c r="H38" i="25"/>
  <c r="H38" i="25" a="1"/>
  <c r="H37" i="25"/>
  <c r="H37" i="25" a="1"/>
  <c r="H36" i="25"/>
  <c r="H36" i="25" a="1"/>
  <c r="H34" i="25" a="1"/>
  <c r="H34" i="25" s="1"/>
  <c r="H33" i="25" a="1"/>
  <c r="H33" i="25" s="1"/>
  <c r="H32" i="25" a="1"/>
  <c r="H32" i="25" s="1"/>
  <c r="H31" i="25" a="1"/>
  <c r="H31" i="25" s="1"/>
  <c r="H30" i="25" a="1"/>
  <c r="H30" i="25" s="1"/>
  <c r="H29" i="25" a="1"/>
  <c r="H29" i="25" s="1"/>
  <c r="H28" i="25" a="1"/>
  <c r="H28" i="25" s="1"/>
  <c r="H27" i="25" a="1"/>
  <c r="H27" i="25" s="1"/>
  <c r="H26" i="25" a="1"/>
  <c r="H26" i="25" s="1"/>
  <c r="H25" i="25" a="1"/>
  <c r="H25" i="25" s="1"/>
  <c r="H24" i="25" a="1"/>
  <c r="H24" i="25" s="1"/>
  <c r="H23" i="25" a="1"/>
  <c r="H23" i="25" s="1"/>
  <c r="H22" i="25" a="1"/>
  <c r="H22" i="25" s="1"/>
  <c r="H21" i="25" a="1"/>
  <c r="H21" i="25" s="1"/>
  <c r="H20" i="25" a="1"/>
  <c r="H20" i="25" s="1"/>
  <c r="H5" i="25" a="1"/>
  <c r="H5" i="25" s="1"/>
  <c r="H6" i="25" a="1"/>
  <c r="H6" i="25" s="1"/>
  <c r="H7" i="25" a="1"/>
  <c r="H7" i="25" s="1"/>
  <c r="H8" i="25" a="1"/>
  <c r="H8" i="25" s="1"/>
  <c r="H9" i="25" a="1"/>
  <c r="H9" i="25" s="1"/>
  <c r="H10" i="25" a="1"/>
  <c r="H10" i="25" s="1"/>
  <c r="H11" i="25" a="1"/>
  <c r="H11" i="25" s="1"/>
  <c r="H12" i="25" a="1"/>
  <c r="H12" i="25" s="1"/>
  <c r="H13" i="25" a="1"/>
  <c r="H13" i="25" s="1"/>
  <c r="H14" i="25" a="1"/>
  <c r="H14" i="25" s="1"/>
  <c r="H15" i="25" a="1"/>
  <c r="H15" i="25" s="1"/>
  <c r="H16" i="25" a="1"/>
  <c r="H16" i="25" s="1"/>
  <c r="H17" i="25" a="1"/>
  <c r="H17" i="25" s="1"/>
  <c r="H18" i="25" a="1"/>
  <c r="H18" i="25" s="1"/>
  <c r="H4" i="25" a="1"/>
  <c r="H4" i="25" s="1"/>
  <c r="E45" i="25"/>
  <c r="E41" i="25"/>
  <c r="E32" i="25"/>
  <c r="E20" i="25"/>
  <c r="D18" i="25"/>
  <c r="D34" i="25"/>
  <c r="E34" i="25" s="1"/>
  <c r="D33" i="25"/>
  <c r="D32" i="25"/>
  <c r="D31" i="25"/>
  <c r="D30" i="25"/>
  <c r="D29" i="25"/>
  <c r="D28" i="25"/>
  <c r="E28" i="25" s="1"/>
  <c r="D27" i="25"/>
  <c r="E27" i="25" s="1"/>
  <c r="D26" i="25"/>
  <c r="D25" i="25"/>
  <c r="D24" i="25"/>
  <c r="D23" i="25"/>
  <c r="D22" i="25"/>
  <c r="E22" i="25" s="1"/>
  <c r="D21" i="25"/>
  <c r="D20" i="25"/>
  <c r="D17" i="25"/>
  <c r="D16" i="25"/>
  <c r="D15" i="25"/>
  <c r="D14" i="25"/>
  <c r="D13" i="25"/>
  <c r="E13" i="25" s="1"/>
  <c r="D12" i="25"/>
  <c r="D11" i="25"/>
  <c r="E11" i="25" s="1"/>
  <c r="D10" i="25"/>
  <c r="D9" i="25"/>
  <c r="E9" i="25" s="1"/>
  <c r="D8" i="25"/>
  <c r="D7" i="25"/>
  <c r="E7" i="25" s="1"/>
  <c r="D6" i="25"/>
  <c r="D5" i="25"/>
  <c r="D4" i="25"/>
  <c r="D50" i="25"/>
  <c r="E50" i="25" s="1"/>
  <c r="D49" i="25"/>
  <c r="E49" i="25" s="1"/>
  <c r="D48" i="25"/>
  <c r="E48" i="25" s="1"/>
  <c r="D47" i="25"/>
  <c r="E47" i="25" s="1"/>
  <c r="D46" i="25"/>
  <c r="E46" i="25" s="1"/>
  <c r="D45" i="25"/>
  <c r="D44" i="25"/>
  <c r="D43" i="25"/>
  <c r="E43" i="25" s="1"/>
  <c r="D42" i="25"/>
  <c r="D41" i="25"/>
  <c r="D40" i="25"/>
  <c r="D39" i="25"/>
  <c r="D38" i="25"/>
  <c r="E38" i="25" s="1"/>
  <c r="D37" i="25"/>
  <c r="E37" i="25" s="1"/>
  <c r="D36" i="25"/>
  <c r="E36" i="25" s="1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C50" i="25"/>
  <c r="C49" i="25"/>
  <c r="C48" i="25"/>
  <c r="C47" i="25"/>
  <c r="C46" i="25"/>
  <c r="C45" i="25"/>
  <c r="C44" i="25"/>
  <c r="C43" i="25"/>
  <c r="C42" i="25"/>
  <c r="C41" i="25"/>
  <c r="C40" i="25"/>
  <c r="C39" i="25"/>
  <c r="C38" i="25"/>
  <c r="C37" i="25"/>
  <c r="C36" i="25"/>
  <c r="C34" i="25"/>
  <c r="C33" i="25"/>
  <c r="C32" i="25"/>
  <c r="C31" i="25"/>
  <c r="C30" i="25"/>
  <c r="E30" i="25" s="1"/>
  <c r="C29" i="25"/>
  <c r="E29" i="25" s="1"/>
  <c r="C28" i="25"/>
  <c r="C27" i="25"/>
  <c r="C26" i="25"/>
  <c r="C25" i="25"/>
  <c r="I25" i="25" s="1"/>
  <c r="C24" i="25"/>
  <c r="C23" i="25"/>
  <c r="C22" i="25"/>
  <c r="C21" i="25"/>
  <c r="C20" i="25"/>
  <c r="C18" i="25"/>
  <c r="C17" i="25"/>
  <c r="C16" i="25"/>
  <c r="E16" i="25" s="1"/>
  <c r="C15" i="25"/>
  <c r="C14" i="25"/>
  <c r="E14" i="25" s="1"/>
  <c r="C13" i="25"/>
  <c r="C12" i="25"/>
  <c r="C11" i="25"/>
  <c r="C10" i="25"/>
  <c r="C9" i="25"/>
  <c r="C8" i="25"/>
  <c r="C7" i="25"/>
  <c r="C6" i="25"/>
  <c r="E6" i="25" s="1"/>
  <c r="C5" i="25"/>
  <c r="C4" i="25"/>
  <c r="F50" i="24"/>
  <c r="D50" i="24"/>
  <c r="F49" i="24"/>
  <c r="D49" i="24"/>
  <c r="F48" i="24"/>
  <c r="D48" i="24"/>
  <c r="F47" i="24"/>
  <c r="D47" i="24"/>
  <c r="F46" i="24"/>
  <c r="D46" i="24"/>
  <c r="F45" i="24"/>
  <c r="D45" i="24"/>
  <c r="F44" i="24"/>
  <c r="D44" i="24"/>
  <c r="F43" i="24"/>
  <c r="D43" i="24"/>
  <c r="F42" i="24"/>
  <c r="D42" i="24"/>
  <c r="F41" i="24"/>
  <c r="D41" i="24"/>
  <c r="F40" i="24"/>
  <c r="D40" i="24"/>
  <c r="F39" i="24"/>
  <c r="D39" i="24"/>
  <c r="F38" i="24"/>
  <c r="D38" i="24"/>
  <c r="F37" i="24"/>
  <c r="D37" i="24"/>
  <c r="F36" i="24"/>
  <c r="D36" i="24"/>
  <c r="F34" i="24"/>
  <c r="D34" i="24"/>
  <c r="F33" i="24"/>
  <c r="D33" i="24"/>
  <c r="F32" i="24"/>
  <c r="D32" i="24"/>
  <c r="F31" i="24"/>
  <c r="D31" i="24"/>
  <c r="F30" i="24"/>
  <c r="D30" i="24"/>
  <c r="F29" i="24"/>
  <c r="D29" i="24"/>
  <c r="F28" i="24"/>
  <c r="D28" i="24"/>
  <c r="F27" i="24"/>
  <c r="D27" i="24"/>
  <c r="F26" i="24"/>
  <c r="D26" i="24"/>
  <c r="F25" i="24"/>
  <c r="D25" i="24"/>
  <c r="F24" i="24"/>
  <c r="D24" i="24"/>
  <c r="F23" i="24"/>
  <c r="D23" i="24"/>
  <c r="F22" i="24"/>
  <c r="D22" i="24"/>
  <c r="F21" i="24"/>
  <c r="D21" i="24"/>
  <c r="F20" i="24"/>
  <c r="D20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F4" i="24"/>
  <c r="D4" i="24"/>
  <c r="G4" i="24"/>
  <c r="I50" i="24"/>
  <c r="G50" i="24"/>
  <c r="C50" i="24"/>
  <c r="I49" i="24"/>
  <c r="G49" i="24"/>
  <c r="C49" i="24"/>
  <c r="I48" i="24"/>
  <c r="G48" i="24"/>
  <c r="C48" i="24"/>
  <c r="I47" i="24"/>
  <c r="G47" i="24"/>
  <c r="C47" i="24"/>
  <c r="I46" i="24"/>
  <c r="G46" i="24"/>
  <c r="C46" i="24"/>
  <c r="I45" i="24"/>
  <c r="G45" i="24"/>
  <c r="C45" i="24"/>
  <c r="I44" i="24"/>
  <c r="G44" i="24"/>
  <c r="C44" i="24"/>
  <c r="I43" i="24"/>
  <c r="G43" i="24"/>
  <c r="C43" i="24"/>
  <c r="H43" i="24" s="1"/>
  <c r="I42" i="24"/>
  <c r="G42" i="24"/>
  <c r="C42" i="24"/>
  <c r="I41" i="24"/>
  <c r="G41" i="24"/>
  <c r="C41" i="24"/>
  <c r="I40" i="24"/>
  <c r="G40" i="24"/>
  <c r="C40" i="24"/>
  <c r="I39" i="24"/>
  <c r="G39" i="24"/>
  <c r="C39" i="24"/>
  <c r="I38" i="24"/>
  <c r="G38" i="24"/>
  <c r="C38" i="24"/>
  <c r="I37" i="24"/>
  <c r="G37" i="24"/>
  <c r="C37" i="24"/>
  <c r="I36" i="24"/>
  <c r="G36" i="24"/>
  <c r="C36" i="24"/>
  <c r="I34" i="24"/>
  <c r="G34" i="24"/>
  <c r="C34" i="24"/>
  <c r="I33" i="24"/>
  <c r="G33" i="24"/>
  <c r="C33" i="24"/>
  <c r="I32" i="24"/>
  <c r="G32" i="24"/>
  <c r="C32" i="24"/>
  <c r="I31" i="24"/>
  <c r="G31" i="24"/>
  <c r="C31" i="24"/>
  <c r="I30" i="24"/>
  <c r="G30" i="24"/>
  <c r="C30" i="24"/>
  <c r="I29" i="24"/>
  <c r="G29" i="24"/>
  <c r="C29" i="24"/>
  <c r="I28" i="24"/>
  <c r="G28" i="24"/>
  <c r="C28" i="24"/>
  <c r="I27" i="24"/>
  <c r="G27" i="24"/>
  <c r="C27" i="24"/>
  <c r="I26" i="24"/>
  <c r="G26" i="24"/>
  <c r="C26" i="24"/>
  <c r="I25" i="24"/>
  <c r="G25" i="24"/>
  <c r="C25" i="24"/>
  <c r="I24" i="24"/>
  <c r="G24" i="24"/>
  <c r="C24" i="24"/>
  <c r="I23" i="24"/>
  <c r="G23" i="24"/>
  <c r="C23" i="24"/>
  <c r="I22" i="24"/>
  <c r="G22" i="24"/>
  <c r="C22" i="24"/>
  <c r="I21" i="24"/>
  <c r="G21" i="24"/>
  <c r="C21" i="24"/>
  <c r="I20" i="24"/>
  <c r="G20" i="24"/>
  <c r="C20" i="24"/>
  <c r="H20" i="24" s="1"/>
  <c r="I18" i="24"/>
  <c r="G18" i="24"/>
  <c r="C18" i="24"/>
  <c r="E18" i="24" s="1"/>
  <c r="I17" i="24"/>
  <c r="G17" i="24"/>
  <c r="C17" i="24"/>
  <c r="I16" i="24"/>
  <c r="G16" i="24"/>
  <c r="C16" i="24"/>
  <c r="I15" i="24"/>
  <c r="G15" i="24"/>
  <c r="C15" i="24"/>
  <c r="I14" i="24"/>
  <c r="G14" i="24"/>
  <c r="C14" i="24"/>
  <c r="I13" i="24"/>
  <c r="G13" i="24"/>
  <c r="C13" i="24"/>
  <c r="I12" i="24"/>
  <c r="G12" i="24"/>
  <c r="C12" i="24"/>
  <c r="E12" i="24" s="1"/>
  <c r="I11" i="24"/>
  <c r="G11" i="24"/>
  <c r="C11" i="24"/>
  <c r="E11" i="24" s="1"/>
  <c r="I10" i="24"/>
  <c r="G10" i="24"/>
  <c r="C10" i="24"/>
  <c r="E10" i="24" s="1"/>
  <c r="I9" i="24"/>
  <c r="G9" i="24"/>
  <c r="C9" i="24"/>
  <c r="H9" i="24" s="1"/>
  <c r="I8" i="24"/>
  <c r="G8" i="24"/>
  <c r="C8" i="24"/>
  <c r="E8" i="24" s="1"/>
  <c r="I7" i="24"/>
  <c r="G7" i="24"/>
  <c r="C7" i="24"/>
  <c r="I6" i="24"/>
  <c r="G6" i="24"/>
  <c r="C6" i="24"/>
  <c r="E6" i="24" s="1"/>
  <c r="I5" i="24"/>
  <c r="G5" i="24"/>
  <c r="C5" i="24"/>
  <c r="E5" i="24" s="1"/>
  <c r="I4" i="24"/>
  <c r="C4" i="24"/>
  <c r="I50" i="23"/>
  <c r="G50" i="23"/>
  <c r="I49" i="23"/>
  <c r="G49" i="23"/>
  <c r="H49" i="23" s="1"/>
  <c r="I48" i="23"/>
  <c r="G48" i="23"/>
  <c r="I47" i="23"/>
  <c r="G47" i="23"/>
  <c r="I46" i="23"/>
  <c r="G46" i="23"/>
  <c r="H46" i="23" s="1"/>
  <c r="I45" i="23"/>
  <c r="G45" i="23"/>
  <c r="I44" i="23"/>
  <c r="G44" i="23"/>
  <c r="I43" i="23"/>
  <c r="G43" i="23"/>
  <c r="H43" i="23" s="1"/>
  <c r="I42" i="23"/>
  <c r="G42" i="23"/>
  <c r="I41" i="23"/>
  <c r="G41" i="23"/>
  <c r="I40" i="23"/>
  <c r="G40" i="23"/>
  <c r="I39" i="23"/>
  <c r="G39" i="23"/>
  <c r="I38" i="23"/>
  <c r="G38" i="23"/>
  <c r="I37" i="23"/>
  <c r="G37" i="23"/>
  <c r="I36" i="23"/>
  <c r="G36" i="23"/>
  <c r="I34" i="23"/>
  <c r="G34" i="23"/>
  <c r="I33" i="23"/>
  <c r="G33" i="23"/>
  <c r="H33" i="23" s="1"/>
  <c r="I32" i="23"/>
  <c r="G32" i="23"/>
  <c r="I31" i="23"/>
  <c r="G31" i="23"/>
  <c r="I30" i="23"/>
  <c r="G30" i="23"/>
  <c r="H30" i="23" s="1"/>
  <c r="I29" i="23"/>
  <c r="G29" i="23"/>
  <c r="I28" i="23"/>
  <c r="G28" i="23"/>
  <c r="I27" i="23"/>
  <c r="G27" i="23"/>
  <c r="I26" i="23"/>
  <c r="G26" i="23"/>
  <c r="I25" i="23"/>
  <c r="G25" i="23"/>
  <c r="I24" i="23"/>
  <c r="G24" i="23"/>
  <c r="I23" i="23"/>
  <c r="G23" i="23"/>
  <c r="I22" i="23"/>
  <c r="G22" i="23"/>
  <c r="I21" i="23"/>
  <c r="G21" i="23"/>
  <c r="I20" i="23"/>
  <c r="G20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H18" i="23" s="1"/>
  <c r="I4" i="23"/>
  <c r="F50" i="23"/>
  <c r="D50" i="23"/>
  <c r="F49" i="23"/>
  <c r="D49" i="23"/>
  <c r="F48" i="23"/>
  <c r="D48" i="23"/>
  <c r="F47" i="23"/>
  <c r="D47" i="23"/>
  <c r="F46" i="23"/>
  <c r="D46" i="23"/>
  <c r="F45" i="23"/>
  <c r="D45" i="23"/>
  <c r="F44" i="23"/>
  <c r="D44" i="23"/>
  <c r="F43" i="23"/>
  <c r="D43" i="23"/>
  <c r="F42" i="23"/>
  <c r="D42" i="23"/>
  <c r="F41" i="23"/>
  <c r="D41" i="23"/>
  <c r="F40" i="23"/>
  <c r="D40" i="23"/>
  <c r="F39" i="23"/>
  <c r="D39" i="23"/>
  <c r="F38" i="23"/>
  <c r="D38" i="23"/>
  <c r="F37" i="23"/>
  <c r="D37" i="23"/>
  <c r="F36" i="23"/>
  <c r="D36" i="23"/>
  <c r="F34" i="23"/>
  <c r="D34" i="23"/>
  <c r="F33" i="23"/>
  <c r="D33" i="23"/>
  <c r="F32" i="23"/>
  <c r="D32" i="23"/>
  <c r="F31" i="23"/>
  <c r="D31" i="23"/>
  <c r="F30" i="23"/>
  <c r="D30" i="23"/>
  <c r="F29" i="23"/>
  <c r="D29" i="23"/>
  <c r="F28" i="23"/>
  <c r="D28" i="23"/>
  <c r="F27" i="23"/>
  <c r="D27" i="23"/>
  <c r="F26" i="23"/>
  <c r="D26" i="23"/>
  <c r="F25" i="23"/>
  <c r="D25" i="23"/>
  <c r="F24" i="23"/>
  <c r="D24" i="23"/>
  <c r="F23" i="23"/>
  <c r="D23" i="23"/>
  <c r="F22" i="23"/>
  <c r="D22" i="23"/>
  <c r="F21" i="23"/>
  <c r="D21" i="23"/>
  <c r="F20" i="23"/>
  <c r="D20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F4" i="23"/>
  <c r="D4" i="23"/>
  <c r="G4" i="23"/>
  <c r="H13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4" i="23"/>
  <c r="C33" i="23"/>
  <c r="E33" i="23" s="1"/>
  <c r="C32" i="23"/>
  <c r="C31" i="23"/>
  <c r="C30" i="23"/>
  <c r="C29" i="23"/>
  <c r="E29" i="23" s="1"/>
  <c r="C28" i="23"/>
  <c r="C27" i="23"/>
  <c r="C26" i="23"/>
  <c r="C25" i="23"/>
  <c r="C24" i="23"/>
  <c r="C23" i="23"/>
  <c r="C22" i="23"/>
  <c r="C21" i="23"/>
  <c r="C20" i="23"/>
  <c r="C18" i="23"/>
  <c r="C17" i="23"/>
  <c r="C16" i="23"/>
  <c r="C15" i="23"/>
  <c r="C14" i="23"/>
  <c r="H14" i="23" s="1"/>
  <c r="E13" i="23"/>
  <c r="C13" i="23"/>
  <c r="C12" i="23"/>
  <c r="E12" i="23" s="1"/>
  <c r="E11" i="23"/>
  <c r="C11" i="23"/>
  <c r="C10" i="23"/>
  <c r="E10" i="23" s="1"/>
  <c r="C9" i="23"/>
  <c r="H9" i="23" s="1"/>
  <c r="C8" i="23"/>
  <c r="E8" i="23" s="1"/>
  <c r="C7" i="23"/>
  <c r="H7" i="23" s="1"/>
  <c r="C6" i="23"/>
  <c r="E6" i="23" s="1"/>
  <c r="C5" i="23"/>
  <c r="C4" i="23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I4" i="7"/>
  <c r="G4" i="7"/>
  <c r="F50" i="7"/>
  <c r="D50" i="7"/>
  <c r="F49" i="7"/>
  <c r="D49" i="7"/>
  <c r="F48" i="7"/>
  <c r="D48" i="7"/>
  <c r="F47" i="7"/>
  <c r="D47" i="7"/>
  <c r="F46" i="7"/>
  <c r="D46" i="7"/>
  <c r="F45" i="7"/>
  <c r="D45" i="7"/>
  <c r="F44" i="7"/>
  <c r="D44" i="7"/>
  <c r="F43" i="7"/>
  <c r="D43" i="7"/>
  <c r="F42" i="7"/>
  <c r="D42" i="7"/>
  <c r="F41" i="7"/>
  <c r="D41" i="7"/>
  <c r="F40" i="7"/>
  <c r="D40" i="7"/>
  <c r="F39" i="7"/>
  <c r="D39" i="7"/>
  <c r="F38" i="7"/>
  <c r="D38" i="7"/>
  <c r="F37" i="7"/>
  <c r="D37" i="7"/>
  <c r="F36" i="7"/>
  <c r="D36" i="7"/>
  <c r="F34" i="7"/>
  <c r="D34" i="7"/>
  <c r="F33" i="7"/>
  <c r="D33" i="7"/>
  <c r="F32" i="7"/>
  <c r="D32" i="7"/>
  <c r="F31" i="7"/>
  <c r="D31" i="7"/>
  <c r="F30" i="7"/>
  <c r="D30" i="7"/>
  <c r="F29" i="7"/>
  <c r="D29" i="7"/>
  <c r="F28" i="7"/>
  <c r="D28" i="7"/>
  <c r="F27" i="7"/>
  <c r="D27" i="7"/>
  <c r="F26" i="7"/>
  <c r="D26" i="7"/>
  <c r="F25" i="7"/>
  <c r="D25" i="7"/>
  <c r="F24" i="7"/>
  <c r="D24" i="7"/>
  <c r="F23" i="7"/>
  <c r="D23" i="7"/>
  <c r="F22" i="7"/>
  <c r="D22" i="7"/>
  <c r="F21" i="7"/>
  <c r="D21" i="7"/>
  <c r="F20" i="7"/>
  <c r="D20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4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4" i="7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" i="12"/>
  <c r="F4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E51" i="27" l="1"/>
  <c r="E35" i="27"/>
  <c r="E19" i="27"/>
  <c r="E52" i="27" s="1"/>
  <c r="I51" i="27"/>
  <c r="I19" i="27"/>
  <c r="I52" i="27" s="1"/>
  <c r="I42" i="25"/>
  <c r="I21" i="25"/>
  <c r="I33" i="25"/>
  <c r="E15" i="25"/>
  <c r="E5" i="25"/>
  <c r="E17" i="25"/>
  <c r="E8" i="25"/>
  <c r="E40" i="25"/>
  <c r="E42" i="25"/>
  <c r="E21" i="25"/>
  <c r="E33" i="25"/>
  <c r="E10" i="25"/>
  <c r="E24" i="25"/>
  <c r="E44" i="25"/>
  <c r="E23" i="25"/>
  <c r="E18" i="25"/>
  <c r="E12" i="25"/>
  <c r="E26" i="25"/>
  <c r="E39" i="25"/>
  <c r="E4" i="25"/>
  <c r="I22" i="25"/>
  <c r="I26" i="25"/>
  <c r="I34" i="25"/>
  <c r="I43" i="25"/>
  <c r="I47" i="25"/>
  <c r="E25" i="25"/>
  <c r="I31" i="25"/>
  <c r="I36" i="25"/>
  <c r="I44" i="25"/>
  <c r="I48" i="25"/>
  <c r="I20" i="25"/>
  <c r="I24" i="25"/>
  <c r="I32" i="25"/>
  <c r="I37" i="25"/>
  <c r="I41" i="25"/>
  <c r="I45" i="25"/>
  <c r="E31" i="25"/>
  <c r="I39" i="25"/>
  <c r="E30" i="23"/>
  <c r="H8" i="23"/>
  <c r="H29" i="23"/>
  <c r="H42" i="23"/>
  <c r="E44" i="24"/>
  <c r="E22" i="23"/>
  <c r="E28" i="23"/>
  <c r="E40" i="23"/>
  <c r="E46" i="23"/>
  <c r="I23" i="25"/>
  <c r="I30" i="25"/>
  <c r="E40" i="24"/>
  <c r="E16" i="23"/>
  <c r="H26" i="23"/>
  <c r="H39" i="23"/>
  <c r="H10" i="23"/>
  <c r="E7" i="23"/>
  <c r="E25" i="23"/>
  <c r="E37" i="23"/>
  <c r="E43" i="23"/>
  <c r="E49" i="23"/>
  <c r="E31" i="23"/>
  <c r="I29" i="25"/>
  <c r="E43" i="24"/>
  <c r="E30" i="24"/>
  <c r="E5" i="23"/>
  <c r="E17" i="23"/>
  <c r="E24" i="23"/>
  <c r="E36" i="23"/>
  <c r="E42" i="23"/>
  <c r="E48" i="23"/>
  <c r="H24" i="24"/>
  <c r="H28" i="24"/>
  <c r="H45" i="24"/>
  <c r="E17" i="24"/>
  <c r="H20" i="23"/>
  <c r="H12" i="23"/>
  <c r="H21" i="23"/>
  <c r="H27" i="23"/>
  <c r="H40" i="23"/>
  <c r="E25" i="24"/>
  <c r="E31" i="24"/>
  <c r="E38" i="24"/>
  <c r="E50" i="24"/>
  <c r="I46" i="25"/>
  <c r="E15" i="24"/>
  <c r="I28" i="25"/>
  <c r="H22" i="23"/>
  <c r="H28" i="23"/>
  <c r="H34" i="23"/>
  <c r="H41" i="23"/>
  <c r="H47" i="23"/>
  <c r="H21" i="24"/>
  <c r="H46" i="24"/>
  <c r="H50" i="24"/>
  <c r="E20" i="24"/>
  <c r="E26" i="24"/>
  <c r="E32" i="24"/>
  <c r="E39" i="24"/>
  <c r="E45" i="24"/>
  <c r="H45" i="23"/>
  <c r="E9" i="23"/>
  <c r="E20" i="23"/>
  <c r="E26" i="23"/>
  <c r="E38" i="23"/>
  <c r="E44" i="23"/>
  <c r="E50" i="23"/>
  <c r="E13" i="24"/>
  <c r="I38" i="25"/>
  <c r="I40" i="25"/>
  <c r="E21" i="24"/>
  <c r="E27" i="24"/>
  <c r="E33" i="24"/>
  <c r="E46" i="24"/>
  <c r="I49" i="25"/>
  <c r="E32" i="23"/>
  <c r="H23" i="23"/>
  <c r="H36" i="23"/>
  <c r="H48" i="23"/>
  <c r="H4" i="7"/>
  <c r="H4" i="23"/>
  <c r="E21" i="23"/>
  <c r="E27" i="23"/>
  <c r="E39" i="23"/>
  <c r="E45" i="23"/>
  <c r="H26" i="24"/>
  <c r="H34" i="24"/>
  <c r="H39" i="24"/>
  <c r="H24" i="23"/>
  <c r="H37" i="23"/>
  <c r="E9" i="24"/>
  <c r="E22" i="24"/>
  <c r="E28" i="24"/>
  <c r="E34" i="24"/>
  <c r="E41" i="24"/>
  <c r="E47" i="24"/>
  <c r="H32" i="23"/>
  <c r="H6" i="23"/>
  <c r="H16" i="23"/>
  <c r="H25" i="23"/>
  <c r="H31" i="23"/>
  <c r="H38" i="23"/>
  <c r="H51" i="23" s="1"/>
  <c r="H44" i="23"/>
  <c r="H50" i="23"/>
  <c r="H23" i="24"/>
  <c r="H27" i="24"/>
  <c r="H31" i="24"/>
  <c r="H36" i="24"/>
  <c r="H40" i="24"/>
  <c r="H48" i="24"/>
  <c r="E23" i="24"/>
  <c r="E29" i="24"/>
  <c r="E36" i="24"/>
  <c r="E42" i="24"/>
  <c r="E48" i="24"/>
  <c r="I27" i="25"/>
  <c r="E4" i="23"/>
  <c r="E15" i="23"/>
  <c r="E23" i="23"/>
  <c r="E34" i="23"/>
  <c r="E41" i="23"/>
  <c r="E47" i="23"/>
  <c r="H15" i="23"/>
  <c r="E7" i="24"/>
  <c r="I50" i="25"/>
  <c r="E24" i="24"/>
  <c r="E37" i="24"/>
  <c r="E49" i="24"/>
  <c r="E14" i="24"/>
  <c r="E16" i="24"/>
  <c r="E4" i="24"/>
  <c r="H25" i="24"/>
  <c r="H29" i="24"/>
  <c r="H33" i="24"/>
  <c r="H38" i="24"/>
  <c r="H22" i="24"/>
  <c r="H10" i="24"/>
  <c r="H44" i="24"/>
  <c r="H7" i="24"/>
  <c r="H11" i="24"/>
  <c r="H41" i="24"/>
  <c r="H49" i="24"/>
  <c r="H4" i="24"/>
  <c r="H8" i="24"/>
  <c r="H15" i="24"/>
  <c r="H47" i="24"/>
  <c r="H32" i="24"/>
  <c r="H5" i="24"/>
  <c r="H16" i="24"/>
  <c r="H12" i="24"/>
  <c r="H37" i="24"/>
  <c r="H6" i="24"/>
  <c r="H13" i="24"/>
  <c r="H17" i="24"/>
  <c r="H42" i="24"/>
  <c r="H30" i="24"/>
  <c r="H18" i="24"/>
  <c r="H14" i="24"/>
  <c r="E14" i="23"/>
  <c r="H17" i="23"/>
  <c r="H11" i="23"/>
  <c r="H5" i="23"/>
  <c r="E18" i="23"/>
  <c r="E24" i="7"/>
  <c r="E30" i="7"/>
  <c r="E37" i="7"/>
  <c r="E43" i="7"/>
  <c r="E49" i="7"/>
  <c r="E25" i="7"/>
  <c r="E31" i="7"/>
  <c r="E38" i="7"/>
  <c r="E44" i="7"/>
  <c r="E50" i="7"/>
  <c r="E20" i="7"/>
  <c r="E26" i="7"/>
  <c r="E32" i="7"/>
  <c r="E39" i="7"/>
  <c r="E45" i="7"/>
  <c r="E21" i="7"/>
  <c r="E27" i="7"/>
  <c r="E33" i="7"/>
  <c r="E40" i="7"/>
  <c r="E46" i="7"/>
  <c r="E22" i="7"/>
  <c r="E28" i="7"/>
  <c r="E34" i="7"/>
  <c r="E41" i="7"/>
  <c r="E47" i="7"/>
  <c r="E23" i="7"/>
  <c r="E29" i="7"/>
  <c r="E36" i="7"/>
  <c r="E42" i="7"/>
  <c r="E48" i="7"/>
  <c r="I35" i="25" l="1"/>
  <c r="E51" i="23"/>
  <c r="E35" i="24"/>
  <c r="E35" i="23"/>
  <c r="H35" i="24"/>
  <c r="I51" i="25"/>
  <c r="E51" i="24"/>
  <c r="H51" i="24"/>
  <c r="E51" i="25"/>
  <c r="E35" i="25"/>
  <c r="E19" i="25"/>
  <c r="E19" i="23"/>
  <c r="H19" i="23"/>
  <c r="E19" i="24"/>
  <c r="H19" i="24"/>
  <c r="H35" i="23"/>
  <c r="E51" i="7"/>
  <c r="E52" i="25" l="1"/>
  <c r="E52" i="23"/>
  <c r="E52" i="24"/>
  <c r="H52" i="24"/>
  <c r="H52" i="23"/>
  <c r="F4" i="21" l="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F213" i="21"/>
  <c r="F214" i="21"/>
  <c r="F215" i="21"/>
  <c r="F216" i="21"/>
  <c r="F217" i="21"/>
  <c r="F218" i="21"/>
  <c r="F219" i="21"/>
  <c r="F220" i="21"/>
  <c r="F221" i="21"/>
  <c r="F222" i="21"/>
  <c r="F223" i="21"/>
  <c r="F224" i="21"/>
  <c r="F225" i="21"/>
  <c r="F226" i="21"/>
  <c r="F227" i="21"/>
  <c r="F228" i="21"/>
  <c r="F229" i="21"/>
  <c r="F230" i="21"/>
  <c r="F231" i="21"/>
  <c r="F232" i="21"/>
  <c r="F233" i="21"/>
  <c r="F234" i="21"/>
  <c r="F235" i="21"/>
  <c r="F236" i="21"/>
  <c r="F237" i="21"/>
  <c r="F238" i="21"/>
  <c r="F239" i="21"/>
  <c r="F240" i="21"/>
  <c r="F241" i="21"/>
  <c r="F242" i="21"/>
  <c r="F243" i="21"/>
  <c r="F244" i="21"/>
  <c r="F245" i="21"/>
  <c r="F246" i="21"/>
  <c r="F247" i="21"/>
  <c r="F248" i="21"/>
  <c r="F24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F270" i="21"/>
  <c r="F271" i="21"/>
  <c r="F272" i="21"/>
  <c r="F273" i="21"/>
  <c r="F274" i="21"/>
  <c r="F275" i="21"/>
  <c r="F276" i="21"/>
  <c r="F277" i="21"/>
  <c r="F278" i="21"/>
  <c r="F279" i="21"/>
  <c r="F280" i="21"/>
  <c r="F281" i="21"/>
  <c r="F282" i="21"/>
  <c r="F283" i="21"/>
  <c r="F284" i="21"/>
  <c r="F285" i="21"/>
  <c r="F286" i="21"/>
  <c r="F287" i="21"/>
  <c r="F288" i="21"/>
  <c r="F289" i="21"/>
  <c r="F290" i="21"/>
  <c r="F291" i="21"/>
  <c r="F292" i="21"/>
  <c r="F293" i="21"/>
  <c r="F294" i="21"/>
  <c r="F295" i="21"/>
  <c r="F296" i="21"/>
  <c r="F297" i="21"/>
  <c r="F298" i="21"/>
  <c r="F299" i="21"/>
  <c r="F300" i="21"/>
  <c r="F301" i="21"/>
  <c r="F302" i="21"/>
  <c r="F303" i="21"/>
  <c r="F304" i="21"/>
  <c r="F305" i="21"/>
  <c r="F306" i="21"/>
  <c r="F307" i="21"/>
  <c r="F308" i="21"/>
  <c r="F309" i="21"/>
  <c r="F310" i="21"/>
  <c r="F311" i="21"/>
  <c r="F312" i="21"/>
  <c r="F313" i="21"/>
  <c r="F314" i="21"/>
  <c r="F315" i="21"/>
  <c r="F316" i="21"/>
  <c r="F317" i="21"/>
  <c r="F318" i="21"/>
  <c r="F319" i="21"/>
  <c r="F320" i="21"/>
  <c r="F321" i="21"/>
  <c r="F322" i="21"/>
  <c r="F323" i="21"/>
  <c r="F324" i="21"/>
  <c r="F325" i="21"/>
  <c r="F326" i="21"/>
  <c r="F327" i="21"/>
  <c r="F328" i="21"/>
  <c r="F329" i="21"/>
  <c r="F330" i="21"/>
  <c r="F331" i="21"/>
  <c r="F332" i="21"/>
  <c r="F333" i="21"/>
  <c r="F334" i="21"/>
  <c r="F335" i="21"/>
  <c r="F336" i="21"/>
  <c r="F337" i="21"/>
  <c r="F338" i="21"/>
  <c r="F339" i="21"/>
  <c r="F340" i="21"/>
  <c r="F341" i="21"/>
  <c r="F342" i="21"/>
  <c r="F343" i="21"/>
  <c r="F344" i="21"/>
  <c r="F345" i="21"/>
  <c r="F346" i="21"/>
  <c r="F347" i="21"/>
  <c r="F348" i="21"/>
  <c r="F349" i="21"/>
  <c r="F350" i="21"/>
  <c r="F351" i="21"/>
  <c r="F352" i="21"/>
  <c r="F353" i="21"/>
  <c r="F354" i="21"/>
  <c r="F355" i="21"/>
  <c r="F356" i="21"/>
  <c r="F357" i="21"/>
  <c r="F358" i="21"/>
  <c r="F359" i="21"/>
  <c r="F360" i="21"/>
  <c r="F361" i="21"/>
  <c r="F362" i="21"/>
  <c r="F363" i="21"/>
  <c r="F364" i="21"/>
  <c r="F365" i="21"/>
  <c r="F366" i="21"/>
  <c r="F367" i="21"/>
  <c r="F368" i="21"/>
  <c r="F369" i="21"/>
  <c r="F370" i="21"/>
  <c r="F371" i="21"/>
  <c r="F372" i="21"/>
  <c r="F373" i="21"/>
  <c r="F374" i="21"/>
  <c r="F375" i="21"/>
  <c r="F376" i="21"/>
  <c r="F377" i="21"/>
  <c r="F378" i="21"/>
  <c r="F379" i="21"/>
  <c r="F380" i="21"/>
  <c r="F381" i="21"/>
  <c r="F382" i="21"/>
  <c r="F383" i="21"/>
  <c r="F384" i="21"/>
  <c r="F385" i="21"/>
  <c r="F386" i="21"/>
  <c r="F387" i="21"/>
  <c r="F388" i="21"/>
  <c r="F389" i="21"/>
  <c r="F390" i="21"/>
  <c r="F391" i="21"/>
  <c r="F392" i="21"/>
  <c r="F393" i="21"/>
  <c r="F394" i="21"/>
  <c r="F395" i="21"/>
  <c r="F396" i="21"/>
  <c r="F397" i="21"/>
  <c r="F398" i="21"/>
  <c r="F399" i="21"/>
  <c r="F400" i="21"/>
  <c r="F401" i="21"/>
  <c r="F402" i="21"/>
  <c r="F403" i="21"/>
  <c r="F404" i="21"/>
  <c r="F405" i="21"/>
  <c r="F406" i="21"/>
  <c r="F407" i="21"/>
  <c r="F408" i="21"/>
  <c r="F409" i="21"/>
  <c r="F410" i="21"/>
  <c r="F411" i="21"/>
  <c r="F412" i="21"/>
  <c r="F413" i="21"/>
  <c r="F414" i="21"/>
  <c r="F415" i="21"/>
  <c r="F416" i="21"/>
  <c r="F417" i="21"/>
  <c r="F418" i="21"/>
  <c r="F419" i="21"/>
  <c r="F420" i="21"/>
  <c r="F421" i="21"/>
  <c r="F422" i="21"/>
  <c r="F423" i="21"/>
  <c r="F424" i="21"/>
  <c r="F425" i="21"/>
  <c r="F426" i="21"/>
  <c r="F427" i="21"/>
  <c r="F428" i="21"/>
  <c r="F429" i="21"/>
  <c r="F430" i="21"/>
  <c r="F431" i="21"/>
  <c r="F432" i="21"/>
  <c r="F433" i="21"/>
  <c r="F434" i="21"/>
  <c r="F435" i="21"/>
  <c r="F436" i="21"/>
  <c r="F437" i="21"/>
  <c r="F438" i="21"/>
  <c r="F439" i="21"/>
  <c r="F440" i="21"/>
  <c r="F441" i="21"/>
  <c r="F442" i="21"/>
  <c r="F443" i="21"/>
  <c r="F444" i="21"/>
  <c r="F445" i="21"/>
  <c r="F446" i="21"/>
  <c r="F447" i="21"/>
  <c r="F448" i="21"/>
  <c r="F449" i="21"/>
  <c r="F450" i="21"/>
  <c r="F451" i="21"/>
  <c r="F452" i="21"/>
  <c r="F453" i="21"/>
  <c r="J18" i="25" l="1"/>
  <c r="J12" i="25"/>
  <c r="J6" i="25"/>
  <c r="G18" i="25"/>
  <c r="I18" i="25" s="1"/>
  <c r="J17" i="25"/>
  <c r="J11" i="25"/>
  <c r="J5" i="25"/>
  <c r="G17" i="25"/>
  <c r="I17" i="25" s="1"/>
  <c r="G11" i="25"/>
  <c r="I11" i="25" s="1"/>
  <c r="G5" i="25"/>
  <c r="I5" i="25" s="1"/>
  <c r="J16" i="25"/>
  <c r="J10" i="25"/>
  <c r="J4" i="25"/>
  <c r="G16" i="25"/>
  <c r="I16" i="25" s="1"/>
  <c r="G10" i="25"/>
  <c r="I10" i="25" s="1"/>
  <c r="G4" i="25"/>
  <c r="I4" i="25" s="1"/>
  <c r="J15" i="25"/>
  <c r="J9" i="25"/>
  <c r="G15" i="25"/>
  <c r="I15" i="25" s="1"/>
  <c r="G9" i="25"/>
  <c r="I9" i="25" s="1"/>
  <c r="J14" i="25"/>
  <c r="J8" i="25"/>
  <c r="G14" i="25"/>
  <c r="I14" i="25" s="1"/>
  <c r="G8" i="25"/>
  <c r="I8" i="25" s="1"/>
  <c r="J13" i="25"/>
  <c r="J7" i="25"/>
  <c r="G6" i="25"/>
  <c r="I6" i="25" s="1"/>
  <c r="G13" i="25"/>
  <c r="I13" i="25" s="1"/>
  <c r="G7" i="25"/>
  <c r="I7" i="25" s="1"/>
  <c r="G12" i="25"/>
  <c r="I12" i="25" s="1"/>
  <c r="I19" i="25" l="1"/>
  <c r="I52" i="25" s="1"/>
  <c r="E4" i="7"/>
  <c r="H28" i="7"/>
  <c r="H30" i="7"/>
  <c r="H32" i="7"/>
  <c r="H26" i="7"/>
  <c r="H34" i="7"/>
  <c r="H37" i="7"/>
  <c r="H36" i="7"/>
  <c r="H38" i="7"/>
  <c r="H40" i="7"/>
  <c r="H42" i="7"/>
  <c r="H39" i="7"/>
  <c r="H41" i="7"/>
  <c r="H11" i="7"/>
  <c r="E14" i="7"/>
  <c r="H45" i="7"/>
  <c r="E7" i="7"/>
  <c r="H21" i="7"/>
  <c r="H23" i="7"/>
  <c r="E12" i="7"/>
  <c r="H14" i="7"/>
  <c r="H25" i="7"/>
  <c r="H27" i="7"/>
  <c r="H43" i="7"/>
  <c r="H49" i="7"/>
  <c r="H31" i="7"/>
  <c r="E6" i="7"/>
  <c r="E11" i="7"/>
  <c r="E15" i="7"/>
  <c r="E16" i="7"/>
  <c r="H10" i="7"/>
  <c r="H44" i="7"/>
  <c r="H46" i="7"/>
  <c r="H48" i="7"/>
  <c r="H50" i="7"/>
  <c r="H20" i="7"/>
  <c r="H47" i="7"/>
  <c r="H29" i="7"/>
  <c r="H33" i="7"/>
  <c r="H22" i="7"/>
  <c r="H24" i="7"/>
  <c r="H7" i="7"/>
  <c r="H12" i="7"/>
  <c r="E8" i="7"/>
  <c r="H15" i="7"/>
  <c r="E9" i="7"/>
  <c r="E5" i="7"/>
  <c r="E17" i="7"/>
  <c r="E10" i="7"/>
  <c r="H5" i="7"/>
  <c r="H17" i="7"/>
  <c r="H8" i="7"/>
  <c r="E18" i="7"/>
  <c r="H13" i="7"/>
  <c r="H6" i="7"/>
  <c r="H18" i="7"/>
  <c r="E13" i="7"/>
  <c r="H16" i="7"/>
  <c r="H9" i="7"/>
  <c r="H51" i="7" l="1"/>
  <c r="H35" i="7"/>
  <c r="E35" i="7"/>
  <c r="E19" i="7"/>
  <c r="E52" i="7" l="1"/>
  <c r="H19" i="7"/>
  <c r="H5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Tatiana</author>
  </authors>
  <commentList>
    <comment ref="H3" authorId="0" shapeId="0" xr:uid="{24BFD13B-3CC6-457C-BC74-A27C8179728B}">
      <text>
        <r>
          <rPr>
            <b/>
            <sz val="9"/>
            <color indexed="81"/>
            <rFont val="Tahoma"/>
            <family val="2"/>
          </rPr>
          <t>Tatiana:</t>
        </r>
        <r>
          <rPr>
            <sz val="9"/>
            <color indexed="81"/>
            <rFont val="Tahoma"/>
            <family val="2"/>
          </rPr>
          <t xml:space="preserve">
Pressionar CTRL + SHIFT + ENTER para que fórmula funcione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Tatiana</author>
  </authors>
  <commentList>
    <comment ref="H3" authorId="0" shapeId="0" xr:uid="{6BACEE7E-1304-4E63-B629-02B0E0030978}">
      <text>
        <r>
          <rPr>
            <b/>
            <sz val="9"/>
            <color indexed="81"/>
            <rFont val="Tahoma"/>
            <family val="2"/>
          </rPr>
          <t>Tatiana:</t>
        </r>
        <r>
          <rPr>
            <sz val="9"/>
            <color indexed="81"/>
            <rFont val="Tahoma"/>
            <family val="2"/>
          </rPr>
          <t xml:space="preserve">
Pressionar CTRL + SHIFT + ENTER para que fórmula funcione</t>
        </r>
      </text>
    </comment>
  </commentList>
</comments>
</file>

<file path=xl/sharedStrings.xml><?xml version="1.0" encoding="utf-8"?>
<sst xmlns="http://schemas.openxmlformats.org/spreadsheetml/2006/main" count="1833" uniqueCount="111">
  <si>
    <t>Demanda</t>
  </si>
  <si>
    <t>noMed</t>
  </si>
  <si>
    <t>noLoc</t>
  </si>
  <si>
    <t>ID</t>
  </si>
  <si>
    <t>Custo</t>
  </si>
  <si>
    <t>Tempo</t>
  </si>
  <si>
    <t>timeIter</t>
  </si>
  <si>
    <t>Informações da Instância</t>
  </si>
  <si>
    <t>Ordem</t>
  </si>
  <si>
    <t>Tempo(s)</t>
  </si>
  <si>
    <t>BD</t>
  </si>
  <si>
    <t>With Sort</t>
  </si>
  <si>
    <t>MD</t>
  </si>
  <si>
    <t>AD</t>
  </si>
  <si>
    <r>
      <t xml:space="preserve">noIter
</t>
    </r>
    <r>
      <rPr>
        <sz val="8"/>
        <color theme="0"/>
        <rFont val="Segoe UI"/>
        <family val="2"/>
      </rPr>
      <t>nImpr</t>
    </r>
  </si>
  <si>
    <r>
      <t xml:space="preserve">noIter
</t>
    </r>
    <r>
      <rPr>
        <sz val="8"/>
        <color theme="0"/>
        <rFont val="Segoe UI"/>
        <family val="2"/>
      </rPr>
      <t>total</t>
    </r>
  </si>
  <si>
    <r>
      <t xml:space="preserve">maxIter
</t>
    </r>
    <r>
      <rPr>
        <sz val="8"/>
        <color theme="0"/>
        <rFont val="Segoe UI"/>
        <family val="2"/>
      </rPr>
      <t>nImpr</t>
    </r>
  </si>
  <si>
    <t>LB</t>
  </si>
  <si>
    <r>
      <t xml:space="preserve">Tempo
</t>
    </r>
    <r>
      <rPr>
        <sz val="8"/>
        <color theme="0"/>
        <rFont val="Segoe UI"/>
        <family val="2"/>
      </rPr>
      <t>limite</t>
    </r>
  </si>
  <si>
    <r>
      <t xml:space="preserve">Tempo
</t>
    </r>
    <r>
      <rPr>
        <sz val="8"/>
        <color theme="0"/>
        <rFont val="Segoe UI"/>
        <family val="2"/>
      </rPr>
      <t>execução</t>
    </r>
  </si>
  <si>
    <t>CBC</t>
  </si>
  <si>
    <t>NF</t>
  </si>
  <si>
    <t>GAP</t>
  </si>
  <si>
    <t>VNS</t>
  </si>
  <si>
    <t>nExec</t>
  </si>
  <si>
    <t>Instância</t>
  </si>
  <si>
    <t>Nome</t>
  </si>
  <si>
    <t>Guia</t>
  </si>
  <si>
    <t>Resultados da solução via B&amp;B truncado com e sem ordenação para cada instância
- 1 execução para cada instância com B&amp;BT sem ordenação
- 1 execução para cada instância com B&amp;BT com ordenação</t>
  </si>
  <si>
    <t>Resultados da solução via fase de melhoramento (com e sem ordenação no B&amp;B truncado)
- 10 execuções para cada instância com FM + B&amp;BT sem ordenação
- 10 execuções para cada instância com FM + B&amp;BT com ordenação</t>
  </si>
  <si>
    <t>Resultados da solução via heurística VNS
- 10 execuções para cada instância</t>
  </si>
  <si>
    <t>Conteúdo</t>
  </si>
  <si>
    <t>média BD</t>
  </si>
  <si>
    <t>média MD</t>
  </si>
  <si>
    <t>média AD</t>
  </si>
  <si>
    <t>CPLEX</t>
  </si>
  <si>
    <t>Execução</t>
  </si>
  <si>
    <t>Nro</t>
  </si>
  <si>
    <t>FM</t>
  </si>
  <si>
    <t>CBC (gratuito)</t>
  </si>
  <si>
    <t>CPLEX (pago)</t>
  </si>
  <si>
    <r>
      <t xml:space="preserve">Inicial - B&amp;Bt </t>
    </r>
    <r>
      <rPr>
        <sz val="8"/>
        <color theme="0"/>
        <rFont val="Segoe UI"/>
        <family val="2"/>
      </rPr>
      <t>com ordem</t>
    </r>
  </si>
  <si>
    <t>Inicial - FM</t>
  </si>
  <si>
    <t>(R) B&amp;Bt</t>
  </si>
  <si>
    <t>(R) FM</t>
  </si>
  <si>
    <t>(R) Solvers</t>
  </si>
  <si>
    <t>Resultados da solução via solver CBC e CPLEX
- 1 execução para cada instância</t>
  </si>
  <si>
    <t>(R) VNS</t>
  </si>
  <si>
    <t>B&amp;Bt sem ordem</t>
  </si>
  <si>
    <t>B&amp;Bt com ordem</t>
  </si>
  <si>
    <t>I_BD_050P_4L_ID1</t>
  </si>
  <si>
    <t>I_BD_050P_4L_ID2</t>
  </si>
  <si>
    <t>I_BD_050P_4L_ID3</t>
  </si>
  <si>
    <t>I_BD_100P_4L_ID1</t>
  </si>
  <si>
    <t>I_BD_100P_4L_ID2</t>
  </si>
  <si>
    <t>I_BD_100P_4L_ID3</t>
  </si>
  <si>
    <t>I_BD_150P_4L_ID1</t>
  </si>
  <si>
    <t>I_BD_150P_4L_ID2</t>
  </si>
  <si>
    <t>I_BD_150P_4L_ID3</t>
  </si>
  <si>
    <t>I_BD_250P_4L_ID1</t>
  </si>
  <si>
    <t>I_BD_250P_4L_ID2</t>
  </si>
  <si>
    <t>I_BD_250P_4L_ID3</t>
  </si>
  <si>
    <t>I_BD_500P_4L_ID1</t>
  </si>
  <si>
    <t>I_BD_500P_4L_ID2</t>
  </si>
  <si>
    <t>I_BD_500P_4L_ID3</t>
  </si>
  <si>
    <t>I_MD_050P_4L_ID1</t>
  </si>
  <si>
    <t>I_MD_050P_4L_ID2</t>
  </si>
  <si>
    <t>I_MD_050P_4L_ID3</t>
  </si>
  <si>
    <t>I_MD_100P_4L_ID1</t>
  </si>
  <si>
    <t>I_MD_100P_4L_ID2</t>
  </si>
  <si>
    <t>I_MD_100P_4L_ID3</t>
  </si>
  <si>
    <t>I_MD_150P_4L_ID1</t>
  </si>
  <si>
    <t>I_MD_150P_4L_ID2</t>
  </si>
  <si>
    <t>I_MD_150P_4L_ID3</t>
  </si>
  <si>
    <t>I_MD_250P_4L_ID1</t>
  </si>
  <si>
    <t>I_MD_250P_4L_ID2</t>
  </si>
  <si>
    <t>I_MD_250P_4L_ID3</t>
  </si>
  <si>
    <t>I_MD_500P_4L_ID1</t>
  </si>
  <si>
    <t>I_MD_500P_4L_ID2</t>
  </si>
  <si>
    <t>I_MD_500P_4L_ID3</t>
  </si>
  <si>
    <t>I_AD_050P_4L_ID1</t>
  </si>
  <si>
    <t>I_AD_050P_4L_ID2</t>
  </si>
  <si>
    <t>I_AD_050P_4L_ID3</t>
  </si>
  <si>
    <t>I_AD_100P_4L_ID1</t>
  </si>
  <si>
    <t>I_AD_100P_4L_ID2</t>
  </si>
  <si>
    <t>I_AD_100P_4L_ID3</t>
  </si>
  <si>
    <t>I_AD_150P_4L_ID1</t>
  </si>
  <si>
    <t>I_AD_150P_4L_ID2</t>
  </si>
  <si>
    <t>I_AD_150P_4L_ID3</t>
  </si>
  <si>
    <t>I_AD_250P_4L_ID1</t>
  </si>
  <si>
    <t>I_AD_250P_4L_ID2</t>
  </si>
  <si>
    <t>I_AD_250P_4L_ID3</t>
  </si>
  <si>
    <t>I_AD_500P_4L_ID1</t>
  </si>
  <si>
    <t>I_AD_500P_4L_ID2</t>
  </si>
  <si>
    <t>I_AD_500P_4L_ID3</t>
  </si>
  <si>
    <t>FM com ordem</t>
  </si>
  <si>
    <t>FM sem ordem</t>
  </si>
  <si>
    <t>média de todos os grupos</t>
  </si>
  <si>
    <t>Desvio</t>
  </si>
  <si>
    <t>Custo VNS</t>
  </si>
  <si>
    <t>média todos grupos</t>
  </si>
  <si>
    <t>(A) B&amp;Bt x Ordem</t>
  </si>
  <si>
    <r>
      <t>Comparação dos resultados entre B&amp;B truncado com e sem ordenação, conforme resultados da guia</t>
    </r>
    <r>
      <rPr>
        <b/>
        <sz val="10"/>
        <color theme="1"/>
        <rFont val="Segoe UI"/>
        <family val="2"/>
      </rPr>
      <t xml:space="preserve"> (R) B&amp;Bt</t>
    </r>
  </si>
  <si>
    <t>(A) B&amp;Bt x FM</t>
  </si>
  <si>
    <r>
      <t>Comparação dos resultados entre Fase de Melhoramento e B&amp;B truncado, conforme resultados das guias</t>
    </r>
    <r>
      <rPr>
        <b/>
        <sz val="10"/>
        <color theme="1"/>
        <rFont val="Segoe UI"/>
        <family val="2"/>
      </rPr>
      <t xml:space="preserve"> (R) B&amp;Bt</t>
    </r>
    <r>
      <rPr>
        <sz val="10"/>
        <color theme="1"/>
        <rFont val="Segoe UI"/>
        <family val="2"/>
      </rPr>
      <t xml:space="preserve"> e </t>
    </r>
    <r>
      <rPr>
        <b/>
        <sz val="10"/>
        <color theme="1"/>
        <rFont val="Segoe UI"/>
        <family val="2"/>
      </rPr>
      <t>(R) FM</t>
    </r>
  </si>
  <si>
    <t>(A) FM x Ordem</t>
  </si>
  <si>
    <r>
      <t>Comparação dos resultados entre Fase de Melhoramento com e sem B&amp;B truncado ordenado, conforme resultados da guia</t>
    </r>
    <r>
      <rPr>
        <b/>
        <sz val="10"/>
        <color theme="1"/>
        <rFont val="Segoe UI"/>
        <family val="2"/>
      </rPr>
      <t xml:space="preserve"> (R) FM</t>
    </r>
  </si>
  <si>
    <t>(A) CBC x VNS</t>
  </si>
  <si>
    <r>
      <t xml:space="preserve">Comparação dos resultados entre CBC e VNS, conforme resultados das guias </t>
    </r>
    <r>
      <rPr>
        <b/>
        <sz val="10"/>
        <color theme="1"/>
        <rFont val="Segoe UI"/>
        <family val="2"/>
      </rPr>
      <t>(R) Solvers</t>
    </r>
    <r>
      <rPr>
        <sz val="10"/>
        <color theme="1"/>
        <rFont val="Segoe UI"/>
        <family val="2"/>
      </rPr>
      <t xml:space="preserve"> e </t>
    </r>
    <r>
      <rPr>
        <b/>
        <sz val="10"/>
        <color theme="1"/>
        <rFont val="Segoe UI"/>
        <family val="2"/>
      </rPr>
      <t>(R) VNS</t>
    </r>
  </si>
  <si>
    <t>(A) CPLEX x VNS</t>
  </si>
  <si>
    <r>
      <t xml:space="preserve">Comparação dos resultados entre CPLEX e VNS, conforme resultados das guias </t>
    </r>
    <r>
      <rPr>
        <b/>
        <sz val="10"/>
        <color theme="1"/>
        <rFont val="Segoe UI"/>
        <family val="2"/>
      </rPr>
      <t>(R) Solvers</t>
    </r>
    <r>
      <rPr>
        <sz val="10"/>
        <color theme="1"/>
        <rFont val="Segoe UI"/>
        <family val="2"/>
      </rPr>
      <t xml:space="preserve"> e </t>
    </r>
    <r>
      <rPr>
        <b/>
        <sz val="10"/>
        <color theme="1"/>
        <rFont val="Segoe UI"/>
        <family val="2"/>
      </rPr>
      <t>(R) VNS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</si>
</sst>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%"/>
    <numFmt numFmtId="166" formatCode="0.0"/>
    <numFmt numFmtId="167" formatCode="0.00&quot;s&quot;"/>
    <numFmt numFmtId="168" formatCode="0.0&quot;s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sz val="8"/>
      <color theme="0"/>
      <name val="Segoe UI"/>
      <family val="2"/>
    </font>
    <font>
      <i/>
      <sz val="10"/>
      <name val="Segoe UI"/>
      <family val="2"/>
    </font>
    <font>
      <sz val="10"/>
      <color theme="1" tint="0.499984740745262"/>
      <name val="Segoe UI"/>
      <family val="2"/>
    </font>
    <font>
      <i/>
      <sz val="10"/>
      <color theme="1"/>
      <name val="Segoe UI"/>
      <family val="2"/>
    </font>
    <font>
      <b/>
      <i/>
      <sz val="1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indent="1"/>
    </xf>
    <xf numFmtId="0" fontId="2" fillId="0" borderId="1" xfId="0" applyFont="1" applyBorder="1" applyAlignment="1">
      <alignment horizontal="right" vertical="center" indent="1"/>
    </xf>
    <xf numFmtId="164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1" fontId="2" fillId="0" borderId="1" xfId="0" applyNumberFormat="1" applyFont="1" applyFill="1" applyBorder="1" applyAlignment="1">
      <alignment horizontal="right" vertical="center"/>
    </xf>
    <xf numFmtId="165" fontId="2" fillId="0" borderId="1" xfId="1" applyNumberFormat="1" applyFont="1" applyFill="1" applyBorder="1" applyAlignment="1">
      <alignment horizontal="right" vertical="center"/>
    </xf>
    <xf numFmtId="0" fontId="2" fillId="0" borderId="1" xfId="0" quotePrefix="1" applyFont="1" applyFill="1" applyBorder="1" applyAlignment="1">
      <alignment horizontal="right" vertical="center"/>
    </xf>
    <xf numFmtId="166" fontId="2" fillId="0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165" fontId="2" fillId="2" borderId="0" xfId="0" applyNumberFormat="1" applyFont="1" applyFill="1" applyAlignment="1">
      <alignment horizontal="right" indent="1"/>
    </xf>
    <xf numFmtId="0" fontId="6" fillId="0" borderId="1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right" vertical="center"/>
    </xf>
    <xf numFmtId="0" fontId="8" fillId="0" borderId="1" xfId="0" quotePrefix="1" applyFont="1" applyFill="1" applyBorder="1" applyAlignment="1">
      <alignment horizontal="right" vertical="center"/>
    </xf>
    <xf numFmtId="166" fontId="8" fillId="0" borderId="1" xfId="0" applyNumberFormat="1" applyFont="1" applyFill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167" fontId="8" fillId="0" borderId="1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left" indent="1"/>
    </xf>
    <xf numFmtId="0" fontId="9" fillId="0" borderId="1" xfId="0" quotePrefix="1" applyFont="1" applyFill="1" applyBorder="1" applyAlignment="1">
      <alignment horizontal="left" vertical="center"/>
    </xf>
    <xf numFmtId="166" fontId="2" fillId="0" borderId="1" xfId="1" applyNumberFormat="1" applyFont="1" applyFill="1" applyBorder="1" applyAlignment="1">
      <alignment horizontal="right" vertical="center"/>
    </xf>
    <xf numFmtId="1" fontId="8" fillId="0" borderId="1" xfId="1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B&amp;Bt sem ordem</c:v>
          </c:tx>
          <c:spPr>
            <a:ln w="285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B&amp;Bt x Ordem'!$E$19,'(A) B&amp;Bt x Ordem'!$E$35,'(A) B&amp;Bt x Ordem'!$E$51)</c:f>
              <c:numCache>
                <c:formatCode>0.0%</c:formatCode>
                <c:ptCount val="3"/>
                <c:pt idx="0">
                  <c:v>0.10676964221287744</c:v>
                </c:pt>
                <c:pt idx="1">
                  <c:v>0.69104294819401557</c:v>
                </c:pt>
                <c:pt idx="2">
                  <c:v>0.916735704481215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3-44F8-B0A7-3F96CE83D093}"/>
            </c:ext>
          </c:extLst>
        </c:ser>
        <c:ser>
          <c:idx val="1"/>
          <c:order val="1"/>
          <c:tx>
            <c:v>B&amp;Bt com ordem</c:v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B&amp;Bt x Ordem'!$H$19,'(A) B&amp;Bt x Ordem'!$H$35,'(A) B&amp;Bt x Ordem'!$H$51)</c:f>
              <c:numCache>
                <c:formatCode>0.0%</c:formatCode>
                <c:ptCount val="3"/>
                <c:pt idx="0">
                  <c:v>1.6770140927262572E-2</c:v>
                </c:pt>
                <c:pt idx="1">
                  <c:v>0.27020607177662442</c:v>
                </c:pt>
                <c:pt idx="2">
                  <c:v>0.71888069242689367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3-44F8-B0A7-3F96CE83D093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1186127"/>
        <c:axId val="521194447"/>
      </c:lineChart>
      <c:catAx>
        <c:axId val="5211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94447"/>
        <c:crosses val="autoZero"/>
        <c:auto val="1"/>
        <c:lblAlgn val="ctr"/>
        <c:lblOffset val="100"/>
        <c:noMultiLvlLbl val="0"/>
      </c:catAx>
      <c:valAx>
        <c:axId val="5211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86127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B&amp;Bt com ordem</c:v>
          </c:tx>
          <c:spPr>
            <a:ln w="285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090729783037473E-2"/>
                  <c:y val="-7.3839662447257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D4-4D55-98C9-87A501D1C302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B&amp;Bt x FM'!$E$19,'(A) B&amp;Bt x FM'!$E$35,'(A) B&amp;Bt x FM'!$E$51)</c:f>
              <c:numCache>
                <c:formatCode>0.0%</c:formatCode>
                <c:ptCount val="3"/>
                <c:pt idx="0">
                  <c:v>1.6770140927262572E-2</c:v>
                </c:pt>
                <c:pt idx="1">
                  <c:v>0.27020607177662442</c:v>
                </c:pt>
                <c:pt idx="2">
                  <c:v>0.71888069242689367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4-4D55-98C9-87A501D1C302}"/>
            </c:ext>
          </c:extLst>
        </c:ser>
        <c:ser>
          <c:idx val="1"/>
          <c:order val="1"/>
          <c:tx>
            <c:v>FM</c:v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1607495069033559E-2"/>
                  <c:y val="1.75808720112517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D4-4D55-98C9-87A501D1C302}"/>
                </c:ext>
              </c:extLst>
            </c:dLbl>
            <c:dLbl>
              <c:idx val="1"/>
              <c:layout>
                <c:manualLayout>
                  <c:x val="-9.000657462195924E-2"/>
                  <c:y val="-1.05485232067511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D4-4D55-98C9-87A501D1C302}"/>
                </c:ext>
              </c:extLst>
            </c:dLbl>
            <c:dLbl>
              <c:idx val="2"/>
              <c:layout>
                <c:manualLayout>
                  <c:x val="-5.3846153846153967E-2"/>
                  <c:y val="-4.92264416315049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D4-4D55-98C9-87A501D1C302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B&amp;Bt x FM'!$H$19,'(A) B&amp;Bt x FM'!$H$35,'(A) B&amp;Bt x FM'!$H$51)</c:f>
              <c:numCache>
                <c:formatCode>0.0%</c:formatCode>
                <c:ptCount val="3"/>
                <c:pt idx="0">
                  <c:v>1.3338314223884595E-2</c:v>
                </c:pt>
                <c:pt idx="1">
                  <c:v>0.17433306752256819</c:v>
                </c:pt>
                <c:pt idx="2">
                  <c:v>0.50204502834664566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D4-4D55-98C9-87A501D1C302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1186127"/>
        <c:axId val="521194447"/>
      </c:lineChart>
      <c:catAx>
        <c:axId val="5211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94447"/>
        <c:crosses val="autoZero"/>
        <c:auto val="1"/>
        <c:lblAlgn val="ctr"/>
        <c:lblOffset val="100"/>
        <c:noMultiLvlLbl val="0"/>
      </c:catAx>
      <c:valAx>
        <c:axId val="5211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86127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FM sem ordem</c:v>
          </c:tx>
          <c:spPr>
            <a:ln w="285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090729783037473E-2"/>
                  <c:y val="-7.3839662447257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C9-43E8-9F13-95EFD4B9A84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FM x Ordem'!$E$19,'(A) FM x Ordem'!$E$35,'(A) FM x Ordem'!$E$51)</c:f>
              <c:numCache>
                <c:formatCode>0.0%</c:formatCode>
                <c:ptCount val="3"/>
                <c:pt idx="0">
                  <c:v>5.4276904192172792E-2</c:v>
                </c:pt>
                <c:pt idx="1">
                  <c:v>0.32429379248382251</c:v>
                </c:pt>
                <c:pt idx="2">
                  <c:v>0.79195805090361626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9-43E8-9F13-95EFD4B9A846}"/>
            </c:ext>
          </c:extLst>
        </c:ser>
        <c:ser>
          <c:idx val="1"/>
          <c:order val="1"/>
          <c:tx>
            <c:v>FM com ordem</c:v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1607495069033559E-2"/>
                  <c:y val="1.75808720112517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C9-43E8-9F13-95EFD4B9A846}"/>
                </c:ext>
              </c:extLst>
            </c:dLbl>
            <c:dLbl>
              <c:idx val="1"/>
              <c:layout>
                <c:manualLayout>
                  <c:x val="-9.000657462195924E-2"/>
                  <c:y val="-1.05485232067511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C9-43E8-9F13-95EFD4B9A846}"/>
                </c:ext>
              </c:extLst>
            </c:dLbl>
            <c:dLbl>
              <c:idx val="2"/>
              <c:layout>
                <c:manualLayout>
                  <c:x val="-5.3846153846153967E-2"/>
                  <c:y val="-4.92264416315049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EC9-43E8-9F13-95EFD4B9A84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FM x Ordem'!$H$19,'(A) FM x Ordem'!$H$35,'(A) FM x Ordem'!$H$51)</c:f>
              <c:numCache>
                <c:formatCode>0.0%</c:formatCode>
                <c:ptCount val="3"/>
                <c:pt idx="0">
                  <c:v>1.3338314223884595E-2</c:v>
                </c:pt>
                <c:pt idx="1">
                  <c:v>0.17433306752256819</c:v>
                </c:pt>
                <c:pt idx="2">
                  <c:v>0.50204502834664566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C9-43E8-9F13-95EFD4B9A846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1186127"/>
        <c:axId val="521194447"/>
      </c:lineChart>
      <c:catAx>
        <c:axId val="5211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94447"/>
        <c:crosses val="autoZero"/>
        <c:auto val="1"/>
        <c:lblAlgn val="ctr"/>
        <c:lblOffset val="100"/>
        <c:noMultiLvlLbl val="0"/>
      </c:catAx>
      <c:valAx>
        <c:axId val="5211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86127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CBC</c:v>
          </c:tx>
          <c:spPr>
            <a:ln w="285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174556213017752E-2"/>
                  <c:y val="-2.461322081575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BE-44EC-BBA5-C86D24C2349A}"/>
                </c:ext>
              </c:extLst>
            </c:dLbl>
            <c:dLbl>
              <c:idx val="1"/>
              <c:layout>
                <c:manualLayout>
                  <c:x val="-7.1745562130177576E-2"/>
                  <c:y val="-5.274261603375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9BE-44EC-BBA5-C86D24C2349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CBC x VNS'!$E$19,'(A) CBC x VNS'!$E$35,'(A) CBC x VNS'!$E$51)</c:f>
              <c:numCache>
                <c:formatCode>0.0%</c:formatCode>
                <c:ptCount val="3"/>
                <c:pt idx="0">
                  <c:v>1.4452142608910627E-3</c:v>
                </c:pt>
                <c:pt idx="1">
                  <c:v>7.5773350469880457E-2</c:v>
                </c:pt>
                <c:pt idx="2">
                  <c:v>0.83177347951985203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E-44EC-BBA5-C86D24C2349A}"/>
            </c:ext>
          </c:extLst>
        </c:ser>
        <c:ser>
          <c:idx val="1"/>
          <c:order val="1"/>
          <c:tx>
            <c:v>VNS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032873109796186E-2"/>
                  <c:y val="2.8129395218002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BE-44EC-BBA5-C86D24C2349A}"/>
                </c:ext>
              </c:extLst>
            </c:dLbl>
            <c:dLbl>
              <c:idx val="1"/>
              <c:layout>
                <c:manualLayout>
                  <c:x val="-2.7120315581854043E-3"/>
                  <c:y val="-4.5710128797191621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6.1883629191321496E-2"/>
                      <c:h val="7.21870604781996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9BE-44EC-BBA5-C86D24C2349A}"/>
                </c:ext>
              </c:extLst>
            </c:dLbl>
            <c:dLbl>
              <c:idx val="2"/>
              <c:layout>
                <c:manualLayout>
                  <c:x val="-8.83629191321499E-2"/>
                  <c:y val="-4.21940928270042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9BE-44EC-BBA5-C86D24C2349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CBC x VNS'!$I$19,'(A) CBC x VNS'!$I$35,'(A) CBC x VNS'!$I$51)</c:f>
              <c:numCache>
                <c:formatCode>0.0%</c:formatCode>
                <c:ptCount val="3"/>
                <c:pt idx="0">
                  <c:v>1.2868116889026972E-3</c:v>
                </c:pt>
                <c:pt idx="1">
                  <c:v>1.3510071343588592E-2</c:v>
                </c:pt>
                <c:pt idx="2">
                  <c:v>0.20355291290979524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BE-44EC-BBA5-C86D24C2349A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1186127"/>
        <c:axId val="521194447"/>
      </c:lineChart>
      <c:catAx>
        <c:axId val="5211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94447"/>
        <c:crosses val="autoZero"/>
        <c:auto val="1"/>
        <c:lblAlgn val="ctr"/>
        <c:lblOffset val="100"/>
        <c:noMultiLvlLbl val="0"/>
      </c:catAx>
      <c:valAx>
        <c:axId val="5211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86127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CPLEX</c:v>
          </c:tx>
          <c:spPr>
            <a:ln w="285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3389217619986874E-2"/>
                  <c:y val="2.46132208157523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913-4C3F-803D-58462686237F}"/>
                </c:ext>
              </c:extLst>
            </c:dLbl>
            <c:dLbl>
              <c:idx val="1"/>
              <c:layout>
                <c:manualLayout>
                  <c:x val="-6.1883629191321496E-2"/>
                  <c:y val="-4.92264416315049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13-4C3F-803D-58462686237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CPLEX x VNS'!$E$19,'(A) CPLEX x VNS'!$E$35,'(A) CPLEX x VNS'!$E$51)</c:f>
              <c:numCache>
                <c:formatCode>0.0%</c:formatCode>
                <c:ptCount val="3"/>
                <c:pt idx="0">
                  <c:v>4.3799698033456945E-4</c:v>
                </c:pt>
                <c:pt idx="1">
                  <c:v>5.3809718302923496E-3</c:v>
                </c:pt>
                <c:pt idx="2">
                  <c:v>0.39170620545763657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13-4C3F-803D-58462686237F}"/>
            </c:ext>
          </c:extLst>
        </c:ser>
        <c:ser>
          <c:idx val="1"/>
          <c:order val="1"/>
          <c:tx>
            <c:v>VNS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8596318211702858E-2"/>
                  <c:y val="-4.2194092827004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13-4C3F-803D-58462686237F}"/>
                </c:ext>
              </c:extLst>
            </c:dLbl>
            <c:dLbl>
              <c:idx val="1"/>
              <c:layout>
                <c:manualLayout>
                  <c:x val="-5.999342537804076E-3"/>
                  <c:y val="2.109718484556506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6.1883629191321496E-2"/>
                      <c:h val="7.21870604781996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2913-4C3F-803D-58462686237F}"/>
                </c:ext>
              </c:extLst>
            </c:dLbl>
            <c:dLbl>
              <c:idx val="2"/>
              <c:layout>
                <c:manualLayout>
                  <c:x val="-8.83629191321499E-2"/>
                  <c:y val="-4.21940928270042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13-4C3F-803D-58462686237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3"/>
              <c:pt idx="0">
                <c:v>BD</c:v>
              </c:pt>
              <c:pt idx="1">
                <c:v>MD</c:v>
              </c:pt>
              <c:pt idx="2">
                <c:v>AD</c:v>
              </c:pt>
            </c:strLit>
          </c:cat>
          <c:val>
            <c:numRef>
              <c:f>('(A) CBC x VNS'!$I$19,'(A) CBC x VNS'!$I$35,'(A) CBC x VNS'!$I$51)</c:f>
              <c:numCache>
                <c:formatCode>0.0%</c:formatCode>
                <c:ptCount val="3"/>
                <c:pt idx="0">
                  <c:v>1.2868116889026972E-3</c:v>
                </c:pt>
                <c:pt idx="1">
                  <c:v>1.3510071343588592E-2</c:v>
                </c:pt>
                <c:pt idx="2">
                  <c:v>0.20355291290979524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13-4C3F-803D-58462686237F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1186127"/>
        <c:axId val="521194447"/>
      </c:lineChart>
      <c:catAx>
        <c:axId val="5211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94447"/>
        <c:crosses val="autoZero"/>
        <c:auto val="1"/>
        <c:lblAlgn val="ctr"/>
        <c:lblOffset val="100"/>
        <c:noMultiLvlLbl val="0"/>
      </c:catAx>
      <c:valAx>
        <c:axId val="5211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186127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22</xdr:col>
      <xdr:colOff>411480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1B00EF-027A-493B-9864-3F4CE49C8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22</xdr:col>
      <xdr:colOff>411480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1324E5-1F39-4800-930F-D4E53E3F1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22</xdr:col>
      <xdr:colOff>411480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413CD-98AF-42B1-A432-F2C8A39D5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23</xdr:col>
      <xdr:colOff>411480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EA536-06A5-4C1F-892E-2D0887452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23</xdr:col>
      <xdr:colOff>411480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7CAAD0-EF71-4FF4-B9FB-3939E6B6D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6659-9D69-4924-A0AA-9D260A091C20}">
  <sheetPr>
    <tabColor theme="5" tint="-0.249977111117893"/>
  </sheetPr>
  <dimension ref="B2:C11"/>
  <sheetViews>
    <sheetView tabSelected="1" workbookViewId="0">
      <selection activeCell="C12" sqref="C12"/>
    </sheetView>
  </sheetViews>
  <sheetFormatPr defaultRowHeight="25.05" customHeight="1" x14ac:dyDescent="0.35"/>
  <cols>
    <col min="1" max="1" width="8.88671875" style="4"/>
    <col min="2" max="2" width="20.21875" style="4" customWidth="1"/>
    <col min="3" max="3" width="112.77734375" style="4" customWidth="1"/>
    <col min="4" max="16384" width="8.88671875" style="4"/>
  </cols>
  <sheetData>
    <row r="2" spans="2:3" s="1" customFormat="1" ht="34.950000000000003" customHeight="1" x14ac:dyDescent="0.3">
      <c r="B2" s="23" t="s">
        <v>27</v>
      </c>
      <c r="C2" s="23" t="s">
        <v>31</v>
      </c>
    </row>
    <row r="3" spans="2:3" s="1" customFormat="1" ht="45" x14ac:dyDescent="0.3">
      <c r="B3" s="24" t="s">
        <v>43</v>
      </c>
      <c r="C3" s="21" t="s">
        <v>28</v>
      </c>
    </row>
    <row r="4" spans="2:3" ht="45" x14ac:dyDescent="0.35">
      <c r="B4" s="24" t="s">
        <v>44</v>
      </c>
      <c r="C4" s="21" t="s">
        <v>29</v>
      </c>
    </row>
    <row r="5" spans="2:3" ht="30" x14ac:dyDescent="0.35">
      <c r="B5" s="24" t="s">
        <v>45</v>
      </c>
      <c r="C5" s="21" t="s">
        <v>46</v>
      </c>
    </row>
    <row r="6" spans="2:3" ht="30" x14ac:dyDescent="0.35">
      <c r="B6" s="24" t="s">
        <v>47</v>
      </c>
      <c r="C6" s="21" t="s">
        <v>30</v>
      </c>
    </row>
    <row r="7" spans="2:3" ht="25.05" customHeight="1" x14ac:dyDescent="0.35">
      <c r="B7" s="20" t="s">
        <v>101</v>
      </c>
      <c r="C7" s="22" t="s">
        <v>102</v>
      </c>
    </row>
    <row r="8" spans="2:3" ht="25.05" customHeight="1" x14ac:dyDescent="0.35">
      <c r="B8" s="20" t="s">
        <v>103</v>
      </c>
      <c r="C8" s="22" t="s">
        <v>104</v>
      </c>
    </row>
    <row r="9" spans="2:3" ht="25.05" customHeight="1" x14ac:dyDescent="0.35">
      <c r="B9" s="20" t="s">
        <v>105</v>
      </c>
      <c r="C9" s="22" t="s">
        <v>106</v>
      </c>
    </row>
    <row r="10" spans="2:3" ht="25.05" customHeight="1" x14ac:dyDescent="0.35">
      <c r="B10" s="20" t="s">
        <v>107</v>
      </c>
      <c r="C10" s="22" t="s">
        <v>108</v>
      </c>
    </row>
    <row r="11" spans="2:3" ht="25.05" customHeight="1" x14ac:dyDescent="0.35">
      <c r="B11" s="20" t="s">
        <v>109</v>
      </c>
      <c r="C11" s="22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BB07-4BA5-4902-AF40-CF9B40F3DB40}">
  <sheetPr>
    <tabColor theme="3" tint="-0.249977111117893"/>
  </sheetPr>
  <dimension ref="B2:L48"/>
  <sheetViews>
    <sheetView workbookViewId="0">
      <pane ySplit="3" topLeftCell="A4" activePane="bottomLeft" state="frozen"/>
      <selection pane="bottomLeft" activeCell="I4" sqref="I4"/>
    </sheetView>
  </sheetViews>
  <sheetFormatPr defaultRowHeight="19.95" customHeight="1" x14ac:dyDescent="0.35"/>
  <cols>
    <col min="1" max="1" width="8.88671875" style="4"/>
    <col min="2" max="2" width="10.6640625" style="33" customWidth="1"/>
    <col min="3" max="3" width="8.77734375" style="33" customWidth="1"/>
    <col min="4" max="4" width="7.21875" style="33" customWidth="1"/>
    <col min="5" max="5" width="5.77734375" style="33" customWidth="1"/>
    <col min="6" max="6" width="18.6640625" style="6" customWidth="1"/>
    <col min="7" max="7" width="7.77734375" style="6" customWidth="1"/>
    <col min="8" max="9" width="10.77734375" style="7" customWidth="1"/>
    <col min="10" max="10" width="7.77734375" style="6" customWidth="1"/>
    <col min="11" max="12" width="10.77734375" style="7" customWidth="1"/>
    <col min="13" max="16384" width="8.88671875" style="4"/>
  </cols>
  <sheetData>
    <row r="2" spans="2:12" s="1" customFormat="1" ht="25.05" customHeight="1" x14ac:dyDescent="0.3">
      <c r="B2" s="45" t="s">
        <v>7</v>
      </c>
      <c r="C2" s="45"/>
      <c r="D2" s="45"/>
      <c r="E2" s="45"/>
      <c r="F2" s="45"/>
      <c r="G2" s="46" t="s">
        <v>48</v>
      </c>
      <c r="H2" s="47"/>
      <c r="I2" s="48"/>
      <c r="J2" s="49" t="s">
        <v>49</v>
      </c>
      <c r="K2" s="49"/>
      <c r="L2" s="49"/>
    </row>
    <row r="3" spans="2:12" s="1" customFormat="1" ht="34.950000000000003" customHeight="1" x14ac:dyDescent="0.3">
      <c r="B3" s="35" t="s">
        <v>0</v>
      </c>
      <c r="C3" s="35" t="s">
        <v>1</v>
      </c>
      <c r="D3" s="35" t="s">
        <v>2</v>
      </c>
      <c r="E3" s="35" t="s">
        <v>3</v>
      </c>
      <c r="F3" s="35" t="s">
        <v>26</v>
      </c>
      <c r="G3" s="32" t="s">
        <v>24</v>
      </c>
      <c r="H3" s="30" t="s">
        <v>4</v>
      </c>
      <c r="I3" s="30" t="s">
        <v>9</v>
      </c>
      <c r="J3" s="32" t="s">
        <v>24</v>
      </c>
      <c r="K3" s="16" t="s">
        <v>4</v>
      </c>
      <c r="L3" s="16" t="s">
        <v>9</v>
      </c>
    </row>
    <row r="4" spans="2:12" ht="19.95" customHeight="1" x14ac:dyDescent="0.35">
      <c r="B4" s="34" t="s">
        <v>13</v>
      </c>
      <c r="C4" s="34">
        <v>50</v>
      </c>
      <c r="D4" s="34">
        <v>4</v>
      </c>
      <c r="E4" s="34">
        <v>1</v>
      </c>
      <c r="F4" s="18" t="str">
        <f>_xlfn.CONCAT("I_",B4,"_",IF(C4&gt;50,C4,"050"),"P_4L_ID",E4)</f>
        <v>I_AD_050P_4L_ID1</v>
      </c>
      <c r="G4" s="3">
        <v>1</v>
      </c>
      <c r="H4" s="8">
        <v>214431</v>
      </c>
      <c r="I4" s="8">
        <v>1E-3</v>
      </c>
      <c r="J4" s="3">
        <v>1</v>
      </c>
      <c r="K4" s="8">
        <v>68943</v>
      </c>
      <c r="L4" s="8">
        <v>8.0000000000000002E-3</v>
      </c>
    </row>
    <row r="5" spans="2:12" ht="19.95" customHeight="1" x14ac:dyDescent="0.35">
      <c r="B5" s="34" t="s">
        <v>13</v>
      </c>
      <c r="C5" s="34">
        <v>50</v>
      </c>
      <c r="D5" s="34">
        <v>4</v>
      </c>
      <c r="E5" s="34">
        <v>2</v>
      </c>
      <c r="F5" s="18" t="str">
        <f t="shared" ref="F5:F48" si="0">_xlfn.CONCAT("I_",B5,"_",IF(C5&gt;50,C5,"050"),"P_4L_ID",E5)</f>
        <v>I_AD_050P_4L_ID2</v>
      </c>
      <c r="G5" s="3">
        <v>1</v>
      </c>
      <c r="H5" s="8">
        <v>214301</v>
      </c>
      <c r="I5" s="8">
        <v>0</v>
      </c>
      <c r="J5" s="3">
        <v>1</v>
      </c>
      <c r="K5" s="8">
        <v>68798</v>
      </c>
      <c r="L5" s="8">
        <v>8.0000000000000002E-3</v>
      </c>
    </row>
    <row r="6" spans="2:12" ht="19.95" customHeight="1" x14ac:dyDescent="0.35">
      <c r="B6" s="34" t="s">
        <v>13</v>
      </c>
      <c r="C6" s="34">
        <v>50</v>
      </c>
      <c r="D6" s="34">
        <v>4</v>
      </c>
      <c r="E6" s="34">
        <v>3</v>
      </c>
      <c r="F6" s="18" t="str">
        <f t="shared" si="0"/>
        <v>I_AD_050P_4L_ID3</v>
      </c>
      <c r="G6" s="3">
        <v>1</v>
      </c>
      <c r="H6" s="8">
        <v>214485</v>
      </c>
      <c r="I6" s="8">
        <v>1E-3</v>
      </c>
      <c r="J6" s="3">
        <v>1</v>
      </c>
      <c r="K6" s="8">
        <v>67900</v>
      </c>
      <c r="L6" s="8">
        <v>7.0000000000000001E-3</v>
      </c>
    </row>
    <row r="7" spans="2:12" ht="19.95" customHeight="1" x14ac:dyDescent="0.35">
      <c r="B7" s="34" t="s">
        <v>13</v>
      </c>
      <c r="C7" s="34">
        <v>100</v>
      </c>
      <c r="D7" s="34">
        <v>4</v>
      </c>
      <c r="E7" s="34">
        <v>1</v>
      </c>
      <c r="F7" s="18" t="str">
        <f t="shared" si="0"/>
        <v>I_AD_100P_4L_ID1</v>
      </c>
      <c r="G7" s="3">
        <v>1</v>
      </c>
      <c r="H7" s="8">
        <v>406005</v>
      </c>
      <c r="I7" s="8">
        <v>2E-3</v>
      </c>
      <c r="J7" s="3">
        <v>1</v>
      </c>
      <c r="K7" s="8">
        <v>96138</v>
      </c>
      <c r="L7" s="8">
        <v>1.9E-2</v>
      </c>
    </row>
    <row r="8" spans="2:12" ht="19.95" customHeight="1" x14ac:dyDescent="0.35">
      <c r="B8" s="34" t="s">
        <v>13</v>
      </c>
      <c r="C8" s="34">
        <v>100</v>
      </c>
      <c r="D8" s="34">
        <v>4</v>
      </c>
      <c r="E8" s="34">
        <v>2</v>
      </c>
      <c r="F8" s="18" t="str">
        <f t="shared" si="0"/>
        <v>I_AD_100P_4L_ID2</v>
      </c>
      <c r="G8" s="3">
        <v>1</v>
      </c>
      <c r="H8" s="8">
        <v>405851</v>
      </c>
      <c r="I8" s="8">
        <v>1E-3</v>
      </c>
      <c r="J8" s="3">
        <v>1</v>
      </c>
      <c r="K8" s="8">
        <v>102007</v>
      </c>
      <c r="L8" s="8">
        <v>1.7999999999999999E-2</v>
      </c>
    </row>
    <row r="9" spans="2:12" ht="19.95" customHeight="1" x14ac:dyDescent="0.35">
      <c r="B9" s="34" t="s">
        <v>13</v>
      </c>
      <c r="C9" s="34">
        <v>100</v>
      </c>
      <c r="D9" s="34">
        <v>4</v>
      </c>
      <c r="E9" s="34">
        <v>3</v>
      </c>
      <c r="F9" s="18" t="str">
        <f t="shared" si="0"/>
        <v>I_AD_100P_4L_ID3</v>
      </c>
      <c r="G9" s="3">
        <v>1</v>
      </c>
      <c r="H9" s="8">
        <v>406348</v>
      </c>
      <c r="I9" s="8">
        <v>2E-3</v>
      </c>
      <c r="J9" s="3">
        <v>1</v>
      </c>
      <c r="K9" s="8">
        <v>96604</v>
      </c>
      <c r="L9" s="8">
        <v>1.9E-2</v>
      </c>
    </row>
    <row r="10" spans="2:12" ht="19.95" customHeight="1" x14ac:dyDescent="0.35">
      <c r="B10" s="34" t="s">
        <v>13</v>
      </c>
      <c r="C10" s="34">
        <v>150</v>
      </c>
      <c r="D10" s="34">
        <v>4</v>
      </c>
      <c r="E10" s="34">
        <v>1</v>
      </c>
      <c r="F10" s="18" t="str">
        <f t="shared" si="0"/>
        <v>I_AD_150P_4L_ID1</v>
      </c>
      <c r="G10" s="3">
        <v>1</v>
      </c>
      <c r="H10" s="8">
        <v>643225</v>
      </c>
      <c r="I10" s="8">
        <v>3.0000000000000001E-3</v>
      </c>
      <c r="J10" s="3">
        <v>1</v>
      </c>
      <c r="K10" s="8">
        <v>175324</v>
      </c>
      <c r="L10" s="8">
        <v>2.9000000000000001E-2</v>
      </c>
    </row>
    <row r="11" spans="2:12" ht="19.95" customHeight="1" x14ac:dyDescent="0.35">
      <c r="B11" s="34" t="s">
        <v>13</v>
      </c>
      <c r="C11" s="34">
        <v>150</v>
      </c>
      <c r="D11" s="34">
        <v>4</v>
      </c>
      <c r="E11" s="34">
        <v>2</v>
      </c>
      <c r="F11" s="18" t="str">
        <f t="shared" si="0"/>
        <v>I_AD_150P_4L_ID2</v>
      </c>
      <c r="G11" s="3">
        <v>1</v>
      </c>
      <c r="H11" s="8">
        <v>642920</v>
      </c>
      <c r="I11" s="8">
        <v>3.0000000000000001E-3</v>
      </c>
      <c r="J11" s="3">
        <v>1</v>
      </c>
      <c r="K11" s="8">
        <v>171848</v>
      </c>
      <c r="L11" s="8">
        <v>2.9000000000000001E-2</v>
      </c>
    </row>
    <row r="12" spans="2:12" ht="19.95" customHeight="1" x14ac:dyDescent="0.35">
      <c r="B12" s="34" t="s">
        <v>13</v>
      </c>
      <c r="C12" s="34">
        <v>150</v>
      </c>
      <c r="D12" s="34">
        <v>4</v>
      </c>
      <c r="E12" s="34">
        <v>3</v>
      </c>
      <c r="F12" s="18" t="str">
        <f t="shared" si="0"/>
        <v>I_AD_150P_4L_ID3</v>
      </c>
      <c r="G12" s="3">
        <v>1</v>
      </c>
      <c r="H12" s="8">
        <v>643367</v>
      </c>
      <c r="I12" s="8">
        <v>2E-3</v>
      </c>
      <c r="J12" s="3">
        <v>1</v>
      </c>
      <c r="K12" s="8">
        <v>179470</v>
      </c>
      <c r="L12" s="8">
        <v>3.3000000000000002E-2</v>
      </c>
    </row>
    <row r="13" spans="2:12" ht="19.95" customHeight="1" x14ac:dyDescent="0.35">
      <c r="B13" s="34" t="s">
        <v>13</v>
      </c>
      <c r="C13" s="34">
        <v>250</v>
      </c>
      <c r="D13" s="34">
        <v>4</v>
      </c>
      <c r="E13" s="34">
        <v>1</v>
      </c>
      <c r="F13" s="18" t="str">
        <f t="shared" si="0"/>
        <v>I_AD_250P_4L_ID1</v>
      </c>
      <c r="G13" s="3">
        <v>1</v>
      </c>
      <c r="H13" s="8">
        <v>1076936</v>
      </c>
      <c r="I13" s="8">
        <v>4.0000000000000001E-3</v>
      </c>
      <c r="J13" s="3">
        <v>1</v>
      </c>
      <c r="K13" s="8">
        <v>300216</v>
      </c>
      <c r="L13" s="8">
        <v>0.05</v>
      </c>
    </row>
    <row r="14" spans="2:12" ht="19.95" customHeight="1" x14ac:dyDescent="0.35">
      <c r="B14" s="34" t="s">
        <v>13</v>
      </c>
      <c r="C14" s="34">
        <v>250</v>
      </c>
      <c r="D14" s="34">
        <v>4</v>
      </c>
      <c r="E14" s="34">
        <v>2</v>
      </c>
      <c r="F14" s="18" t="str">
        <f t="shared" si="0"/>
        <v>I_AD_250P_4L_ID2</v>
      </c>
      <c r="G14" s="3">
        <v>1</v>
      </c>
      <c r="H14" s="8">
        <v>1077783</v>
      </c>
      <c r="I14" s="8">
        <v>4.0000000000000001E-3</v>
      </c>
      <c r="J14" s="3">
        <v>1</v>
      </c>
      <c r="K14" s="8">
        <v>295445</v>
      </c>
      <c r="L14" s="8">
        <v>4.9000000000000002E-2</v>
      </c>
    </row>
    <row r="15" spans="2:12" ht="19.95" customHeight="1" x14ac:dyDescent="0.35">
      <c r="B15" s="34" t="s">
        <v>13</v>
      </c>
      <c r="C15" s="34">
        <v>250</v>
      </c>
      <c r="D15" s="34">
        <v>4</v>
      </c>
      <c r="E15" s="34">
        <v>3</v>
      </c>
      <c r="F15" s="18" t="str">
        <f t="shared" si="0"/>
        <v>I_AD_250P_4L_ID3</v>
      </c>
      <c r="G15" s="3">
        <v>1</v>
      </c>
      <c r="H15" s="8">
        <v>1077128</v>
      </c>
      <c r="I15" s="8">
        <v>4.0000000000000001E-3</v>
      </c>
      <c r="J15" s="3">
        <v>1</v>
      </c>
      <c r="K15" s="8">
        <v>303382</v>
      </c>
      <c r="L15" s="8">
        <v>6.3E-2</v>
      </c>
    </row>
    <row r="16" spans="2:12" ht="19.95" customHeight="1" x14ac:dyDescent="0.35">
      <c r="B16" s="34" t="s">
        <v>13</v>
      </c>
      <c r="C16" s="34">
        <v>500</v>
      </c>
      <c r="D16" s="34">
        <v>4</v>
      </c>
      <c r="E16" s="34">
        <v>1</v>
      </c>
      <c r="F16" s="18" t="str">
        <f t="shared" si="0"/>
        <v>I_AD_500P_4L_ID1</v>
      </c>
      <c r="G16" s="3">
        <v>1</v>
      </c>
      <c r="H16" s="8">
        <v>2140614</v>
      </c>
      <c r="I16" s="8">
        <v>8.0000000000000002E-3</v>
      </c>
      <c r="J16" s="3">
        <v>1</v>
      </c>
      <c r="K16" s="8">
        <v>623676</v>
      </c>
      <c r="L16" s="8">
        <v>0.107</v>
      </c>
    </row>
    <row r="17" spans="2:12" ht="19.95" customHeight="1" x14ac:dyDescent="0.35">
      <c r="B17" s="34" t="s">
        <v>13</v>
      </c>
      <c r="C17" s="34">
        <v>500</v>
      </c>
      <c r="D17" s="34">
        <v>4</v>
      </c>
      <c r="E17" s="34">
        <v>2</v>
      </c>
      <c r="F17" s="18" t="str">
        <f t="shared" si="0"/>
        <v>I_AD_500P_4L_ID2</v>
      </c>
      <c r="G17" s="3">
        <v>1</v>
      </c>
      <c r="H17" s="8">
        <v>2140831</v>
      </c>
      <c r="I17" s="8">
        <v>8.9999999999999993E-3</v>
      </c>
      <c r="J17" s="3">
        <v>1</v>
      </c>
      <c r="K17" s="8">
        <v>629648</v>
      </c>
      <c r="L17" s="8">
        <v>0.109</v>
      </c>
    </row>
    <row r="18" spans="2:12" ht="19.95" customHeight="1" x14ac:dyDescent="0.35">
      <c r="B18" s="34" t="s">
        <v>13</v>
      </c>
      <c r="C18" s="34">
        <v>500</v>
      </c>
      <c r="D18" s="34">
        <v>4</v>
      </c>
      <c r="E18" s="34">
        <v>3</v>
      </c>
      <c r="F18" s="18" t="str">
        <f t="shared" si="0"/>
        <v>I_AD_500P_4L_ID3</v>
      </c>
      <c r="G18" s="3">
        <v>1</v>
      </c>
      <c r="H18" s="8">
        <v>2140606</v>
      </c>
      <c r="I18" s="8">
        <v>8.9999999999999993E-3</v>
      </c>
      <c r="J18" s="3">
        <v>1</v>
      </c>
      <c r="K18" s="8">
        <v>635290</v>
      </c>
      <c r="L18" s="8">
        <v>0.16700000000000001</v>
      </c>
    </row>
    <row r="19" spans="2:12" ht="19.95" customHeight="1" x14ac:dyDescent="0.35">
      <c r="B19" s="34" t="s">
        <v>10</v>
      </c>
      <c r="C19" s="34">
        <v>50</v>
      </c>
      <c r="D19" s="34">
        <v>4</v>
      </c>
      <c r="E19" s="34">
        <v>1</v>
      </c>
      <c r="F19" s="18" t="str">
        <f t="shared" si="0"/>
        <v>I_BD_050P_4L_ID1</v>
      </c>
      <c r="G19" s="3">
        <v>1</v>
      </c>
      <c r="H19" s="8">
        <v>222400</v>
      </c>
      <c r="I19" s="8">
        <v>0.01</v>
      </c>
      <c r="J19" s="3">
        <v>1</v>
      </c>
      <c r="K19" s="8">
        <v>222400</v>
      </c>
      <c r="L19" s="8">
        <v>2.9000000000000001E-2</v>
      </c>
    </row>
    <row r="20" spans="2:12" ht="19.95" customHeight="1" x14ac:dyDescent="0.35">
      <c r="B20" s="34" t="s">
        <v>10</v>
      </c>
      <c r="C20" s="34">
        <v>50</v>
      </c>
      <c r="D20" s="34">
        <v>4</v>
      </c>
      <c r="E20" s="34">
        <v>2</v>
      </c>
      <c r="F20" s="18" t="str">
        <f t="shared" si="0"/>
        <v>I_BD_050P_4L_ID2</v>
      </c>
      <c r="G20" s="3">
        <v>1</v>
      </c>
      <c r="H20" s="8">
        <v>222400</v>
      </c>
      <c r="I20" s="8">
        <v>1E-3</v>
      </c>
      <c r="J20" s="3">
        <v>1</v>
      </c>
      <c r="K20" s="8">
        <v>222400</v>
      </c>
      <c r="L20" s="8">
        <v>3.0000000000000001E-3</v>
      </c>
    </row>
    <row r="21" spans="2:12" ht="19.95" customHeight="1" x14ac:dyDescent="0.35">
      <c r="B21" s="34" t="s">
        <v>10</v>
      </c>
      <c r="C21" s="34">
        <v>50</v>
      </c>
      <c r="D21" s="34">
        <v>4</v>
      </c>
      <c r="E21" s="34">
        <v>3</v>
      </c>
      <c r="F21" s="18" t="str">
        <f t="shared" si="0"/>
        <v>I_BD_050P_4L_ID3</v>
      </c>
      <c r="G21" s="3">
        <v>1</v>
      </c>
      <c r="H21" s="8">
        <v>222400</v>
      </c>
      <c r="I21" s="8">
        <v>0</v>
      </c>
      <c r="J21" s="3">
        <v>1</v>
      </c>
      <c r="K21" s="8">
        <v>222400</v>
      </c>
      <c r="L21" s="8">
        <v>2E-3</v>
      </c>
    </row>
    <row r="22" spans="2:12" ht="19.95" customHeight="1" x14ac:dyDescent="0.35">
      <c r="B22" s="34" t="s">
        <v>10</v>
      </c>
      <c r="C22" s="34">
        <v>100</v>
      </c>
      <c r="D22" s="34">
        <v>4</v>
      </c>
      <c r="E22" s="34">
        <v>1</v>
      </c>
      <c r="F22" s="18" t="str">
        <f t="shared" si="0"/>
        <v>I_BD_100P_4L_ID1</v>
      </c>
      <c r="G22" s="3">
        <v>1</v>
      </c>
      <c r="H22" s="8">
        <v>429362</v>
      </c>
      <c r="I22" s="8">
        <v>7.0000000000000001E-3</v>
      </c>
      <c r="J22" s="3">
        <v>1</v>
      </c>
      <c r="K22" s="8">
        <v>379995</v>
      </c>
      <c r="L22" s="8">
        <v>3.3000000000000002E-2</v>
      </c>
    </row>
    <row r="23" spans="2:12" ht="19.95" customHeight="1" x14ac:dyDescent="0.35">
      <c r="B23" s="34" t="s">
        <v>10</v>
      </c>
      <c r="C23" s="34">
        <v>100</v>
      </c>
      <c r="D23" s="34">
        <v>4</v>
      </c>
      <c r="E23" s="34">
        <v>2</v>
      </c>
      <c r="F23" s="18" t="str">
        <f t="shared" si="0"/>
        <v>I_BD_100P_4L_ID2</v>
      </c>
      <c r="G23" s="3">
        <v>1</v>
      </c>
      <c r="H23" s="8">
        <v>434750</v>
      </c>
      <c r="I23" s="8">
        <v>2E-3</v>
      </c>
      <c r="J23" s="3">
        <v>1</v>
      </c>
      <c r="K23" s="8">
        <v>379729</v>
      </c>
      <c r="L23" s="8">
        <v>0.01</v>
      </c>
    </row>
    <row r="24" spans="2:12" ht="19.95" customHeight="1" x14ac:dyDescent="0.35">
      <c r="B24" s="34" t="s">
        <v>10</v>
      </c>
      <c r="C24" s="34">
        <v>100</v>
      </c>
      <c r="D24" s="34">
        <v>4</v>
      </c>
      <c r="E24" s="34">
        <v>3</v>
      </c>
      <c r="F24" s="18" t="str">
        <f t="shared" si="0"/>
        <v>I_BD_100P_4L_ID3</v>
      </c>
      <c r="G24" s="3">
        <v>1</v>
      </c>
      <c r="H24" s="8">
        <v>431479</v>
      </c>
      <c r="I24" s="8">
        <v>1E-3</v>
      </c>
      <c r="J24" s="3">
        <v>1</v>
      </c>
      <c r="K24" s="8">
        <v>380058</v>
      </c>
      <c r="L24" s="8">
        <v>0.01</v>
      </c>
    </row>
    <row r="25" spans="2:12" ht="19.95" customHeight="1" x14ac:dyDescent="0.35">
      <c r="B25" s="34" t="s">
        <v>10</v>
      </c>
      <c r="C25" s="34">
        <v>150</v>
      </c>
      <c r="D25" s="34">
        <v>4</v>
      </c>
      <c r="E25" s="34">
        <v>1</v>
      </c>
      <c r="F25" s="18" t="str">
        <f t="shared" si="0"/>
        <v>I_BD_150P_4L_ID1</v>
      </c>
      <c r="G25" s="3">
        <v>1</v>
      </c>
      <c r="H25" s="8">
        <v>657263</v>
      </c>
      <c r="I25" s="8">
        <v>7.0000000000000001E-3</v>
      </c>
      <c r="J25" s="3">
        <v>1</v>
      </c>
      <c r="K25" s="8">
        <v>602229</v>
      </c>
      <c r="L25" s="8">
        <v>4.3999999999999997E-2</v>
      </c>
    </row>
    <row r="26" spans="2:12" ht="19.95" customHeight="1" x14ac:dyDescent="0.35">
      <c r="B26" s="34" t="s">
        <v>10</v>
      </c>
      <c r="C26" s="34">
        <v>150</v>
      </c>
      <c r="D26" s="34">
        <v>4</v>
      </c>
      <c r="E26" s="34">
        <v>2</v>
      </c>
      <c r="F26" s="18" t="str">
        <f t="shared" si="0"/>
        <v>I_BD_150P_4L_ID2</v>
      </c>
      <c r="G26" s="3">
        <v>1</v>
      </c>
      <c r="H26" s="8">
        <v>667306</v>
      </c>
      <c r="I26" s="8">
        <v>3.0000000000000001E-3</v>
      </c>
      <c r="J26" s="3">
        <v>1</v>
      </c>
      <c r="K26" s="8">
        <v>600785</v>
      </c>
      <c r="L26" s="8">
        <v>3.4000000000000002E-2</v>
      </c>
    </row>
    <row r="27" spans="2:12" ht="19.95" customHeight="1" x14ac:dyDescent="0.35">
      <c r="B27" s="34" t="s">
        <v>10</v>
      </c>
      <c r="C27" s="34">
        <v>150</v>
      </c>
      <c r="D27" s="34">
        <v>4</v>
      </c>
      <c r="E27" s="34">
        <v>3</v>
      </c>
      <c r="F27" s="18" t="str">
        <f t="shared" si="0"/>
        <v>I_BD_150P_4L_ID3</v>
      </c>
      <c r="G27" s="3">
        <v>1</v>
      </c>
      <c r="H27" s="8">
        <v>659142</v>
      </c>
      <c r="I27" s="8">
        <v>3.0000000000000001E-3</v>
      </c>
      <c r="J27" s="3">
        <v>1</v>
      </c>
      <c r="K27" s="8">
        <v>603084</v>
      </c>
      <c r="L27" s="8">
        <v>1.6E-2</v>
      </c>
    </row>
    <row r="28" spans="2:12" ht="19.95" customHeight="1" x14ac:dyDescent="0.35">
      <c r="B28" s="34" t="s">
        <v>10</v>
      </c>
      <c r="C28" s="34">
        <v>250</v>
      </c>
      <c r="D28" s="34">
        <v>4</v>
      </c>
      <c r="E28" s="34">
        <v>1</v>
      </c>
      <c r="F28" s="18" t="str">
        <f t="shared" si="0"/>
        <v>I_BD_250P_4L_ID1</v>
      </c>
      <c r="G28" s="3">
        <v>1</v>
      </c>
      <c r="H28" s="8">
        <v>1089978</v>
      </c>
      <c r="I28" s="8">
        <v>7.0000000000000001E-3</v>
      </c>
      <c r="J28" s="3">
        <v>1</v>
      </c>
      <c r="K28" s="8">
        <v>924809</v>
      </c>
      <c r="L28" s="8">
        <v>4.5999999999999999E-2</v>
      </c>
    </row>
    <row r="29" spans="2:12" ht="19.95" customHeight="1" x14ac:dyDescent="0.35">
      <c r="B29" s="34" t="s">
        <v>10</v>
      </c>
      <c r="C29" s="34">
        <v>250</v>
      </c>
      <c r="D29" s="34">
        <v>4</v>
      </c>
      <c r="E29" s="34">
        <v>2</v>
      </c>
      <c r="F29" s="18" t="str">
        <f t="shared" si="0"/>
        <v>I_BD_250P_4L_ID2</v>
      </c>
      <c r="G29" s="3">
        <v>1</v>
      </c>
      <c r="H29" s="8">
        <v>1087701</v>
      </c>
      <c r="I29" s="8">
        <v>5.0000000000000001E-3</v>
      </c>
      <c r="J29" s="3">
        <v>1</v>
      </c>
      <c r="K29" s="8">
        <v>923111</v>
      </c>
      <c r="L29" s="8">
        <v>0.04</v>
      </c>
    </row>
    <row r="30" spans="2:12" ht="19.95" customHeight="1" x14ac:dyDescent="0.35">
      <c r="B30" s="34" t="s">
        <v>10</v>
      </c>
      <c r="C30" s="34">
        <v>250</v>
      </c>
      <c r="D30" s="34">
        <v>4</v>
      </c>
      <c r="E30" s="34">
        <v>3</v>
      </c>
      <c r="F30" s="18" t="str">
        <f t="shared" si="0"/>
        <v>I_BD_250P_4L_ID3</v>
      </c>
      <c r="G30" s="3">
        <v>1</v>
      </c>
      <c r="H30" s="8">
        <v>1063756</v>
      </c>
      <c r="I30" s="8">
        <v>5.0000000000000001E-3</v>
      </c>
      <c r="J30" s="3">
        <v>1</v>
      </c>
      <c r="K30" s="8">
        <v>923167</v>
      </c>
      <c r="L30" s="8">
        <v>4.5999999999999999E-2</v>
      </c>
    </row>
    <row r="31" spans="2:12" ht="19.95" customHeight="1" x14ac:dyDescent="0.35">
      <c r="B31" s="34" t="s">
        <v>10</v>
      </c>
      <c r="C31" s="34">
        <v>500</v>
      </c>
      <c r="D31" s="34">
        <v>4</v>
      </c>
      <c r="E31" s="34">
        <v>1</v>
      </c>
      <c r="F31" s="18" t="str">
        <f t="shared" si="0"/>
        <v>I_BD_500P_4L_ID1</v>
      </c>
      <c r="G31" s="3">
        <v>1</v>
      </c>
      <c r="H31" s="8">
        <v>2089631</v>
      </c>
      <c r="I31" s="8">
        <v>2.1000000000000001E-2</v>
      </c>
      <c r="J31" s="3">
        <v>1</v>
      </c>
      <c r="K31" s="8">
        <v>1887103</v>
      </c>
      <c r="L31" s="8">
        <v>9.7000000000000003E-2</v>
      </c>
    </row>
    <row r="32" spans="2:12" ht="19.95" customHeight="1" x14ac:dyDescent="0.35">
      <c r="B32" s="34" t="s">
        <v>10</v>
      </c>
      <c r="C32" s="34">
        <v>500</v>
      </c>
      <c r="D32" s="34">
        <v>4</v>
      </c>
      <c r="E32" s="34">
        <v>2</v>
      </c>
      <c r="F32" s="18" t="str">
        <f t="shared" si="0"/>
        <v>I_BD_500P_4L_ID2</v>
      </c>
      <c r="G32" s="3">
        <v>1</v>
      </c>
      <c r="H32" s="8">
        <v>2121168</v>
      </c>
      <c r="I32" s="8">
        <v>1.0999999999999999E-2</v>
      </c>
      <c r="J32" s="3">
        <v>1</v>
      </c>
      <c r="K32" s="8">
        <v>1888640</v>
      </c>
      <c r="L32" s="8">
        <v>6.5000000000000002E-2</v>
      </c>
    </row>
    <row r="33" spans="2:12" ht="19.95" customHeight="1" x14ac:dyDescent="0.35">
      <c r="B33" s="34" t="s">
        <v>10</v>
      </c>
      <c r="C33" s="34">
        <v>500</v>
      </c>
      <c r="D33" s="34">
        <v>4</v>
      </c>
      <c r="E33" s="34">
        <v>3</v>
      </c>
      <c r="F33" s="18" t="str">
        <f t="shared" si="0"/>
        <v>I_BD_500P_4L_ID3</v>
      </c>
      <c r="G33" s="3">
        <v>1</v>
      </c>
      <c r="H33" s="8">
        <v>2121160</v>
      </c>
      <c r="I33" s="8">
        <v>0.01</v>
      </c>
      <c r="J33" s="3">
        <v>1</v>
      </c>
      <c r="K33" s="8">
        <v>1888238</v>
      </c>
      <c r="L33" s="8">
        <v>7.9000000000000001E-2</v>
      </c>
    </row>
    <row r="34" spans="2:12" ht="19.95" customHeight="1" x14ac:dyDescent="0.35">
      <c r="B34" s="34" t="s">
        <v>12</v>
      </c>
      <c r="C34" s="34">
        <v>50</v>
      </c>
      <c r="D34" s="34">
        <v>4</v>
      </c>
      <c r="E34" s="34">
        <v>1</v>
      </c>
      <c r="F34" s="18" t="str">
        <f t="shared" si="0"/>
        <v>I_MD_050P_4L_ID1</v>
      </c>
      <c r="G34" s="3">
        <v>1</v>
      </c>
      <c r="H34" s="8">
        <v>131783</v>
      </c>
      <c r="I34" s="8">
        <v>1E-3</v>
      </c>
      <c r="J34" s="3">
        <v>1</v>
      </c>
      <c r="K34" s="8">
        <v>79520</v>
      </c>
      <c r="L34" s="8">
        <v>7.0000000000000001E-3</v>
      </c>
    </row>
    <row r="35" spans="2:12" ht="19.95" customHeight="1" x14ac:dyDescent="0.35">
      <c r="B35" s="34" t="s">
        <v>12</v>
      </c>
      <c r="C35" s="34">
        <v>50</v>
      </c>
      <c r="D35" s="34">
        <v>4</v>
      </c>
      <c r="E35" s="34">
        <v>2</v>
      </c>
      <c r="F35" s="18" t="str">
        <f t="shared" si="0"/>
        <v>I_MD_050P_4L_ID2</v>
      </c>
      <c r="G35" s="3">
        <v>1</v>
      </c>
      <c r="H35" s="8">
        <v>133563</v>
      </c>
      <c r="I35" s="8">
        <v>1E-3</v>
      </c>
      <c r="J35" s="3">
        <v>1</v>
      </c>
      <c r="K35" s="8">
        <v>76354</v>
      </c>
      <c r="L35" s="8">
        <v>6.0000000000000001E-3</v>
      </c>
    </row>
    <row r="36" spans="2:12" ht="19.95" customHeight="1" x14ac:dyDescent="0.35">
      <c r="B36" s="34" t="s">
        <v>12</v>
      </c>
      <c r="C36" s="34">
        <v>50</v>
      </c>
      <c r="D36" s="34">
        <v>4</v>
      </c>
      <c r="E36" s="34">
        <v>3</v>
      </c>
      <c r="F36" s="18" t="str">
        <f t="shared" si="0"/>
        <v>I_MD_050P_4L_ID3</v>
      </c>
      <c r="G36" s="3">
        <v>1</v>
      </c>
      <c r="H36" s="8">
        <v>134466</v>
      </c>
      <c r="I36" s="8">
        <v>1E-3</v>
      </c>
      <c r="J36" s="3">
        <v>1</v>
      </c>
      <c r="K36" s="8">
        <v>74808</v>
      </c>
      <c r="L36" s="8">
        <v>0.01</v>
      </c>
    </row>
    <row r="37" spans="2:12" ht="19.95" customHeight="1" x14ac:dyDescent="0.35">
      <c r="B37" s="34" t="s">
        <v>12</v>
      </c>
      <c r="C37" s="34">
        <v>100</v>
      </c>
      <c r="D37" s="34">
        <v>4</v>
      </c>
      <c r="E37" s="34">
        <v>1</v>
      </c>
      <c r="F37" s="18" t="str">
        <f t="shared" si="0"/>
        <v>I_MD_100P_4L_ID1</v>
      </c>
      <c r="G37" s="3">
        <v>1</v>
      </c>
      <c r="H37" s="8">
        <v>349566</v>
      </c>
      <c r="I37" s="8">
        <v>2E-3</v>
      </c>
      <c r="J37" s="3">
        <v>1</v>
      </c>
      <c r="K37" s="8">
        <v>114194</v>
      </c>
      <c r="L37" s="8">
        <v>1.4999999999999999E-2</v>
      </c>
    </row>
    <row r="38" spans="2:12" ht="19.95" customHeight="1" x14ac:dyDescent="0.35">
      <c r="B38" s="34" t="s">
        <v>12</v>
      </c>
      <c r="C38" s="34">
        <v>100</v>
      </c>
      <c r="D38" s="34">
        <v>4</v>
      </c>
      <c r="E38" s="34">
        <v>2</v>
      </c>
      <c r="F38" s="18" t="str">
        <f t="shared" si="0"/>
        <v>I_MD_100P_4L_ID2</v>
      </c>
      <c r="G38" s="3">
        <v>1</v>
      </c>
      <c r="H38" s="8">
        <v>332376</v>
      </c>
      <c r="I38" s="8">
        <v>2E-3</v>
      </c>
      <c r="J38" s="3">
        <v>1</v>
      </c>
      <c r="K38" s="8">
        <v>112825</v>
      </c>
      <c r="L38" s="8">
        <v>1.4E-2</v>
      </c>
    </row>
    <row r="39" spans="2:12" ht="19.95" customHeight="1" x14ac:dyDescent="0.35">
      <c r="B39" s="34" t="s">
        <v>12</v>
      </c>
      <c r="C39" s="34">
        <v>100</v>
      </c>
      <c r="D39" s="34">
        <v>4</v>
      </c>
      <c r="E39" s="34">
        <v>3</v>
      </c>
      <c r="F39" s="18" t="str">
        <f t="shared" si="0"/>
        <v>I_MD_100P_4L_ID3</v>
      </c>
      <c r="G39" s="3">
        <v>1</v>
      </c>
      <c r="H39" s="8">
        <v>344090</v>
      </c>
      <c r="I39" s="8">
        <v>1E-3</v>
      </c>
      <c r="J39" s="3">
        <v>1</v>
      </c>
      <c r="K39" s="8">
        <v>107840</v>
      </c>
      <c r="L39" s="8">
        <v>2.3E-2</v>
      </c>
    </row>
    <row r="40" spans="2:12" ht="19.95" customHeight="1" x14ac:dyDescent="0.35">
      <c r="B40" s="34" t="s">
        <v>12</v>
      </c>
      <c r="C40" s="34">
        <v>150</v>
      </c>
      <c r="D40" s="34">
        <v>4</v>
      </c>
      <c r="E40" s="34">
        <v>1</v>
      </c>
      <c r="F40" s="18" t="str">
        <f t="shared" si="0"/>
        <v>I_MD_150P_4L_ID1</v>
      </c>
      <c r="G40" s="3">
        <v>1</v>
      </c>
      <c r="H40" s="8">
        <v>587560</v>
      </c>
      <c r="I40" s="8">
        <v>3.0000000000000001E-3</v>
      </c>
      <c r="J40" s="3">
        <v>1</v>
      </c>
      <c r="K40" s="8">
        <v>259194</v>
      </c>
      <c r="L40" s="8">
        <v>2.1999999999999999E-2</v>
      </c>
    </row>
    <row r="41" spans="2:12" ht="19.95" customHeight="1" x14ac:dyDescent="0.35">
      <c r="B41" s="34" t="s">
        <v>12</v>
      </c>
      <c r="C41" s="34">
        <v>150</v>
      </c>
      <c r="D41" s="34">
        <v>4</v>
      </c>
      <c r="E41" s="34">
        <v>2</v>
      </c>
      <c r="F41" s="18" t="str">
        <f t="shared" si="0"/>
        <v>I_MD_150P_4L_ID2</v>
      </c>
      <c r="G41" s="3">
        <v>1</v>
      </c>
      <c r="H41" s="8">
        <v>590602</v>
      </c>
      <c r="I41" s="8">
        <v>3.0000000000000001E-3</v>
      </c>
      <c r="J41" s="3">
        <v>1</v>
      </c>
      <c r="K41" s="8">
        <v>246093</v>
      </c>
      <c r="L41" s="8">
        <v>2.3E-2</v>
      </c>
    </row>
    <row r="42" spans="2:12" ht="19.95" customHeight="1" x14ac:dyDescent="0.35">
      <c r="B42" s="34" t="s">
        <v>12</v>
      </c>
      <c r="C42" s="34">
        <v>150</v>
      </c>
      <c r="D42" s="34">
        <v>4</v>
      </c>
      <c r="E42" s="34">
        <v>3</v>
      </c>
      <c r="F42" s="18" t="str">
        <f t="shared" si="0"/>
        <v>I_MD_150P_4L_ID3</v>
      </c>
      <c r="G42" s="3">
        <v>1</v>
      </c>
      <c r="H42" s="8">
        <v>592404</v>
      </c>
      <c r="I42" s="8">
        <v>3.0000000000000001E-3</v>
      </c>
      <c r="J42" s="3">
        <v>1</v>
      </c>
      <c r="K42" s="8">
        <v>246054</v>
      </c>
      <c r="L42" s="8">
        <v>3.4000000000000002E-2</v>
      </c>
    </row>
    <row r="43" spans="2:12" ht="19.95" customHeight="1" x14ac:dyDescent="0.35">
      <c r="B43" s="34" t="s">
        <v>12</v>
      </c>
      <c r="C43" s="34">
        <v>250</v>
      </c>
      <c r="D43" s="34">
        <v>4</v>
      </c>
      <c r="E43" s="34">
        <v>1</v>
      </c>
      <c r="F43" s="18" t="str">
        <f t="shared" si="0"/>
        <v>I_MD_250P_4L_ID1</v>
      </c>
      <c r="G43" s="3">
        <v>1</v>
      </c>
      <c r="H43" s="8">
        <v>934005</v>
      </c>
      <c r="I43" s="8">
        <v>4.0000000000000001E-3</v>
      </c>
      <c r="J43" s="3">
        <v>1</v>
      </c>
      <c r="K43" s="8">
        <v>357833</v>
      </c>
      <c r="L43" s="8">
        <v>0.04</v>
      </c>
    </row>
    <row r="44" spans="2:12" ht="19.95" customHeight="1" x14ac:dyDescent="0.35">
      <c r="B44" s="34" t="s">
        <v>12</v>
      </c>
      <c r="C44" s="34">
        <v>250</v>
      </c>
      <c r="D44" s="34">
        <v>4</v>
      </c>
      <c r="E44" s="34">
        <v>2</v>
      </c>
      <c r="F44" s="18" t="str">
        <f t="shared" si="0"/>
        <v>I_MD_250P_4L_ID2</v>
      </c>
      <c r="G44" s="3">
        <v>1</v>
      </c>
      <c r="H44" s="8">
        <v>946632</v>
      </c>
      <c r="I44" s="8">
        <v>5.0000000000000001E-3</v>
      </c>
      <c r="J44" s="3">
        <v>1</v>
      </c>
      <c r="K44" s="8">
        <v>363181</v>
      </c>
      <c r="L44" s="8">
        <v>4.7E-2</v>
      </c>
    </row>
    <row r="45" spans="2:12" ht="19.95" customHeight="1" x14ac:dyDescent="0.35">
      <c r="B45" s="34" t="s">
        <v>12</v>
      </c>
      <c r="C45" s="34">
        <v>250</v>
      </c>
      <c r="D45" s="34">
        <v>4</v>
      </c>
      <c r="E45" s="34">
        <v>3</v>
      </c>
      <c r="F45" s="18" t="str">
        <f t="shared" si="0"/>
        <v>I_MD_250P_4L_ID3</v>
      </c>
      <c r="G45" s="3">
        <v>1</v>
      </c>
      <c r="H45" s="8">
        <v>946300</v>
      </c>
      <c r="I45" s="8">
        <v>5.0000000000000001E-3</v>
      </c>
      <c r="J45" s="3">
        <v>1</v>
      </c>
      <c r="K45" s="8">
        <v>368635</v>
      </c>
      <c r="L45" s="8">
        <v>0.04</v>
      </c>
    </row>
    <row r="46" spans="2:12" ht="19.95" customHeight="1" x14ac:dyDescent="0.35">
      <c r="B46" s="34" t="s">
        <v>12</v>
      </c>
      <c r="C46" s="34">
        <v>500</v>
      </c>
      <c r="D46" s="34">
        <v>4</v>
      </c>
      <c r="E46" s="34">
        <v>1</v>
      </c>
      <c r="F46" s="18" t="str">
        <f t="shared" si="0"/>
        <v>I_MD_500P_4L_ID1</v>
      </c>
      <c r="G46" s="3">
        <v>1</v>
      </c>
      <c r="H46" s="8">
        <v>1840110</v>
      </c>
      <c r="I46" s="8">
        <v>8.9999999999999993E-3</v>
      </c>
      <c r="J46" s="3">
        <v>1</v>
      </c>
      <c r="K46" s="8">
        <v>661220</v>
      </c>
      <c r="L46" s="8">
        <v>8.4000000000000005E-2</v>
      </c>
    </row>
    <row r="47" spans="2:12" ht="19.95" customHeight="1" x14ac:dyDescent="0.35">
      <c r="B47" s="34" t="s">
        <v>12</v>
      </c>
      <c r="C47" s="34">
        <v>500</v>
      </c>
      <c r="D47" s="34">
        <v>4</v>
      </c>
      <c r="E47" s="34">
        <v>2</v>
      </c>
      <c r="F47" s="18" t="str">
        <f t="shared" si="0"/>
        <v>I_MD_500P_4L_ID2</v>
      </c>
      <c r="G47" s="3">
        <v>1</v>
      </c>
      <c r="H47" s="8">
        <v>1849581</v>
      </c>
      <c r="I47" s="8">
        <v>0.01</v>
      </c>
      <c r="J47" s="3">
        <v>1</v>
      </c>
      <c r="K47" s="8">
        <v>670698</v>
      </c>
      <c r="L47" s="8">
        <v>0.14000000000000001</v>
      </c>
    </row>
    <row r="48" spans="2:12" ht="19.95" customHeight="1" x14ac:dyDescent="0.35">
      <c r="B48" s="34" t="s">
        <v>12</v>
      </c>
      <c r="C48" s="34">
        <v>500</v>
      </c>
      <c r="D48" s="34">
        <v>4</v>
      </c>
      <c r="E48" s="34">
        <v>3</v>
      </c>
      <c r="F48" s="18" t="str">
        <f t="shared" si="0"/>
        <v>I_MD_500P_4L_ID3</v>
      </c>
      <c r="G48" s="3">
        <v>1</v>
      </c>
      <c r="H48" s="8">
        <v>1856366</v>
      </c>
      <c r="I48" s="8">
        <v>8.0000000000000002E-3</v>
      </c>
      <c r="J48" s="3">
        <v>1</v>
      </c>
      <c r="K48" s="8">
        <v>666438</v>
      </c>
      <c r="L48" s="8">
        <v>8.4000000000000005E-2</v>
      </c>
    </row>
  </sheetData>
  <mergeCells count="3">
    <mergeCell ref="B2:F2"/>
    <mergeCell ref="G2:I2"/>
    <mergeCell ref="J2:L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F5CD-CB04-48E1-8B02-80935E7ED489}">
  <sheetPr>
    <tabColor theme="3" tint="-0.249977111117893"/>
  </sheetPr>
  <dimension ref="B2:L453"/>
  <sheetViews>
    <sheetView workbookViewId="0">
      <pane ySplit="3" topLeftCell="A4" activePane="bottomLeft" state="frozen"/>
      <selection pane="bottomLeft" activeCell="G3" sqref="G3"/>
    </sheetView>
  </sheetViews>
  <sheetFormatPr defaultRowHeight="19.95" customHeight="1" x14ac:dyDescent="0.35"/>
  <cols>
    <col min="1" max="1" width="8.88671875" style="4"/>
    <col min="2" max="2" width="10.6640625" style="33" customWidth="1"/>
    <col min="3" max="3" width="8.77734375" style="33" customWidth="1"/>
    <col min="4" max="4" width="7.21875" style="33" customWidth="1"/>
    <col min="5" max="5" width="5.77734375" style="33" customWidth="1"/>
    <col min="6" max="6" width="18.6640625" style="6" customWidth="1"/>
    <col min="7" max="7" width="7.77734375" style="4" customWidth="1"/>
    <col min="8" max="9" width="10.77734375" style="7" customWidth="1"/>
    <col min="10" max="10" width="7.77734375" style="6" customWidth="1"/>
    <col min="11" max="12" width="10.77734375" style="7" customWidth="1"/>
    <col min="13" max="16384" width="8.88671875" style="4"/>
  </cols>
  <sheetData>
    <row r="2" spans="2:12" s="1" customFormat="1" ht="25.05" customHeight="1" x14ac:dyDescent="0.3">
      <c r="B2" s="45" t="s">
        <v>7</v>
      </c>
      <c r="C2" s="45"/>
      <c r="D2" s="45"/>
      <c r="E2" s="45"/>
      <c r="F2" s="45"/>
      <c r="G2" s="46" t="s">
        <v>96</v>
      </c>
      <c r="H2" s="47"/>
      <c r="I2" s="48"/>
      <c r="J2" s="46" t="s">
        <v>95</v>
      </c>
      <c r="K2" s="47"/>
      <c r="L2" s="48"/>
    </row>
    <row r="3" spans="2:12" s="1" customFormat="1" ht="34.950000000000003" customHeight="1" x14ac:dyDescent="0.3">
      <c r="B3" s="35" t="s">
        <v>0</v>
      </c>
      <c r="C3" s="35" t="s">
        <v>1</v>
      </c>
      <c r="D3" s="35" t="s">
        <v>2</v>
      </c>
      <c r="E3" s="35" t="s">
        <v>3</v>
      </c>
      <c r="F3" s="35" t="s">
        <v>26</v>
      </c>
      <c r="G3" s="32" t="s">
        <v>24</v>
      </c>
      <c r="H3" s="30" t="s">
        <v>4</v>
      </c>
      <c r="I3" s="30" t="s">
        <v>9</v>
      </c>
      <c r="J3" s="32" t="s">
        <v>24</v>
      </c>
      <c r="K3" s="30" t="s">
        <v>4</v>
      </c>
      <c r="L3" s="30" t="s">
        <v>9</v>
      </c>
    </row>
    <row r="4" spans="2:12" ht="19.95" customHeight="1" x14ac:dyDescent="0.35">
      <c r="B4" s="34" t="s">
        <v>10</v>
      </c>
      <c r="C4" s="34">
        <v>50</v>
      </c>
      <c r="D4" s="34">
        <v>4</v>
      </c>
      <c r="E4" s="34">
        <v>1</v>
      </c>
      <c r="F4" s="18" t="str">
        <f t="shared" ref="F4:F67" si="0">_xlfn.CONCAT("I_",B4,"_",IF(C4&gt;50,C4,"050"),"P_4L_ID",E4)</f>
        <v>I_BD_050P_4L_ID1</v>
      </c>
      <c r="G4" s="3">
        <v>1</v>
      </c>
      <c r="H4" s="8">
        <v>222400</v>
      </c>
      <c r="I4" s="8">
        <v>8.9999999999999993E-3</v>
      </c>
      <c r="J4" s="3">
        <v>1</v>
      </c>
      <c r="K4" s="8">
        <v>222400</v>
      </c>
      <c r="L4" s="8">
        <v>8.0000000000000002E-3</v>
      </c>
    </row>
    <row r="5" spans="2:12" ht="19.95" customHeight="1" x14ac:dyDescent="0.35">
      <c r="B5" s="34" t="s">
        <v>10</v>
      </c>
      <c r="C5" s="34">
        <v>50</v>
      </c>
      <c r="D5" s="34">
        <v>4</v>
      </c>
      <c r="E5" s="34">
        <v>1</v>
      </c>
      <c r="F5" s="18" t="str">
        <f t="shared" si="0"/>
        <v>I_BD_050P_4L_ID1</v>
      </c>
      <c r="G5" s="3">
        <v>2</v>
      </c>
      <c r="H5" s="8">
        <v>222400</v>
      </c>
      <c r="I5" s="8">
        <v>4.0000000000000001E-3</v>
      </c>
      <c r="J5" s="3">
        <v>2</v>
      </c>
      <c r="K5" s="8">
        <v>222400</v>
      </c>
      <c r="L5" s="8">
        <v>4.0000000000000001E-3</v>
      </c>
    </row>
    <row r="6" spans="2:12" ht="19.95" customHeight="1" x14ac:dyDescent="0.35">
      <c r="B6" s="34" t="s">
        <v>10</v>
      </c>
      <c r="C6" s="34">
        <v>50</v>
      </c>
      <c r="D6" s="34">
        <v>4</v>
      </c>
      <c r="E6" s="34">
        <v>1</v>
      </c>
      <c r="F6" s="18" t="str">
        <f t="shared" si="0"/>
        <v>I_BD_050P_4L_ID1</v>
      </c>
      <c r="G6" s="3">
        <v>3</v>
      </c>
      <c r="H6" s="8">
        <v>222400</v>
      </c>
      <c r="I6" s="8">
        <v>5.0000000000000001E-3</v>
      </c>
      <c r="J6" s="3">
        <v>3</v>
      </c>
      <c r="K6" s="8">
        <v>222400</v>
      </c>
      <c r="L6" s="8">
        <v>3.0000000000000001E-3</v>
      </c>
    </row>
    <row r="7" spans="2:12" ht="19.95" customHeight="1" x14ac:dyDescent="0.35">
      <c r="B7" s="34" t="s">
        <v>10</v>
      </c>
      <c r="C7" s="34">
        <v>50</v>
      </c>
      <c r="D7" s="34">
        <v>4</v>
      </c>
      <c r="E7" s="34">
        <v>1</v>
      </c>
      <c r="F7" s="18" t="str">
        <f t="shared" si="0"/>
        <v>I_BD_050P_4L_ID1</v>
      </c>
      <c r="G7" s="3">
        <v>4</v>
      </c>
      <c r="H7" s="8">
        <v>222400</v>
      </c>
      <c r="I7" s="8">
        <v>4.0000000000000001E-3</v>
      </c>
      <c r="J7" s="3">
        <v>4</v>
      </c>
      <c r="K7" s="8">
        <v>222400</v>
      </c>
      <c r="L7" s="8">
        <v>3.0000000000000001E-3</v>
      </c>
    </row>
    <row r="8" spans="2:12" ht="19.95" customHeight="1" x14ac:dyDescent="0.35">
      <c r="B8" s="34" t="s">
        <v>10</v>
      </c>
      <c r="C8" s="34">
        <v>50</v>
      </c>
      <c r="D8" s="34">
        <v>4</v>
      </c>
      <c r="E8" s="34">
        <v>1</v>
      </c>
      <c r="F8" s="18" t="str">
        <f t="shared" si="0"/>
        <v>I_BD_050P_4L_ID1</v>
      </c>
      <c r="G8" s="3">
        <v>5</v>
      </c>
      <c r="H8" s="8">
        <v>222400</v>
      </c>
      <c r="I8" s="8">
        <v>3.0000000000000001E-3</v>
      </c>
      <c r="J8" s="3">
        <v>5</v>
      </c>
      <c r="K8" s="8">
        <v>222400</v>
      </c>
      <c r="L8" s="8">
        <v>4.0000000000000001E-3</v>
      </c>
    </row>
    <row r="9" spans="2:12" ht="19.95" customHeight="1" x14ac:dyDescent="0.35">
      <c r="B9" s="34" t="s">
        <v>10</v>
      </c>
      <c r="C9" s="34">
        <v>50</v>
      </c>
      <c r="D9" s="34">
        <v>4</v>
      </c>
      <c r="E9" s="34">
        <v>1</v>
      </c>
      <c r="F9" s="18" t="str">
        <f t="shared" si="0"/>
        <v>I_BD_050P_4L_ID1</v>
      </c>
      <c r="G9" s="3">
        <v>6</v>
      </c>
      <c r="H9" s="8">
        <v>222400</v>
      </c>
      <c r="I9" s="8">
        <v>4.0000000000000001E-3</v>
      </c>
      <c r="J9" s="3">
        <v>6</v>
      </c>
      <c r="K9" s="8">
        <v>222400</v>
      </c>
      <c r="L9" s="8">
        <v>2E-3</v>
      </c>
    </row>
    <row r="10" spans="2:12" ht="19.95" customHeight="1" x14ac:dyDescent="0.35">
      <c r="B10" s="34" t="s">
        <v>10</v>
      </c>
      <c r="C10" s="34">
        <v>50</v>
      </c>
      <c r="D10" s="34">
        <v>4</v>
      </c>
      <c r="E10" s="34">
        <v>1</v>
      </c>
      <c r="F10" s="18" t="str">
        <f t="shared" si="0"/>
        <v>I_BD_050P_4L_ID1</v>
      </c>
      <c r="G10" s="3">
        <v>7</v>
      </c>
      <c r="H10" s="8">
        <v>222400</v>
      </c>
      <c r="I10" s="8">
        <v>1E-3</v>
      </c>
      <c r="J10" s="3">
        <v>7</v>
      </c>
      <c r="K10" s="8">
        <v>222400</v>
      </c>
      <c r="L10" s="8">
        <v>2E-3</v>
      </c>
    </row>
    <row r="11" spans="2:12" ht="19.95" customHeight="1" x14ac:dyDescent="0.35">
      <c r="B11" s="34" t="s">
        <v>10</v>
      </c>
      <c r="C11" s="34">
        <v>50</v>
      </c>
      <c r="D11" s="34">
        <v>4</v>
      </c>
      <c r="E11" s="34">
        <v>1</v>
      </c>
      <c r="F11" s="18" t="str">
        <f t="shared" si="0"/>
        <v>I_BD_050P_4L_ID1</v>
      </c>
      <c r="G11" s="3">
        <v>8</v>
      </c>
      <c r="H11" s="8">
        <v>222400</v>
      </c>
      <c r="I11" s="8">
        <v>1E-3</v>
      </c>
      <c r="J11" s="3">
        <v>8</v>
      </c>
      <c r="K11" s="8">
        <v>222400</v>
      </c>
      <c r="L11" s="8">
        <v>2E-3</v>
      </c>
    </row>
    <row r="12" spans="2:12" ht="19.95" customHeight="1" x14ac:dyDescent="0.35">
      <c r="B12" s="34" t="s">
        <v>10</v>
      </c>
      <c r="C12" s="34">
        <v>50</v>
      </c>
      <c r="D12" s="34">
        <v>4</v>
      </c>
      <c r="E12" s="34">
        <v>1</v>
      </c>
      <c r="F12" s="18" t="str">
        <f t="shared" si="0"/>
        <v>I_BD_050P_4L_ID1</v>
      </c>
      <c r="G12" s="3">
        <v>9</v>
      </c>
      <c r="H12" s="8">
        <v>222400</v>
      </c>
      <c r="I12" s="8">
        <v>2E-3</v>
      </c>
      <c r="J12" s="3">
        <v>9</v>
      </c>
      <c r="K12" s="8">
        <v>222400</v>
      </c>
      <c r="L12" s="8">
        <v>2E-3</v>
      </c>
    </row>
    <row r="13" spans="2:12" ht="19.95" customHeight="1" x14ac:dyDescent="0.35">
      <c r="B13" s="34" t="s">
        <v>10</v>
      </c>
      <c r="C13" s="34">
        <v>50</v>
      </c>
      <c r="D13" s="34">
        <v>4</v>
      </c>
      <c r="E13" s="34">
        <v>1</v>
      </c>
      <c r="F13" s="18" t="str">
        <f t="shared" si="0"/>
        <v>I_BD_050P_4L_ID1</v>
      </c>
      <c r="G13" s="3">
        <v>10</v>
      </c>
      <c r="H13" s="8">
        <v>222400</v>
      </c>
      <c r="I13" s="8">
        <v>2E-3</v>
      </c>
      <c r="J13" s="3">
        <v>10</v>
      </c>
      <c r="K13" s="8">
        <v>222400</v>
      </c>
      <c r="L13" s="8">
        <v>2E-3</v>
      </c>
    </row>
    <row r="14" spans="2:12" ht="19.95" customHeight="1" x14ac:dyDescent="0.35">
      <c r="B14" s="34" t="s">
        <v>10</v>
      </c>
      <c r="C14" s="34">
        <v>100</v>
      </c>
      <c r="D14" s="34">
        <v>4</v>
      </c>
      <c r="E14" s="34">
        <v>1</v>
      </c>
      <c r="F14" s="18" t="str">
        <f t="shared" si="0"/>
        <v>I_BD_100P_4L_ID1</v>
      </c>
      <c r="G14" s="3">
        <v>1</v>
      </c>
      <c r="H14" s="8">
        <v>429362</v>
      </c>
      <c r="I14" s="8">
        <v>8.0000000000000002E-3</v>
      </c>
      <c r="J14" s="3">
        <v>1</v>
      </c>
      <c r="K14" s="8">
        <v>379995</v>
      </c>
      <c r="L14" s="8">
        <v>7.0000000000000001E-3</v>
      </c>
    </row>
    <row r="15" spans="2:12" ht="19.95" customHeight="1" x14ac:dyDescent="0.35">
      <c r="B15" s="34" t="s">
        <v>10</v>
      </c>
      <c r="C15" s="34">
        <v>100</v>
      </c>
      <c r="D15" s="34">
        <v>4</v>
      </c>
      <c r="E15" s="34">
        <v>1</v>
      </c>
      <c r="F15" s="18" t="str">
        <f t="shared" si="0"/>
        <v>I_BD_100P_4L_ID1</v>
      </c>
      <c r="G15" s="3">
        <v>2</v>
      </c>
      <c r="H15" s="8">
        <v>429362</v>
      </c>
      <c r="I15" s="8">
        <v>8.9999999999999993E-3</v>
      </c>
      <c r="J15" s="3">
        <v>2</v>
      </c>
      <c r="K15" s="8">
        <v>379995</v>
      </c>
      <c r="L15" s="8">
        <v>4.0000000000000001E-3</v>
      </c>
    </row>
    <row r="16" spans="2:12" ht="19.95" customHeight="1" x14ac:dyDescent="0.35">
      <c r="B16" s="34" t="s">
        <v>10</v>
      </c>
      <c r="C16" s="34">
        <v>100</v>
      </c>
      <c r="D16" s="34">
        <v>4</v>
      </c>
      <c r="E16" s="34">
        <v>1</v>
      </c>
      <c r="F16" s="18" t="str">
        <f t="shared" si="0"/>
        <v>I_BD_100P_4L_ID1</v>
      </c>
      <c r="G16" s="3">
        <v>3</v>
      </c>
      <c r="H16" s="8">
        <v>429362</v>
      </c>
      <c r="I16" s="8">
        <v>8.0000000000000002E-3</v>
      </c>
      <c r="J16" s="3">
        <v>3</v>
      </c>
      <c r="K16" s="8">
        <v>379995</v>
      </c>
      <c r="L16" s="8">
        <v>5.0000000000000001E-3</v>
      </c>
    </row>
    <row r="17" spans="2:12" ht="19.95" customHeight="1" x14ac:dyDescent="0.35">
      <c r="B17" s="34" t="s">
        <v>10</v>
      </c>
      <c r="C17" s="34">
        <v>100</v>
      </c>
      <c r="D17" s="34">
        <v>4</v>
      </c>
      <c r="E17" s="34">
        <v>1</v>
      </c>
      <c r="F17" s="18" t="str">
        <f t="shared" si="0"/>
        <v>I_BD_100P_4L_ID1</v>
      </c>
      <c r="G17" s="3">
        <v>4</v>
      </c>
      <c r="H17" s="8">
        <v>429362</v>
      </c>
      <c r="I17" s="8">
        <v>4.0000000000000001E-3</v>
      </c>
      <c r="J17" s="3">
        <v>4</v>
      </c>
      <c r="K17" s="8">
        <v>379995</v>
      </c>
      <c r="L17" s="8">
        <v>4.0000000000000001E-3</v>
      </c>
    </row>
    <row r="18" spans="2:12" ht="19.95" customHeight="1" x14ac:dyDescent="0.35">
      <c r="B18" s="34" t="s">
        <v>10</v>
      </c>
      <c r="C18" s="34">
        <v>100</v>
      </c>
      <c r="D18" s="34">
        <v>4</v>
      </c>
      <c r="E18" s="34">
        <v>1</v>
      </c>
      <c r="F18" s="18" t="str">
        <f t="shared" si="0"/>
        <v>I_BD_100P_4L_ID1</v>
      </c>
      <c r="G18" s="3">
        <v>5</v>
      </c>
      <c r="H18" s="8">
        <v>429362</v>
      </c>
      <c r="I18" s="8">
        <v>8.0000000000000002E-3</v>
      </c>
      <c r="J18" s="3">
        <v>5</v>
      </c>
      <c r="K18" s="8">
        <v>379995</v>
      </c>
      <c r="L18" s="8">
        <v>3.0000000000000001E-3</v>
      </c>
    </row>
    <row r="19" spans="2:12" ht="19.95" customHeight="1" x14ac:dyDescent="0.35">
      <c r="B19" s="34" t="s">
        <v>10</v>
      </c>
      <c r="C19" s="34">
        <v>100</v>
      </c>
      <c r="D19" s="34">
        <v>4</v>
      </c>
      <c r="E19" s="34">
        <v>1</v>
      </c>
      <c r="F19" s="18" t="str">
        <f t="shared" si="0"/>
        <v>I_BD_100P_4L_ID1</v>
      </c>
      <c r="G19" s="3">
        <v>6</v>
      </c>
      <c r="H19" s="8">
        <v>429362</v>
      </c>
      <c r="I19" s="8">
        <v>2E-3</v>
      </c>
      <c r="J19" s="3">
        <v>6</v>
      </c>
      <c r="K19" s="8">
        <v>379995</v>
      </c>
      <c r="L19" s="8">
        <v>2E-3</v>
      </c>
    </row>
    <row r="20" spans="2:12" ht="19.95" customHeight="1" x14ac:dyDescent="0.35">
      <c r="B20" s="34" t="s">
        <v>10</v>
      </c>
      <c r="C20" s="34">
        <v>100</v>
      </c>
      <c r="D20" s="34">
        <v>4</v>
      </c>
      <c r="E20" s="34">
        <v>1</v>
      </c>
      <c r="F20" s="18" t="str">
        <f t="shared" si="0"/>
        <v>I_BD_100P_4L_ID1</v>
      </c>
      <c r="G20" s="3">
        <v>7</v>
      </c>
      <c r="H20" s="8">
        <v>429362</v>
      </c>
      <c r="I20" s="8">
        <v>3.0000000000000001E-3</v>
      </c>
      <c r="J20" s="3">
        <v>7</v>
      </c>
      <c r="K20" s="8">
        <v>379995</v>
      </c>
      <c r="L20" s="8">
        <v>2E-3</v>
      </c>
    </row>
    <row r="21" spans="2:12" ht="19.95" customHeight="1" x14ac:dyDescent="0.35">
      <c r="B21" s="34" t="s">
        <v>10</v>
      </c>
      <c r="C21" s="34">
        <v>100</v>
      </c>
      <c r="D21" s="34">
        <v>4</v>
      </c>
      <c r="E21" s="34">
        <v>1</v>
      </c>
      <c r="F21" s="18" t="str">
        <f t="shared" si="0"/>
        <v>I_BD_100P_4L_ID1</v>
      </c>
      <c r="G21" s="3">
        <v>8</v>
      </c>
      <c r="H21" s="8">
        <v>429362</v>
      </c>
      <c r="I21" s="8">
        <v>2E-3</v>
      </c>
      <c r="J21" s="3">
        <v>8</v>
      </c>
      <c r="K21" s="8">
        <v>379995</v>
      </c>
      <c r="L21" s="8">
        <v>2E-3</v>
      </c>
    </row>
    <row r="22" spans="2:12" ht="19.95" customHeight="1" x14ac:dyDescent="0.35">
      <c r="B22" s="34" t="s">
        <v>10</v>
      </c>
      <c r="C22" s="34">
        <v>100</v>
      </c>
      <c r="D22" s="34">
        <v>4</v>
      </c>
      <c r="E22" s="34">
        <v>1</v>
      </c>
      <c r="F22" s="18" t="str">
        <f t="shared" si="0"/>
        <v>I_BD_100P_4L_ID1</v>
      </c>
      <c r="G22" s="3">
        <v>9</v>
      </c>
      <c r="H22" s="8">
        <v>429362</v>
      </c>
      <c r="I22" s="8">
        <v>2E-3</v>
      </c>
      <c r="J22" s="3">
        <v>9</v>
      </c>
      <c r="K22" s="8">
        <v>379995</v>
      </c>
      <c r="L22" s="8">
        <v>2E-3</v>
      </c>
    </row>
    <row r="23" spans="2:12" ht="19.95" customHeight="1" x14ac:dyDescent="0.35">
      <c r="B23" s="34" t="s">
        <v>10</v>
      </c>
      <c r="C23" s="34">
        <v>100</v>
      </c>
      <c r="D23" s="34">
        <v>4</v>
      </c>
      <c r="E23" s="34">
        <v>1</v>
      </c>
      <c r="F23" s="18" t="str">
        <f t="shared" si="0"/>
        <v>I_BD_100P_4L_ID1</v>
      </c>
      <c r="G23" s="3">
        <v>10</v>
      </c>
      <c r="H23" s="8">
        <v>429362</v>
      </c>
      <c r="I23" s="8">
        <v>2E-3</v>
      </c>
      <c r="J23" s="3">
        <v>10</v>
      </c>
      <c r="K23" s="8">
        <v>379995</v>
      </c>
      <c r="L23" s="8">
        <v>2E-3</v>
      </c>
    </row>
    <row r="24" spans="2:12" ht="19.95" customHeight="1" x14ac:dyDescent="0.35">
      <c r="B24" s="34" t="s">
        <v>10</v>
      </c>
      <c r="C24" s="34">
        <v>150</v>
      </c>
      <c r="D24" s="34">
        <v>4</v>
      </c>
      <c r="E24" s="34">
        <v>1</v>
      </c>
      <c r="F24" s="18" t="str">
        <f t="shared" si="0"/>
        <v>I_BD_150P_4L_ID1</v>
      </c>
      <c r="G24" s="3">
        <v>1</v>
      </c>
      <c r="H24" s="8">
        <v>657263</v>
      </c>
      <c r="I24" s="8">
        <v>4.0000000000000001E-3</v>
      </c>
      <c r="J24" s="3">
        <v>1</v>
      </c>
      <c r="K24" s="8">
        <v>602229</v>
      </c>
      <c r="L24" s="8">
        <v>4.0000000000000001E-3</v>
      </c>
    </row>
    <row r="25" spans="2:12" ht="19.95" customHeight="1" x14ac:dyDescent="0.35">
      <c r="B25" s="34" t="s">
        <v>10</v>
      </c>
      <c r="C25" s="34">
        <v>150</v>
      </c>
      <c r="D25" s="34">
        <v>4</v>
      </c>
      <c r="E25" s="34">
        <v>1</v>
      </c>
      <c r="F25" s="18" t="str">
        <f t="shared" si="0"/>
        <v>I_BD_150P_4L_ID1</v>
      </c>
      <c r="G25" s="3">
        <v>2</v>
      </c>
      <c r="H25" s="8">
        <v>657263</v>
      </c>
      <c r="I25" s="8">
        <v>4.0000000000000001E-3</v>
      </c>
      <c r="J25" s="3">
        <v>2</v>
      </c>
      <c r="K25" s="8">
        <v>602229</v>
      </c>
      <c r="L25" s="8">
        <v>3.0000000000000001E-3</v>
      </c>
    </row>
    <row r="26" spans="2:12" ht="19.95" customHeight="1" x14ac:dyDescent="0.35">
      <c r="B26" s="34" t="s">
        <v>10</v>
      </c>
      <c r="C26" s="34">
        <v>150</v>
      </c>
      <c r="D26" s="34">
        <v>4</v>
      </c>
      <c r="E26" s="34">
        <v>1</v>
      </c>
      <c r="F26" s="18" t="str">
        <f t="shared" si="0"/>
        <v>I_BD_150P_4L_ID1</v>
      </c>
      <c r="G26" s="3">
        <v>3</v>
      </c>
      <c r="H26" s="8">
        <v>657263</v>
      </c>
      <c r="I26" s="8">
        <v>3.0000000000000001E-3</v>
      </c>
      <c r="J26" s="3">
        <v>3</v>
      </c>
      <c r="K26" s="8">
        <v>602229</v>
      </c>
      <c r="L26" s="8">
        <v>3.0000000000000001E-3</v>
      </c>
    </row>
    <row r="27" spans="2:12" ht="19.95" customHeight="1" x14ac:dyDescent="0.35">
      <c r="B27" s="34" t="s">
        <v>10</v>
      </c>
      <c r="C27" s="34">
        <v>150</v>
      </c>
      <c r="D27" s="34">
        <v>4</v>
      </c>
      <c r="E27" s="34">
        <v>1</v>
      </c>
      <c r="F27" s="18" t="str">
        <f t="shared" si="0"/>
        <v>I_BD_150P_4L_ID1</v>
      </c>
      <c r="G27" s="3">
        <v>4</v>
      </c>
      <c r="H27" s="8">
        <v>657263</v>
      </c>
      <c r="I27" s="8">
        <v>3.0000000000000001E-3</v>
      </c>
      <c r="J27" s="3">
        <v>4</v>
      </c>
      <c r="K27" s="8">
        <v>602229</v>
      </c>
      <c r="L27" s="8">
        <v>3.0000000000000001E-3</v>
      </c>
    </row>
    <row r="28" spans="2:12" ht="19.95" customHeight="1" x14ac:dyDescent="0.35">
      <c r="B28" s="34" t="s">
        <v>10</v>
      </c>
      <c r="C28" s="34">
        <v>150</v>
      </c>
      <c r="D28" s="34">
        <v>4</v>
      </c>
      <c r="E28" s="34">
        <v>1</v>
      </c>
      <c r="F28" s="18" t="str">
        <f t="shared" si="0"/>
        <v>I_BD_150P_4L_ID1</v>
      </c>
      <c r="G28" s="3">
        <v>5</v>
      </c>
      <c r="H28" s="8">
        <v>657263</v>
      </c>
      <c r="I28" s="8">
        <v>4.0000000000000001E-3</v>
      </c>
      <c r="J28" s="3">
        <v>5</v>
      </c>
      <c r="K28" s="8">
        <v>602229</v>
      </c>
      <c r="L28" s="8">
        <v>3.0000000000000001E-3</v>
      </c>
    </row>
    <row r="29" spans="2:12" ht="19.95" customHeight="1" x14ac:dyDescent="0.35">
      <c r="B29" s="34" t="s">
        <v>10</v>
      </c>
      <c r="C29" s="34">
        <v>150</v>
      </c>
      <c r="D29" s="34">
        <v>4</v>
      </c>
      <c r="E29" s="34">
        <v>1</v>
      </c>
      <c r="F29" s="18" t="str">
        <f t="shared" si="0"/>
        <v>I_BD_150P_4L_ID1</v>
      </c>
      <c r="G29" s="3">
        <v>6</v>
      </c>
      <c r="H29" s="8">
        <v>657263</v>
      </c>
      <c r="I29" s="8">
        <v>3.0000000000000001E-3</v>
      </c>
      <c r="J29" s="3">
        <v>6</v>
      </c>
      <c r="K29" s="8">
        <v>602229</v>
      </c>
      <c r="L29" s="8">
        <v>3.0000000000000001E-3</v>
      </c>
    </row>
    <row r="30" spans="2:12" ht="19.95" customHeight="1" x14ac:dyDescent="0.35">
      <c r="B30" s="34" t="s">
        <v>10</v>
      </c>
      <c r="C30" s="34">
        <v>150</v>
      </c>
      <c r="D30" s="34">
        <v>4</v>
      </c>
      <c r="E30" s="34">
        <v>1</v>
      </c>
      <c r="F30" s="18" t="str">
        <f t="shared" si="0"/>
        <v>I_BD_150P_4L_ID1</v>
      </c>
      <c r="G30" s="3">
        <v>7</v>
      </c>
      <c r="H30" s="8">
        <v>657263</v>
      </c>
      <c r="I30" s="8">
        <v>4.0000000000000001E-3</v>
      </c>
      <c r="J30" s="3">
        <v>7</v>
      </c>
      <c r="K30" s="8">
        <v>602229</v>
      </c>
      <c r="L30" s="8">
        <v>3.0000000000000001E-3</v>
      </c>
    </row>
    <row r="31" spans="2:12" ht="19.95" customHeight="1" x14ac:dyDescent="0.35">
      <c r="B31" s="34" t="s">
        <v>10</v>
      </c>
      <c r="C31" s="34">
        <v>150</v>
      </c>
      <c r="D31" s="34">
        <v>4</v>
      </c>
      <c r="E31" s="34">
        <v>1</v>
      </c>
      <c r="F31" s="18" t="str">
        <f t="shared" si="0"/>
        <v>I_BD_150P_4L_ID1</v>
      </c>
      <c r="G31" s="3">
        <v>8</v>
      </c>
      <c r="H31" s="8">
        <v>657263</v>
      </c>
      <c r="I31" s="8">
        <v>3.0000000000000001E-3</v>
      </c>
      <c r="J31" s="3">
        <v>8</v>
      </c>
      <c r="K31" s="8">
        <v>602229</v>
      </c>
      <c r="L31" s="8">
        <v>4.0000000000000001E-3</v>
      </c>
    </row>
    <row r="32" spans="2:12" ht="19.95" customHeight="1" x14ac:dyDescent="0.35">
      <c r="B32" s="34" t="s">
        <v>10</v>
      </c>
      <c r="C32" s="34">
        <v>150</v>
      </c>
      <c r="D32" s="34">
        <v>4</v>
      </c>
      <c r="E32" s="34">
        <v>1</v>
      </c>
      <c r="F32" s="18" t="str">
        <f t="shared" si="0"/>
        <v>I_BD_150P_4L_ID1</v>
      </c>
      <c r="G32" s="3">
        <v>9</v>
      </c>
      <c r="H32" s="8">
        <v>657263</v>
      </c>
      <c r="I32" s="8">
        <v>4.0000000000000001E-3</v>
      </c>
      <c r="J32" s="3">
        <v>9</v>
      </c>
      <c r="K32" s="8">
        <v>602229</v>
      </c>
      <c r="L32" s="8">
        <v>4.0000000000000001E-3</v>
      </c>
    </row>
    <row r="33" spans="2:12" ht="19.95" customHeight="1" x14ac:dyDescent="0.35">
      <c r="B33" s="34" t="s">
        <v>10</v>
      </c>
      <c r="C33" s="34">
        <v>150</v>
      </c>
      <c r="D33" s="34">
        <v>4</v>
      </c>
      <c r="E33" s="34">
        <v>1</v>
      </c>
      <c r="F33" s="18" t="str">
        <f t="shared" si="0"/>
        <v>I_BD_150P_4L_ID1</v>
      </c>
      <c r="G33" s="3">
        <v>10</v>
      </c>
      <c r="H33" s="8">
        <v>657263</v>
      </c>
      <c r="I33" s="8">
        <v>5.0000000000000001E-3</v>
      </c>
      <c r="J33" s="3">
        <v>10</v>
      </c>
      <c r="K33" s="8">
        <v>602229</v>
      </c>
      <c r="L33" s="8">
        <v>4.0000000000000001E-3</v>
      </c>
    </row>
    <row r="34" spans="2:12" ht="19.95" customHeight="1" x14ac:dyDescent="0.35">
      <c r="B34" s="34" t="s">
        <v>10</v>
      </c>
      <c r="C34" s="34">
        <v>250</v>
      </c>
      <c r="D34" s="34">
        <v>4</v>
      </c>
      <c r="E34" s="34">
        <v>1</v>
      </c>
      <c r="F34" s="18" t="str">
        <f t="shared" si="0"/>
        <v>I_BD_250P_4L_ID1</v>
      </c>
      <c r="G34" s="3">
        <v>1</v>
      </c>
      <c r="H34" s="8">
        <v>912881</v>
      </c>
      <c r="I34" s="8">
        <v>0.313</v>
      </c>
      <c r="J34" s="3">
        <v>1</v>
      </c>
      <c r="K34" s="8">
        <v>914579</v>
      </c>
      <c r="L34" s="8">
        <v>7.4999999999999997E-2</v>
      </c>
    </row>
    <row r="35" spans="2:12" ht="19.95" customHeight="1" x14ac:dyDescent="0.35">
      <c r="B35" s="34" t="s">
        <v>10</v>
      </c>
      <c r="C35" s="34">
        <v>250</v>
      </c>
      <c r="D35" s="34">
        <v>4</v>
      </c>
      <c r="E35" s="34">
        <v>1</v>
      </c>
      <c r="F35" s="18" t="str">
        <f t="shared" si="0"/>
        <v>I_BD_250P_4L_ID1</v>
      </c>
      <c r="G35" s="3">
        <v>2</v>
      </c>
      <c r="H35" s="8">
        <v>913652</v>
      </c>
      <c r="I35" s="8">
        <v>0.26400000000000001</v>
      </c>
      <c r="J35" s="3">
        <v>2</v>
      </c>
      <c r="K35" s="8">
        <v>914579</v>
      </c>
      <c r="L35" s="8">
        <v>6.2E-2</v>
      </c>
    </row>
    <row r="36" spans="2:12" ht="19.95" customHeight="1" x14ac:dyDescent="0.35">
      <c r="B36" s="34" t="s">
        <v>10</v>
      </c>
      <c r="C36" s="34">
        <v>250</v>
      </c>
      <c r="D36" s="34">
        <v>4</v>
      </c>
      <c r="E36" s="34">
        <v>1</v>
      </c>
      <c r="F36" s="18" t="str">
        <f t="shared" si="0"/>
        <v>I_BD_250P_4L_ID1</v>
      </c>
      <c r="G36" s="3">
        <v>3</v>
      </c>
      <c r="H36" s="8">
        <v>914978</v>
      </c>
      <c r="I36" s="8">
        <v>0.25700000000000001</v>
      </c>
      <c r="J36" s="3">
        <v>3</v>
      </c>
      <c r="K36" s="8">
        <v>914581</v>
      </c>
      <c r="L36" s="8">
        <v>6.2E-2</v>
      </c>
    </row>
    <row r="37" spans="2:12" ht="19.95" customHeight="1" x14ac:dyDescent="0.35">
      <c r="B37" s="34" t="s">
        <v>10</v>
      </c>
      <c r="C37" s="34">
        <v>250</v>
      </c>
      <c r="D37" s="34">
        <v>4</v>
      </c>
      <c r="E37" s="34">
        <v>1</v>
      </c>
      <c r="F37" s="18" t="str">
        <f t="shared" si="0"/>
        <v>I_BD_250P_4L_ID1</v>
      </c>
      <c r="G37" s="3">
        <v>4</v>
      </c>
      <c r="H37" s="8">
        <v>913527</v>
      </c>
      <c r="I37" s="8">
        <v>0.25700000000000001</v>
      </c>
      <c r="J37" s="3">
        <v>4</v>
      </c>
      <c r="K37" s="8">
        <v>914580</v>
      </c>
      <c r="L37" s="8">
        <v>6.0999999999999999E-2</v>
      </c>
    </row>
    <row r="38" spans="2:12" ht="19.95" customHeight="1" x14ac:dyDescent="0.35">
      <c r="B38" s="34" t="s">
        <v>10</v>
      </c>
      <c r="C38" s="34">
        <v>250</v>
      </c>
      <c r="D38" s="34">
        <v>4</v>
      </c>
      <c r="E38" s="34">
        <v>1</v>
      </c>
      <c r="F38" s="18" t="str">
        <f t="shared" si="0"/>
        <v>I_BD_250P_4L_ID1</v>
      </c>
      <c r="G38" s="3">
        <v>5</v>
      </c>
      <c r="H38" s="8">
        <v>913471</v>
      </c>
      <c r="I38" s="8">
        <v>0.247</v>
      </c>
      <c r="J38" s="3">
        <v>5</v>
      </c>
      <c r="K38" s="8">
        <v>914579</v>
      </c>
      <c r="L38" s="8">
        <v>7.8E-2</v>
      </c>
    </row>
    <row r="39" spans="2:12" ht="19.95" customHeight="1" x14ac:dyDescent="0.35">
      <c r="B39" s="34" t="s">
        <v>10</v>
      </c>
      <c r="C39" s="34">
        <v>250</v>
      </c>
      <c r="D39" s="34">
        <v>4</v>
      </c>
      <c r="E39" s="34">
        <v>1</v>
      </c>
      <c r="F39" s="18" t="str">
        <f t="shared" si="0"/>
        <v>I_BD_250P_4L_ID1</v>
      </c>
      <c r="G39" s="3">
        <v>6</v>
      </c>
      <c r="H39" s="8">
        <v>914115</v>
      </c>
      <c r="I39" s="8">
        <v>0.248</v>
      </c>
      <c r="J39" s="3">
        <v>6</v>
      </c>
      <c r="K39" s="8">
        <v>914581</v>
      </c>
      <c r="L39" s="8">
        <v>7.5999999999999998E-2</v>
      </c>
    </row>
    <row r="40" spans="2:12" ht="19.95" customHeight="1" x14ac:dyDescent="0.35">
      <c r="B40" s="34" t="s">
        <v>10</v>
      </c>
      <c r="C40" s="34">
        <v>250</v>
      </c>
      <c r="D40" s="34">
        <v>4</v>
      </c>
      <c r="E40" s="34">
        <v>1</v>
      </c>
      <c r="F40" s="18" t="str">
        <f t="shared" si="0"/>
        <v>I_BD_250P_4L_ID1</v>
      </c>
      <c r="G40" s="3">
        <v>7</v>
      </c>
      <c r="H40" s="8">
        <v>914798</v>
      </c>
      <c r="I40" s="8">
        <v>0.24</v>
      </c>
      <c r="J40" s="3">
        <v>7</v>
      </c>
      <c r="K40" s="8">
        <v>914579</v>
      </c>
      <c r="L40" s="8">
        <v>7.0000000000000007E-2</v>
      </c>
    </row>
    <row r="41" spans="2:12" ht="19.95" customHeight="1" x14ac:dyDescent="0.35">
      <c r="B41" s="34" t="s">
        <v>10</v>
      </c>
      <c r="C41" s="34">
        <v>250</v>
      </c>
      <c r="D41" s="34">
        <v>4</v>
      </c>
      <c r="E41" s="34">
        <v>1</v>
      </c>
      <c r="F41" s="18" t="str">
        <f t="shared" si="0"/>
        <v>I_BD_250P_4L_ID1</v>
      </c>
      <c r="G41" s="3">
        <v>8</v>
      </c>
      <c r="H41" s="8">
        <v>911630</v>
      </c>
      <c r="I41" s="8">
        <v>0.248</v>
      </c>
      <c r="J41" s="3">
        <v>8</v>
      </c>
      <c r="K41" s="8">
        <v>914580</v>
      </c>
      <c r="L41" s="8">
        <v>6.3E-2</v>
      </c>
    </row>
    <row r="42" spans="2:12" ht="19.95" customHeight="1" x14ac:dyDescent="0.35">
      <c r="B42" s="34" t="s">
        <v>10</v>
      </c>
      <c r="C42" s="34">
        <v>250</v>
      </c>
      <c r="D42" s="34">
        <v>4</v>
      </c>
      <c r="E42" s="34">
        <v>1</v>
      </c>
      <c r="F42" s="18" t="str">
        <f t="shared" si="0"/>
        <v>I_BD_250P_4L_ID1</v>
      </c>
      <c r="G42" s="3">
        <v>9</v>
      </c>
      <c r="H42" s="8">
        <v>916215</v>
      </c>
      <c r="I42" s="8">
        <v>0.245</v>
      </c>
      <c r="J42" s="3">
        <v>9</v>
      </c>
      <c r="K42" s="8">
        <v>914579</v>
      </c>
      <c r="L42" s="8">
        <v>5.8999999999999997E-2</v>
      </c>
    </row>
    <row r="43" spans="2:12" ht="19.95" customHeight="1" x14ac:dyDescent="0.35">
      <c r="B43" s="34" t="s">
        <v>10</v>
      </c>
      <c r="C43" s="34">
        <v>250</v>
      </c>
      <c r="D43" s="34">
        <v>4</v>
      </c>
      <c r="E43" s="34">
        <v>1</v>
      </c>
      <c r="F43" s="18" t="str">
        <f t="shared" si="0"/>
        <v>I_BD_250P_4L_ID1</v>
      </c>
      <c r="G43" s="3">
        <v>10</v>
      </c>
      <c r="H43" s="8">
        <v>913637</v>
      </c>
      <c r="I43" s="8">
        <v>0.23599999999999999</v>
      </c>
      <c r="J43" s="3">
        <v>10</v>
      </c>
      <c r="K43" s="8">
        <v>914579</v>
      </c>
      <c r="L43" s="8">
        <v>5.8000000000000003E-2</v>
      </c>
    </row>
    <row r="44" spans="2:12" ht="19.95" customHeight="1" x14ac:dyDescent="0.35">
      <c r="B44" s="34" t="s">
        <v>10</v>
      </c>
      <c r="C44" s="34">
        <v>500</v>
      </c>
      <c r="D44" s="34">
        <v>4</v>
      </c>
      <c r="E44" s="34">
        <v>1</v>
      </c>
      <c r="F44" s="18" t="str">
        <f t="shared" si="0"/>
        <v>I_BD_500P_4L_ID1</v>
      </c>
      <c r="G44" s="3">
        <v>1</v>
      </c>
      <c r="H44" s="8">
        <v>1872001</v>
      </c>
      <c r="I44" s="8">
        <v>0.63700000000000001</v>
      </c>
      <c r="J44" s="3">
        <v>1</v>
      </c>
      <c r="K44" s="8">
        <v>1875213</v>
      </c>
      <c r="L44" s="8">
        <v>0.13600000000000001</v>
      </c>
    </row>
    <row r="45" spans="2:12" ht="19.95" customHeight="1" x14ac:dyDescent="0.35">
      <c r="B45" s="34" t="s">
        <v>10</v>
      </c>
      <c r="C45" s="34">
        <v>500</v>
      </c>
      <c r="D45" s="34">
        <v>4</v>
      </c>
      <c r="E45" s="34">
        <v>1</v>
      </c>
      <c r="F45" s="18" t="str">
        <f t="shared" si="0"/>
        <v>I_BD_500P_4L_ID1</v>
      </c>
      <c r="G45" s="3">
        <v>2</v>
      </c>
      <c r="H45" s="8">
        <v>1876187</v>
      </c>
      <c r="I45" s="8">
        <v>0.61299999999999999</v>
      </c>
      <c r="J45" s="3">
        <v>2</v>
      </c>
      <c r="K45" s="8">
        <v>1875212</v>
      </c>
      <c r="L45" s="8">
        <v>0.13200000000000001</v>
      </c>
    </row>
    <row r="46" spans="2:12" ht="19.95" customHeight="1" x14ac:dyDescent="0.35">
      <c r="B46" s="34" t="s">
        <v>10</v>
      </c>
      <c r="C46" s="34">
        <v>500</v>
      </c>
      <c r="D46" s="34">
        <v>4</v>
      </c>
      <c r="E46" s="34">
        <v>1</v>
      </c>
      <c r="F46" s="18" t="str">
        <f t="shared" si="0"/>
        <v>I_BD_500P_4L_ID1</v>
      </c>
      <c r="G46" s="3">
        <v>3</v>
      </c>
      <c r="H46" s="8">
        <v>1872852</v>
      </c>
      <c r="I46" s="8">
        <v>0.68600000000000005</v>
      </c>
      <c r="J46" s="3">
        <v>3</v>
      </c>
      <c r="K46" s="8">
        <v>1875214</v>
      </c>
      <c r="L46" s="8">
        <v>0.14899999999999999</v>
      </c>
    </row>
    <row r="47" spans="2:12" ht="19.95" customHeight="1" x14ac:dyDescent="0.35">
      <c r="B47" s="34" t="s">
        <v>10</v>
      </c>
      <c r="C47" s="34">
        <v>500</v>
      </c>
      <c r="D47" s="34">
        <v>4</v>
      </c>
      <c r="E47" s="34">
        <v>1</v>
      </c>
      <c r="F47" s="18" t="str">
        <f t="shared" si="0"/>
        <v>I_BD_500P_4L_ID1</v>
      </c>
      <c r="G47" s="3">
        <v>4</v>
      </c>
      <c r="H47" s="8">
        <v>1872836</v>
      </c>
      <c r="I47" s="8">
        <v>0.64300000000000002</v>
      </c>
      <c r="J47" s="3">
        <v>4</v>
      </c>
      <c r="K47" s="8">
        <v>1875242</v>
      </c>
      <c r="L47" s="8">
        <v>0.13500000000000001</v>
      </c>
    </row>
    <row r="48" spans="2:12" ht="19.95" customHeight="1" x14ac:dyDescent="0.35">
      <c r="B48" s="34" t="s">
        <v>10</v>
      </c>
      <c r="C48" s="34">
        <v>500</v>
      </c>
      <c r="D48" s="34">
        <v>4</v>
      </c>
      <c r="E48" s="34">
        <v>1</v>
      </c>
      <c r="F48" s="18" t="str">
        <f t="shared" si="0"/>
        <v>I_BD_500P_4L_ID1</v>
      </c>
      <c r="G48" s="3">
        <v>5</v>
      </c>
      <c r="H48" s="8">
        <v>1871881</v>
      </c>
      <c r="I48" s="8">
        <v>0.71199999999999997</v>
      </c>
      <c r="J48" s="3">
        <v>5</v>
      </c>
      <c r="K48" s="8">
        <v>1875242</v>
      </c>
      <c r="L48" s="8">
        <v>0.13800000000000001</v>
      </c>
    </row>
    <row r="49" spans="2:12" ht="19.95" customHeight="1" x14ac:dyDescent="0.35">
      <c r="B49" s="34" t="s">
        <v>10</v>
      </c>
      <c r="C49" s="34">
        <v>500</v>
      </c>
      <c r="D49" s="34">
        <v>4</v>
      </c>
      <c r="E49" s="34">
        <v>1</v>
      </c>
      <c r="F49" s="18" t="str">
        <f t="shared" si="0"/>
        <v>I_BD_500P_4L_ID1</v>
      </c>
      <c r="G49" s="3">
        <v>6</v>
      </c>
      <c r="H49" s="8">
        <v>1873178</v>
      </c>
      <c r="I49" s="8">
        <v>0.64500000000000002</v>
      </c>
      <c r="J49" s="3">
        <v>6</v>
      </c>
      <c r="K49" s="8">
        <v>1875213</v>
      </c>
      <c r="L49" s="8">
        <v>0.13400000000000001</v>
      </c>
    </row>
    <row r="50" spans="2:12" ht="19.95" customHeight="1" x14ac:dyDescent="0.35">
      <c r="B50" s="34" t="s">
        <v>10</v>
      </c>
      <c r="C50" s="34">
        <v>500</v>
      </c>
      <c r="D50" s="34">
        <v>4</v>
      </c>
      <c r="E50" s="34">
        <v>1</v>
      </c>
      <c r="F50" s="18" t="str">
        <f t="shared" si="0"/>
        <v>I_BD_500P_4L_ID1</v>
      </c>
      <c r="G50" s="3">
        <v>7</v>
      </c>
      <c r="H50" s="8">
        <v>1872741</v>
      </c>
      <c r="I50" s="8">
        <v>0.66900000000000004</v>
      </c>
      <c r="J50" s="3">
        <v>7</v>
      </c>
      <c r="K50" s="8">
        <v>1875212</v>
      </c>
      <c r="L50" s="8">
        <v>0.14499999999999999</v>
      </c>
    </row>
    <row r="51" spans="2:12" ht="19.95" customHeight="1" x14ac:dyDescent="0.35">
      <c r="B51" s="34" t="s">
        <v>10</v>
      </c>
      <c r="C51" s="34">
        <v>500</v>
      </c>
      <c r="D51" s="34">
        <v>4</v>
      </c>
      <c r="E51" s="34">
        <v>1</v>
      </c>
      <c r="F51" s="18" t="str">
        <f t="shared" si="0"/>
        <v>I_BD_500P_4L_ID1</v>
      </c>
      <c r="G51" s="3">
        <v>8</v>
      </c>
      <c r="H51" s="8">
        <v>1872941</v>
      </c>
      <c r="I51" s="8">
        <v>0.66600000000000004</v>
      </c>
      <c r="J51" s="3">
        <v>8</v>
      </c>
      <c r="K51" s="8">
        <v>1875242</v>
      </c>
      <c r="L51" s="8">
        <v>0.14199999999999999</v>
      </c>
    </row>
    <row r="52" spans="2:12" ht="19.95" customHeight="1" x14ac:dyDescent="0.35">
      <c r="B52" s="34" t="s">
        <v>10</v>
      </c>
      <c r="C52" s="34">
        <v>500</v>
      </c>
      <c r="D52" s="34">
        <v>4</v>
      </c>
      <c r="E52" s="34">
        <v>1</v>
      </c>
      <c r="F52" s="18" t="str">
        <f t="shared" si="0"/>
        <v>I_BD_500P_4L_ID1</v>
      </c>
      <c r="G52" s="3">
        <v>9</v>
      </c>
      <c r="H52" s="8">
        <v>1871479</v>
      </c>
      <c r="I52" s="8">
        <v>0.63300000000000001</v>
      </c>
      <c r="J52" s="3">
        <v>9</v>
      </c>
      <c r="K52" s="8">
        <v>1875213</v>
      </c>
      <c r="L52" s="8">
        <v>0.14199999999999999</v>
      </c>
    </row>
    <row r="53" spans="2:12" ht="19.95" customHeight="1" x14ac:dyDescent="0.35">
      <c r="B53" s="34" t="s">
        <v>10</v>
      </c>
      <c r="C53" s="34">
        <v>500</v>
      </c>
      <c r="D53" s="34">
        <v>4</v>
      </c>
      <c r="E53" s="34">
        <v>1</v>
      </c>
      <c r="F53" s="18" t="str">
        <f t="shared" si="0"/>
        <v>I_BD_500P_4L_ID1</v>
      </c>
      <c r="G53" s="3">
        <v>10</v>
      </c>
      <c r="H53" s="8">
        <v>1875732</v>
      </c>
      <c r="I53" s="8">
        <v>0.63400000000000001</v>
      </c>
      <c r="J53" s="3">
        <v>10</v>
      </c>
      <c r="K53" s="8">
        <v>1875212</v>
      </c>
      <c r="L53" s="8">
        <v>0.14299999999999999</v>
      </c>
    </row>
    <row r="54" spans="2:12" ht="19.95" customHeight="1" x14ac:dyDescent="0.35">
      <c r="B54" s="34" t="s">
        <v>10</v>
      </c>
      <c r="C54" s="34">
        <v>50</v>
      </c>
      <c r="D54" s="34">
        <v>4</v>
      </c>
      <c r="E54" s="34">
        <v>2</v>
      </c>
      <c r="F54" s="18" t="str">
        <f t="shared" si="0"/>
        <v>I_BD_050P_4L_ID2</v>
      </c>
      <c r="G54" s="3">
        <v>1</v>
      </c>
      <c r="H54" s="8">
        <v>222400</v>
      </c>
      <c r="I54" s="8">
        <v>1E-3</v>
      </c>
      <c r="J54" s="3">
        <v>1</v>
      </c>
      <c r="K54" s="8">
        <v>222400</v>
      </c>
      <c r="L54" s="8">
        <v>1E-3</v>
      </c>
    </row>
    <row r="55" spans="2:12" ht="19.95" customHeight="1" x14ac:dyDescent="0.35">
      <c r="B55" s="34" t="s">
        <v>10</v>
      </c>
      <c r="C55" s="34">
        <v>50</v>
      </c>
      <c r="D55" s="34">
        <v>4</v>
      </c>
      <c r="E55" s="34">
        <v>2</v>
      </c>
      <c r="F55" s="18" t="str">
        <f t="shared" si="0"/>
        <v>I_BD_050P_4L_ID2</v>
      </c>
      <c r="G55" s="3">
        <v>2</v>
      </c>
      <c r="H55" s="8">
        <v>222400</v>
      </c>
      <c r="I55" s="8">
        <v>1E-3</v>
      </c>
      <c r="J55" s="3">
        <v>2</v>
      </c>
      <c r="K55" s="8">
        <v>222400</v>
      </c>
      <c r="L55" s="8">
        <v>1E-3</v>
      </c>
    </row>
    <row r="56" spans="2:12" ht="19.95" customHeight="1" x14ac:dyDescent="0.35">
      <c r="B56" s="34" t="s">
        <v>10</v>
      </c>
      <c r="C56" s="34">
        <v>50</v>
      </c>
      <c r="D56" s="34">
        <v>4</v>
      </c>
      <c r="E56" s="34">
        <v>2</v>
      </c>
      <c r="F56" s="18" t="str">
        <f t="shared" si="0"/>
        <v>I_BD_050P_4L_ID2</v>
      </c>
      <c r="G56" s="3">
        <v>3</v>
      </c>
      <c r="H56" s="8">
        <v>222400</v>
      </c>
      <c r="I56" s="8">
        <v>1E-3</v>
      </c>
      <c r="J56" s="3">
        <v>3</v>
      </c>
      <c r="K56" s="8">
        <v>222400</v>
      </c>
      <c r="L56" s="8">
        <v>1E-3</v>
      </c>
    </row>
    <row r="57" spans="2:12" ht="19.95" customHeight="1" x14ac:dyDescent="0.35">
      <c r="B57" s="34" t="s">
        <v>10</v>
      </c>
      <c r="C57" s="34">
        <v>50</v>
      </c>
      <c r="D57" s="34">
        <v>4</v>
      </c>
      <c r="E57" s="34">
        <v>2</v>
      </c>
      <c r="F57" s="18" t="str">
        <f t="shared" si="0"/>
        <v>I_BD_050P_4L_ID2</v>
      </c>
      <c r="G57" s="3">
        <v>4</v>
      </c>
      <c r="H57" s="8">
        <v>222400</v>
      </c>
      <c r="I57" s="8">
        <v>1E-3</v>
      </c>
      <c r="J57" s="3">
        <v>4</v>
      </c>
      <c r="K57" s="8">
        <v>222400</v>
      </c>
      <c r="L57" s="8">
        <v>1E-3</v>
      </c>
    </row>
    <row r="58" spans="2:12" ht="19.95" customHeight="1" x14ac:dyDescent="0.35">
      <c r="B58" s="34" t="s">
        <v>10</v>
      </c>
      <c r="C58" s="34">
        <v>50</v>
      </c>
      <c r="D58" s="34">
        <v>4</v>
      </c>
      <c r="E58" s="34">
        <v>2</v>
      </c>
      <c r="F58" s="18" t="str">
        <f t="shared" si="0"/>
        <v>I_BD_050P_4L_ID2</v>
      </c>
      <c r="G58" s="3">
        <v>5</v>
      </c>
      <c r="H58" s="8">
        <v>222400</v>
      </c>
      <c r="I58" s="8">
        <v>1E-3</v>
      </c>
      <c r="J58" s="3">
        <v>5</v>
      </c>
      <c r="K58" s="8">
        <v>222400</v>
      </c>
      <c r="L58" s="8">
        <v>1E-3</v>
      </c>
    </row>
    <row r="59" spans="2:12" ht="19.95" customHeight="1" x14ac:dyDescent="0.35">
      <c r="B59" s="34" t="s">
        <v>10</v>
      </c>
      <c r="C59" s="34">
        <v>50</v>
      </c>
      <c r="D59" s="34">
        <v>4</v>
      </c>
      <c r="E59" s="34">
        <v>2</v>
      </c>
      <c r="F59" s="18" t="str">
        <f t="shared" si="0"/>
        <v>I_BD_050P_4L_ID2</v>
      </c>
      <c r="G59" s="3">
        <v>6</v>
      </c>
      <c r="H59" s="8">
        <v>222400</v>
      </c>
      <c r="I59" s="8">
        <v>1E-3</v>
      </c>
      <c r="J59" s="3">
        <v>6</v>
      </c>
      <c r="K59" s="8">
        <v>222400</v>
      </c>
      <c r="L59" s="8">
        <v>1E-3</v>
      </c>
    </row>
    <row r="60" spans="2:12" ht="19.95" customHeight="1" x14ac:dyDescent="0.35">
      <c r="B60" s="34" t="s">
        <v>10</v>
      </c>
      <c r="C60" s="34">
        <v>50</v>
      </c>
      <c r="D60" s="34">
        <v>4</v>
      </c>
      <c r="E60" s="34">
        <v>2</v>
      </c>
      <c r="F60" s="18" t="str">
        <f t="shared" si="0"/>
        <v>I_BD_050P_4L_ID2</v>
      </c>
      <c r="G60" s="3">
        <v>7</v>
      </c>
      <c r="H60" s="8">
        <v>222400</v>
      </c>
      <c r="I60" s="8">
        <v>1E-3</v>
      </c>
      <c r="J60" s="3">
        <v>7</v>
      </c>
      <c r="K60" s="8">
        <v>222400</v>
      </c>
      <c r="L60" s="8">
        <v>1E-3</v>
      </c>
    </row>
    <row r="61" spans="2:12" ht="19.95" customHeight="1" x14ac:dyDescent="0.35">
      <c r="B61" s="34" t="s">
        <v>10</v>
      </c>
      <c r="C61" s="34">
        <v>50</v>
      </c>
      <c r="D61" s="34">
        <v>4</v>
      </c>
      <c r="E61" s="34">
        <v>2</v>
      </c>
      <c r="F61" s="18" t="str">
        <f t="shared" si="0"/>
        <v>I_BD_050P_4L_ID2</v>
      </c>
      <c r="G61" s="3">
        <v>8</v>
      </c>
      <c r="H61" s="8">
        <v>222400</v>
      </c>
      <c r="I61" s="8">
        <v>1E-3</v>
      </c>
      <c r="J61" s="3">
        <v>8</v>
      </c>
      <c r="K61" s="8">
        <v>222400</v>
      </c>
      <c r="L61" s="8">
        <v>1E-3</v>
      </c>
    </row>
    <row r="62" spans="2:12" ht="19.95" customHeight="1" x14ac:dyDescent="0.35">
      <c r="B62" s="34" t="s">
        <v>10</v>
      </c>
      <c r="C62" s="34">
        <v>50</v>
      </c>
      <c r="D62" s="34">
        <v>4</v>
      </c>
      <c r="E62" s="34">
        <v>2</v>
      </c>
      <c r="F62" s="18" t="str">
        <f t="shared" si="0"/>
        <v>I_BD_050P_4L_ID2</v>
      </c>
      <c r="G62" s="3">
        <v>9</v>
      </c>
      <c r="H62" s="8">
        <v>222400</v>
      </c>
      <c r="I62" s="8">
        <v>1E-3</v>
      </c>
      <c r="J62" s="3">
        <v>9</v>
      </c>
      <c r="K62" s="8">
        <v>222400</v>
      </c>
      <c r="L62" s="8">
        <v>1E-3</v>
      </c>
    </row>
    <row r="63" spans="2:12" ht="19.95" customHeight="1" x14ac:dyDescent="0.35">
      <c r="B63" s="34" t="s">
        <v>10</v>
      </c>
      <c r="C63" s="34">
        <v>50</v>
      </c>
      <c r="D63" s="34">
        <v>4</v>
      </c>
      <c r="E63" s="34">
        <v>2</v>
      </c>
      <c r="F63" s="18" t="str">
        <f t="shared" si="0"/>
        <v>I_BD_050P_4L_ID2</v>
      </c>
      <c r="G63" s="3">
        <v>10</v>
      </c>
      <c r="H63" s="8">
        <v>222400</v>
      </c>
      <c r="I63" s="8">
        <v>1E-3</v>
      </c>
      <c r="J63" s="3">
        <v>10</v>
      </c>
      <c r="K63" s="8">
        <v>222400</v>
      </c>
      <c r="L63" s="8">
        <v>1E-3</v>
      </c>
    </row>
    <row r="64" spans="2:12" ht="19.95" customHeight="1" x14ac:dyDescent="0.35">
      <c r="B64" s="34" t="s">
        <v>10</v>
      </c>
      <c r="C64" s="34">
        <v>100</v>
      </c>
      <c r="D64" s="34">
        <v>4</v>
      </c>
      <c r="E64" s="34">
        <v>2</v>
      </c>
      <c r="F64" s="18" t="str">
        <f t="shared" si="0"/>
        <v>I_BD_100P_4L_ID2</v>
      </c>
      <c r="G64" s="3">
        <v>1</v>
      </c>
      <c r="H64" s="8">
        <v>434750</v>
      </c>
      <c r="I64" s="8">
        <v>2E-3</v>
      </c>
      <c r="J64" s="3">
        <v>1</v>
      </c>
      <c r="K64" s="8">
        <v>379729</v>
      </c>
      <c r="L64" s="8">
        <v>2E-3</v>
      </c>
    </row>
    <row r="65" spans="2:12" ht="19.95" customHeight="1" x14ac:dyDescent="0.35">
      <c r="B65" s="34" t="s">
        <v>10</v>
      </c>
      <c r="C65" s="34">
        <v>100</v>
      </c>
      <c r="D65" s="34">
        <v>4</v>
      </c>
      <c r="E65" s="34">
        <v>2</v>
      </c>
      <c r="F65" s="18" t="str">
        <f t="shared" si="0"/>
        <v>I_BD_100P_4L_ID2</v>
      </c>
      <c r="G65" s="3">
        <v>2</v>
      </c>
      <c r="H65" s="8">
        <v>434750</v>
      </c>
      <c r="I65" s="8">
        <v>2E-3</v>
      </c>
      <c r="J65" s="3">
        <v>2</v>
      </c>
      <c r="K65" s="8">
        <v>379729</v>
      </c>
      <c r="L65" s="8">
        <v>2E-3</v>
      </c>
    </row>
    <row r="66" spans="2:12" ht="19.95" customHeight="1" x14ac:dyDescent="0.35">
      <c r="B66" s="34" t="s">
        <v>10</v>
      </c>
      <c r="C66" s="34">
        <v>100</v>
      </c>
      <c r="D66" s="34">
        <v>4</v>
      </c>
      <c r="E66" s="34">
        <v>2</v>
      </c>
      <c r="F66" s="18" t="str">
        <f t="shared" si="0"/>
        <v>I_BD_100P_4L_ID2</v>
      </c>
      <c r="G66" s="3">
        <v>3</v>
      </c>
      <c r="H66" s="8">
        <v>434750</v>
      </c>
      <c r="I66" s="8">
        <v>2E-3</v>
      </c>
      <c r="J66" s="3">
        <v>3</v>
      </c>
      <c r="K66" s="8">
        <v>379729</v>
      </c>
      <c r="L66" s="8">
        <v>2E-3</v>
      </c>
    </row>
    <row r="67" spans="2:12" ht="19.95" customHeight="1" x14ac:dyDescent="0.35">
      <c r="B67" s="34" t="s">
        <v>10</v>
      </c>
      <c r="C67" s="34">
        <v>100</v>
      </c>
      <c r="D67" s="34">
        <v>4</v>
      </c>
      <c r="E67" s="34">
        <v>2</v>
      </c>
      <c r="F67" s="18" t="str">
        <f t="shared" si="0"/>
        <v>I_BD_100P_4L_ID2</v>
      </c>
      <c r="G67" s="3">
        <v>4</v>
      </c>
      <c r="H67" s="8">
        <v>434750</v>
      </c>
      <c r="I67" s="8">
        <v>2E-3</v>
      </c>
      <c r="J67" s="3">
        <v>4</v>
      </c>
      <c r="K67" s="8">
        <v>379729</v>
      </c>
      <c r="L67" s="8">
        <v>2E-3</v>
      </c>
    </row>
    <row r="68" spans="2:12" ht="19.95" customHeight="1" x14ac:dyDescent="0.35">
      <c r="B68" s="34" t="s">
        <v>10</v>
      </c>
      <c r="C68" s="34">
        <v>100</v>
      </c>
      <c r="D68" s="34">
        <v>4</v>
      </c>
      <c r="E68" s="34">
        <v>2</v>
      </c>
      <c r="F68" s="18" t="str">
        <f t="shared" ref="F68:F131" si="1">_xlfn.CONCAT("I_",B68,"_",IF(C68&gt;50,C68,"050"),"P_4L_ID",E68)</f>
        <v>I_BD_100P_4L_ID2</v>
      </c>
      <c r="G68" s="3">
        <v>5</v>
      </c>
      <c r="H68" s="8">
        <v>434750</v>
      </c>
      <c r="I68" s="8">
        <v>2E-3</v>
      </c>
      <c r="J68" s="3">
        <v>5</v>
      </c>
      <c r="K68" s="8">
        <v>379729</v>
      </c>
      <c r="L68" s="8">
        <v>2E-3</v>
      </c>
    </row>
    <row r="69" spans="2:12" ht="19.95" customHeight="1" x14ac:dyDescent="0.35">
      <c r="B69" s="34" t="s">
        <v>10</v>
      </c>
      <c r="C69" s="34">
        <v>100</v>
      </c>
      <c r="D69" s="34">
        <v>4</v>
      </c>
      <c r="E69" s="34">
        <v>2</v>
      </c>
      <c r="F69" s="18" t="str">
        <f t="shared" si="1"/>
        <v>I_BD_100P_4L_ID2</v>
      </c>
      <c r="G69" s="3">
        <v>6</v>
      </c>
      <c r="H69" s="8">
        <v>434750</v>
      </c>
      <c r="I69" s="8">
        <v>2E-3</v>
      </c>
      <c r="J69" s="3">
        <v>6</v>
      </c>
      <c r="K69" s="8">
        <v>379729</v>
      </c>
      <c r="L69" s="8">
        <v>2E-3</v>
      </c>
    </row>
    <row r="70" spans="2:12" ht="19.95" customHeight="1" x14ac:dyDescent="0.35">
      <c r="B70" s="34" t="s">
        <v>10</v>
      </c>
      <c r="C70" s="34">
        <v>100</v>
      </c>
      <c r="D70" s="34">
        <v>4</v>
      </c>
      <c r="E70" s="34">
        <v>2</v>
      </c>
      <c r="F70" s="18" t="str">
        <f t="shared" si="1"/>
        <v>I_BD_100P_4L_ID2</v>
      </c>
      <c r="G70" s="3">
        <v>7</v>
      </c>
      <c r="H70" s="8">
        <v>434750</v>
      </c>
      <c r="I70" s="8">
        <v>2E-3</v>
      </c>
      <c r="J70" s="3">
        <v>7</v>
      </c>
      <c r="K70" s="8">
        <v>379729</v>
      </c>
      <c r="L70" s="8">
        <v>2E-3</v>
      </c>
    </row>
    <row r="71" spans="2:12" ht="19.95" customHeight="1" x14ac:dyDescent="0.35">
      <c r="B71" s="34" t="s">
        <v>10</v>
      </c>
      <c r="C71" s="34">
        <v>100</v>
      </c>
      <c r="D71" s="34">
        <v>4</v>
      </c>
      <c r="E71" s="34">
        <v>2</v>
      </c>
      <c r="F71" s="18" t="str">
        <f t="shared" si="1"/>
        <v>I_BD_100P_4L_ID2</v>
      </c>
      <c r="G71" s="3">
        <v>8</v>
      </c>
      <c r="H71" s="8">
        <v>434750</v>
      </c>
      <c r="I71" s="8">
        <v>2E-3</v>
      </c>
      <c r="J71" s="3">
        <v>8</v>
      </c>
      <c r="K71" s="8">
        <v>379729</v>
      </c>
      <c r="L71" s="8">
        <v>1E-3</v>
      </c>
    </row>
    <row r="72" spans="2:12" ht="19.95" customHeight="1" x14ac:dyDescent="0.35">
      <c r="B72" s="34" t="s">
        <v>10</v>
      </c>
      <c r="C72" s="34">
        <v>100</v>
      </c>
      <c r="D72" s="34">
        <v>4</v>
      </c>
      <c r="E72" s="34">
        <v>2</v>
      </c>
      <c r="F72" s="18" t="str">
        <f t="shared" si="1"/>
        <v>I_BD_100P_4L_ID2</v>
      </c>
      <c r="G72" s="3">
        <v>9</v>
      </c>
      <c r="H72" s="8">
        <v>434750</v>
      </c>
      <c r="I72" s="8">
        <v>2E-3</v>
      </c>
      <c r="J72" s="3">
        <v>9</v>
      </c>
      <c r="K72" s="8">
        <v>379729</v>
      </c>
      <c r="L72" s="8">
        <v>2E-3</v>
      </c>
    </row>
    <row r="73" spans="2:12" ht="19.95" customHeight="1" x14ac:dyDescent="0.35">
      <c r="B73" s="34" t="s">
        <v>10</v>
      </c>
      <c r="C73" s="34">
        <v>100</v>
      </c>
      <c r="D73" s="34">
        <v>4</v>
      </c>
      <c r="E73" s="34">
        <v>2</v>
      </c>
      <c r="F73" s="18" t="str">
        <f t="shared" si="1"/>
        <v>I_BD_100P_4L_ID2</v>
      </c>
      <c r="G73" s="3">
        <v>10</v>
      </c>
      <c r="H73" s="8">
        <v>434750</v>
      </c>
      <c r="I73" s="8">
        <v>2E-3</v>
      </c>
      <c r="J73" s="3">
        <v>10</v>
      </c>
      <c r="K73" s="8">
        <v>379729</v>
      </c>
      <c r="L73" s="8">
        <v>1E-3</v>
      </c>
    </row>
    <row r="74" spans="2:12" ht="19.95" customHeight="1" x14ac:dyDescent="0.35">
      <c r="B74" s="34" t="s">
        <v>10</v>
      </c>
      <c r="C74" s="34">
        <v>150</v>
      </c>
      <c r="D74" s="34">
        <v>4</v>
      </c>
      <c r="E74" s="34">
        <v>2</v>
      </c>
      <c r="F74" s="18" t="str">
        <f t="shared" si="1"/>
        <v>I_BD_150P_4L_ID2</v>
      </c>
      <c r="G74" s="3">
        <v>1</v>
      </c>
      <c r="H74" s="8">
        <v>667306</v>
      </c>
      <c r="I74" s="8">
        <v>3.0000000000000001E-3</v>
      </c>
      <c r="J74" s="3">
        <v>1</v>
      </c>
      <c r="K74" s="8">
        <v>600785</v>
      </c>
      <c r="L74" s="8">
        <v>2E-3</v>
      </c>
    </row>
    <row r="75" spans="2:12" ht="19.95" customHeight="1" x14ac:dyDescent="0.35">
      <c r="B75" s="34" t="s">
        <v>10</v>
      </c>
      <c r="C75" s="34">
        <v>150</v>
      </c>
      <c r="D75" s="34">
        <v>4</v>
      </c>
      <c r="E75" s="34">
        <v>2</v>
      </c>
      <c r="F75" s="18" t="str">
        <f t="shared" si="1"/>
        <v>I_BD_150P_4L_ID2</v>
      </c>
      <c r="G75" s="3">
        <v>2</v>
      </c>
      <c r="H75" s="8">
        <v>667306</v>
      </c>
      <c r="I75" s="8">
        <v>3.0000000000000001E-3</v>
      </c>
      <c r="J75" s="3">
        <v>2</v>
      </c>
      <c r="K75" s="8">
        <v>600785</v>
      </c>
      <c r="L75" s="8">
        <v>3.0000000000000001E-3</v>
      </c>
    </row>
    <row r="76" spans="2:12" ht="19.95" customHeight="1" x14ac:dyDescent="0.35">
      <c r="B76" s="34" t="s">
        <v>10</v>
      </c>
      <c r="C76" s="34">
        <v>150</v>
      </c>
      <c r="D76" s="34">
        <v>4</v>
      </c>
      <c r="E76" s="34">
        <v>2</v>
      </c>
      <c r="F76" s="18" t="str">
        <f t="shared" si="1"/>
        <v>I_BD_150P_4L_ID2</v>
      </c>
      <c r="G76" s="3">
        <v>3</v>
      </c>
      <c r="H76" s="8">
        <v>667306</v>
      </c>
      <c r="I76" s="8">
        <v>3.0000000000000001E-3</v>
      </c>
      <c r="J76" s="3">
        <v>3</v>
      </c>
      <c r="K76" s="8">
        <v>600785</v>
      </c>
      <c r="L76" s="8">
        <v>3.0000000000000001E-3</v>
      </c>
    </row>
    <row r="77" spans="2:12" ht="19.95" customHeight="1" x14ac:dyDescent="0.35">
      <c r="B77" s="34" t="s">
        <v>10</v>
      </c>
      <c r="C77" s="34">
        <v>150</v>
      </c>
      <c r="D77" s="34">
        <v>4</v>
      </c>
      <c r="E77" s="34">
        <v>2</v>
      </c>
      <c r="F77" s="18" t="str">
        <f t="shared" si="1"/>
        <v>I_BD_150P_4L_ID2</v>
      </c>
      <c r="G77" s="3">
        <v>4</v>
      </c>
      <c r="H77" s="8">
        <v>667306</v>
      </c>
      <c r="I77" s="8">
        <v>3.0000000000000001E-3</v>
      </c>
      <c r="J77" s="3">
        <v>4</v>
      </c>
      <c r="K77" s="8">
        <v>600785</v>
      </c>
      <c r="L77" s="8">
        <v>3.0000000000000001E-3</v>
      </c>
    </row>
    <row r="78" spans="2:12" ht="19.95" customHeight="1" x14ac:dyDescent="0.35">
      <c r="B78" s="34" t="s">
        <v>10</v>
      </c>
      <c r="C78" s="34">
        <v>150</v>
      </c>
      <c r="D78" s="34">
        <v>4</v>
      </c>
      <c r="E78" s="34">
        <v>2</v>
      </c>
      <c r="F78" s="18" t="str">
        <f t="shared" si="1"/>
        <v>I_BD_150P_4L_ID2</v>
      </c>
      <c r="G78" s="3">
        <v>5</v>
      </c>
      <c r="H78" s="8">
        <v>667306</v>
      </c>
      <c r="I78" s="8">
        <v>3.0000000000000001E-3</v>
      </c>
      <c r="J78" s="3">
        <v>5</v>
      </c>
      <c r="K78" s="8">
        <v>600785</v>
      </c>
      <c r="L78" s="8">
        <v>3.0000000000000001E-3</v>
      </c>
    </row>
    <row r="79" spans="2:12" ht="19.95" customHeight="1" x14ac:dyDescent="0.35">
      <c r="B79" s="34" t="s">
        <v>10</v>
      </c>
      <c r="C79" s="34">
        <v>150</v>
      </c>
      <c r="D79" s="34">
        <v>4</v>
      </c>
      <c r="E79" s="34">
        <v>2</v>
      </c>
      <c r="F79" s="18" t="str">
        <f t="shared" si="1"/>
        <v>I_BD_150P_4L_ID2</v>
      </c>
      <c r="G79" s="3">
        <v>6</v>
      </c>
      <c r="H79" s="8">
        <v>667306</v>
      </c>
      <c r="I79" s="8">
        <v>3.0000000000000001E-3</v>
      </c>
      <c r="J79" s="3">
        <v>6</v>
      </c>
      <c r="K79" s="8">
        <v>600785</v>
      </c>
      <c r="L79" s="8">
        <v>2E-3</v>
      </c>
    </row>
    <row r="80" spans="2:12" ht="19.95" customHeight="1" x14ac:dyDescent="0.35">
      <c r="B80" s="34" t="s">
        <v>10</v>
      </c>
      <c r="C80" s="34">
        <v>150</v>
      </c>
      <c r="D80" s="34">
        <v>4</v>
      </c>
      <c r="E80" s="34">
        <v>2</v>
      </c>
      <c r="F80" s="18" t="str">
        <f t="shared" si="1"/>
        <v>I_BD_150P_4L_ID2</v>
      </c>
      <c r="G80" s="3">
        <v>7</v>
      </c>
      <c r="H80" s="8">
        <v>667306</v>
      </c>
      <c r="I80" s="8">
        <v>2E-3</v>
      </c>
      <c r="J80" s="3">
        <v>7</v>
      </c>
      <c r="K80" s="8">
        <v>600785</v>
      </c>
      <c r="L80" s="8">
        <v>2E-3</v>
      </c>
    </row>
    <row r="81" spans="2:12" ht="19.95" customHeight="1" x14ac:dyDescent="0.35">
      <c r="B81" s="34" t="s">
        <v>10</v>
      </c>
      <c r="C81" s="34">
        <v>150</v>
      </c>
      <c r="D81" s="34">
        <v>4</v>
      </c>
      <c r="E81" s="34">
        <v>2</v>
      </c>
      <c r="F81" s="18" t="str">
        <f t="shared" si="1"/>
        <v>I_BD_150P_4L_ID2</v>
      </c>
      <c r="G81" s="3">
        <v>8</v>
      </c>
      <c r="H81" s="8">
        <v>667306</v>
      </c>
      <c r="I81" s="8">
        <v>2E-3</v>
      </c>
      <c r="J81" s="3">
        <v>8</v>
      </c>
      <c r="K81" s="8">
        <v>600785</v>
      </c>
      <c r="L81" s="8">
        <v>2E-3</v>
      </c>
    </row>
    <row r="82" spans="2:12" ht="19.95" customHeight="1" x14ac:dyDescent="0.35">
      <c r="B82" s="34" t="s">
        <v>10</v>
      </c>
      <c r="C82" s="34">
        <v>150</v>
      </c>
      <c r="D82" s="34">
        <v>4</v>
      </c>
      <c r="E82" s="34">
        <v>2</v>
      </c>
      <c r="F82" s="18" t="str">
        <f t="shared" si="1"/>
        <v>I_BD_150P_4L_ID2</v>
      </c>
      <c r="G82" s="3">
        <v>9</v>
      </c>
      <c r="H82" s="8">
        <v>667306</v>
      </c>
      <c r="I82" s="8">
        <v>3.0000000000000001E-3</v>
      </c>
      <c r="J82" s="3">
        <v>9</v>
      </c>
      <c r="K82" s="8">
        <v>600785</v>
      </c>
      <c r="L82" s="8">
        <v>2E-3</v>
      </c>
    </row>
    <row r="83" spans="2:12" ht="19.95" customHeight="1" x14ac:dyDescent="0.35">
      <c r="B83" s="34" t="s">
        <v>10</v>
      </c>
      <c r="C83" s="34">
        <v>150</v>
      </c>
      <c r="D83" s="34">
        <v>4</v>
      </c>
      <c r="E83" s="34">
        <v>2</v>
      </c>
      <c r="F83" s="18" t="str">
        <f t="shared" si="1"/>
        <v>I_BD_150P_4L_ID2</v>
      </c>
      <c r="G83" s="3">
        <v>10</v>
      </c>
      <c r="H83" s="8">
        <v>667306</v>
      </c>
      <c r="I83" s="8">
        <v>3.0000000000000001E-3</v>
      </c>
      <c r="J83" s="3">
        <v>10</v>
      </c>
      <c r="K83" s="8">
        <v>600785</v>
      </c>
      <c r="L83" s="8">
        <v>2E-3</v>
      </c>
    </row>
    <row r="84" spans="2:12" ht="19.95" customHeight="1" x14ac:dyDescent="0.35">
      <c r="B84" s="34" t="s">
        <v>10</v>
      </c>
      <c r="C84" s="34">
        <v>250</v>
      </c>
      <c r="D84" s="34">
        <v>4</v>
      </c>
      <c r="E84" s="34">
        <v>2</v>
      </c>
      <c r="F84" s="18" t="str">
        <f t="shared" si="1"/>
        <v>I_BD_250P_4L_ID2</v>
      </c>
      <c r="G84" s="3">
        <v>1</v>
      </c>
      <c r="H84" s="8">
        <v>911197</v>
      </c>
      <c r="I84" s="8">
        <v>0.253</v>
      </c>
      <c r="J84" s="3">
        <v>1</v>
      </c>
      <c r="K84" s="8">
        <v>913428</v>
      </c>
      <c r="L84" s="8">
        <v>5.7000000000000002E-2</v>
      </c>
    </row>
    <row r="85" spans="2:12" ht="19.95" customHeight="1" x14ac:dyDescent="0.35">
      <c r="B85" s="34" t="s">
        <v>10</v>
      </c>
      <c r="C85" s="34">
        <v>250</v>
      </c>
      <c r="D85" s="34">
        <v>4</v>
      </c>
      <c r="E85" s="34">
        <v>2</v>
      </c>
      <c r="F85" s="18" t="str">
        <f t="shared" si="1"/>
        <v>I_BD_250P_4L_ID2</v>
      </c>
      <c r="G85" s="3">
        <v>2</v>
      </c>
      <c r="H85" s="8">
        <v>911317</v>
      </c>
      <c r="I85" s="8">
        <v>0.246</v>
      </c>
      <c r="J85" s="3">
        <v>2</v>
      </c>
      <c r="K85" s="8">
        <v>913429</v>
      </c>
      <c r="L85" s="8">
        <v>5.8999999999999997E-2</v>
      </c>
    </row>
    <row r="86" spans="2:12" ht="19.95" customHeight="1" x14ac:dyDescent="0.35">
      <c r="B86" s="34" t="s">
        <v>10</v>
      </c>
      <c r="C86" s="34">
        <v>250</v>
      </c>
      <c r="D86" s="34">
        <v>4</v>
      </c>
      <c r="E86" s="34">
        <v>2</v>
      </c>
      <c r="F86" s="18" t="str">
        <f t="shared" si="1"/>
        <v>I_BD_250P_4L_ID2</v>
      </c>
      <c r="G86" s="3">
        <v>3</v>
      </c>
      <c r="H86" s="8">
        <v>909072</v>
      </c>
      <c r="I86" s="8">
        <v>0.249</v>
      </c>
      <c r="J86" s="3">
        <v>3</v>
      </c>
      <c r="K86" s="8">
        <v>913426</v>
      </c>
      <c r="L86" s="8">
        <v>5.8000000000000003E-2</v>
      </c>
    </row>
    <row r="87" spans="2:12" ht="19.95" customHeight="1" x14ac:dyDescent="0.35">
      <c r="B87" s="34" t="s">
        <v>10</v>
      </c>
      <c r="C87" s="34">
        <v>250</v>
      </c>
      <c r="D87" s="34">
        <v>4</v>
      </c>
      <c r="E87" s="34">
        <v>2</v>
      </c>
      <c r="F87" s="18" t="str">
        <f t="shared" si="1"/>
        <v>I_BD_250P_4L_ID2</v>
      </c>
      <c r="G87" s="3">
        <v>4</v>
      </c>
      <c r="H87" s="8">
        <v>909310</v>
      </c>
      <c r="I87" s="8">
        <v>0.248</v>
      </c>
      <c r="J87" s="3">
        <v>4</v>
      </c>
      <c r="K87" s="8">
        <v>913428</v>
      </c>
      <c r="L87" s="8">
        <v>5.8999999999999997E-2</v>
      </c>
    </row>
    <row r="88" spans="2:12" ht="19.95" customHeight="1" x14ac:dyDescent="0.35">
      <c r="B88" s="34" t="s">
        <v>10</v>
      </c>
      <c r="C88" s="34">
        <v>250</v>
      </c>
      <c r="D88" s="34">
        <v>4</v>
      </c>
      <c r="E88" s="34">
        <v>2</v>
      </c>
      <c r="F88" s="18" t="str">
        <f t="shared" si="1"/>
        <v>I_BD_250P_4L_ID2</v>
      </c>
      <c r="G88" s="3">
        <v>5</v>
      </c>
      <c r="H88" s="8">
        <v>910270</v>
      </c>
      <c r="I88" s="8">
        <v>0.24299999999999999</v>
      </c>
      <c r="J88" s="3">
        <v>5</v>
      </c>
      <c r="K88" s="8">
        <v>913428</v>
      </c>
      <c r="L88" s="8">
        <v>5.8999999999999997E-2</v>
      </c>
    </row>
    <row r="89" spans="2:12" ht="19.95" customHeight="1" x14ac:dyDescent="0.35">
      <c r="B89" s="34" t="s">
        <v>10</v>
      </c>
      <c r="C89" s="34">
        <v>250</v>
      </c>
      <c r="D89" s="34">
        <v>4</v>
      </c>
      <c r="E89" s="34">
        <v>2</v>
      </c>
      <c r="F89" s="18" t="str">
        <f t="shared" si="1"/>
        <v>I_BD_250P_4L_ID2</v>
      </c>
      <c r="G89" s="3">
        <v>6</v>
      </c>
      <c r="H89" s="8">
        <v>911031</v>
      </c>
      <c r="I89" s="8">
        <v>0.254</v>
      </c>
      <c r="J89" s="3">
        <v>6</v>
      </c>
      <c r="K89" s="8">
        <v>913097</v>
      </c>
      <c r="L89" s="8">
        <v>5.8999999999999997E-2</v>
      </c>
    </row>
    <row r="90" spans="2:12" ht="19.95" customHeight="1" x14ac:dyDescent="0.35">
      <c r="B90" s="34" t="s">
        <v>10</v>
      </c>
      <c r="C90" s="34">
        <v>250</v>
      </c>
      <c r="D90" s="34">
        <v>4</v>
      </c>
      <c r="E90" s="34">
        <v>2</v>
      </c>
      <c r="F90" s="18" t="str">
        <f t="shared" si="1"/>
        <v>I_BD_250P_4L_ID2</v>
      </c>
      <c r="G90" s="3">
        <v>7</v>
      </c>
      <c r="H90" s="8">
        <v>912663</v>
      </c>
      <c r="I90" s="8">
        <v>0.247</v>
      </c>
      <c r="J90" s="3">
        <v>7</v>
      </c>
      <c r="K90" s="8">
        <v>913427</v>
      </c>
      <c r="L90" s="8">
        <v>5.7000000000000002E-2</v>
      </c>
    </row>
    <row r="91" spans="2:12" ht="19.95" customHeight="1" x14ac:dyDescent="0.35">
      <c r="B91" s="34" t="s">
        <v>10</v>
      </c>
      <c r="C91" s="34">
        <v>250</v>
      </c>
      <c r="D91" s="34">
        <v>4</v>
      </c>
      <c r="E91" s="34">
        <v>2</v>
      </c>
      <c r="F91" s="18" t="str">
        <f t="shared" si="1"/>
        <v>I_BD_250P_4L_ID2</v>
      </c>
      <c r="G91" s="3">
        <v>8</v>
      </c>
      <c r="H91" s="8">
        <v>910239</v>
      </c>
      <c r="I91" s="8">
        <v>0.251</v>
      </c>
      <c r="J91" s="3">
        <v>8</v>
      </c>
      <c r="K91" s="8">
        <v>913097</v>
      </c>
      <c r="L91" s="8">
        <v>6.8000000000000005E-2</v>
      </c>
    </row>
    <row r="92" spans="2:12" ht="19.95" customHeight="1" x14ac:dyDescent="0.35">
      <c r="B92" s="34" t="s">
        <v>10</v>
      </c>
      <c r="C92" s="34">
        <v>250</v>
      </c>
      <c r="D92" s="34">
        <v>4</v>
      </c>
      <c r="E92" s="34">
        <v>2</v>
      </c>
      <c r="F92" s="18" t="str">
        <f t="shared" si="1"/>
        <v>I_BD_250P_4L_ID2</v>
      </c>
      <c r="G92" s="3">
        <v>9</v>
      </c>
      <c r="H92" s="8">
        <v>912016</v>
      </c>
      <c r="I92" s="8">
        <v>0.245</v>
      </c>
      <c r="J92" s="3">
        <v>9</v>
      </c>
      <c r="K92" s="8">
        <v>913430</v>
      </c>
      <c r="L92" s="8">
        <v>6.0999999999999999E-2</v>
      </c>
    </row>
    <row r="93" spans="2:12" ht="19.95" customHeight="1" x14ac:dyDescent="0.35">
      <c r="B93" s="34" t="s">
        <v>10</v>
      </c>
      <c r="C93" s="34">
        <v>250</v>
      </c>
      <c r="D93" s="34">
        <v>4</v>
      </c>
      <c r="E93" s="34">
        <v>2</v>
      </c>
      <c r="F93" s="18" t="str">
        <f t="shared" si="1"/>
        <v>I_BD_250P_4L_ID2</v>
      </c>
      <c r="G93" s="3">
        <v>10</v>
      </c>
      <c r="H93" s="8">
        <v>909064</v>
      </c>
      <c r="I93" s="8">
        <v>0.26900000000000002</v>
      </c>
      <c r="J93" s="3">
        <v>10</v>
      </c>
      <c r="K93" s="8">
        <v>913095</v>
      </c>
      <c r="L93" s="8">
        <v>6.7000000000000004E-2</v>
      </c>
    </row>
    <row r="94" spans="2:12" ht="19.95" customHeight="1" x14ac:dyDescent="0.35">
      <c r="B94" s="34" t="s">
        <v>10</v>
      </c>
      <c r="C94" s="34">
        <v>500</v>
      </c>
      <c r="D94" s="34">
        <v>4</v>
      </c>
      <c r="E94" s="34">
        <v>2</v>
      </c>
      <c r="F94" s="18" t="str">
        <f t="shared" si="1"/>
        <v>I_BD_500P_4L_ID2</v>
      </c>
      <c r="G94" s="3">
        <v>1</v>
      </c>
      <c r="H94" s="8">
        <v>1878617</v>
      </c>
      <c r="I94" s="8">
        <v>0.72099999999999997</v>
      </c>
      <c r="J94" s="3">
        <v>1</v>
      </c>
      <c r="K94" s="8">
        <v>1876318</v>
      </c>
      <c r="L94" s="8">
        <v>0.13700000000000001</v>
      </c>
    </row>
    <row r="95" spans="2:12" ht="19.95" customHeight="1" x14ac:dyDescent="0.35">
      <c r="B95" s="34" t="s">
        <v>10</v>
      </c>
      <c r="C95" s="34">
        <v>500</v>
      </c>
      <c r="D95" s="34">
        <v>4</v>
      </c>
      <c r="E95" s="34">
        <v>2</v>
      </c>
      <c r="F95" s="18" t="str">
        <f t="shared" si="1"/>
        <v>I_BD_500P_4L_ID2</v>
      </c>
      <c r="G95" s="3">
        <v>2</v>
      </c>
      <c r="H95" s="8">
        <v>1879391</v>
      </c>
      <c r="I95" s="8">
        <v>0.67100000000000004</v>
      </c>
      <c r="J95" s="3">
        <v>2</v>
      </c>
      <c r="K95" s="8">
        <v>1876317</v>
      </c>
      <c r="L95" s="8">
        <v>0.16200000000000001</v>
      </c>
    </row>
    <row r="96" spans="2:12" ht="19.95" customHeight="1" x14ac:dyDescent="0.35">
      <c r="B96" s="34" t="s">
        <v>10</v>
      </c>
      <c r="C96" s="34">
        <v>500</v>
      </c>
      <c r="D96" s="34">
        <v>4</v>
      </c>
      <c r="E96" s="34">
        <v>2</v>
      </c>
      <c r="F96" s="18" t="str">
        <f t="shared" si="1"/>
        <v>I_BD_500P_4L_ID2</v>
      </c>
      <c r="G96" s="3">
        <v>3</v>
      </c>
      <c r="H96" s="8">
        <v>1877133</v>
      </c>
      <c r="I96" s="8">
        <v>0.70699999999999996</v>
      </c>
      <c r="J96" s="3">
        <v>3</v>
      </c>
      <c r="K96" s="8">
        <v>1876317</v>
      </c>
      <c r="L96" s="8">
        <v>0.157</v>
      </c>
    </row>
    <row r="97" spans="2:12" ht="19.95" customHeight="1" x14ac:dyDescent="0.35">
      <c r="B97" s="34" t="s">
        <v>10</v>
      </c>
      <c r="C97" s="34">
        <v>500</v>
      </c>
      <c r="D97" s="34">
        <v>4</v>
      </c>
      <c r="E97" s="34">
        <v>2</v>
      </c>
      <c r="F97" s="18" t="str">
        <f t="shared" si="1"/>
        <v>I_BD_500P_4L_ID2</v>
      </c>
      <c r="G97" s="3">
        <v>4</v>
      </c>
      <c r="H97" s="8">
        <v>1879913</v>
      </c>
      <c r="I97" s="8">
        <v>0.69099999999999995</v>
      </c>
      <c r="J97" s="3">
        <v>4</v>
      </c>
      <c r="K97" s="8">
        <v>1876319</v>
      </c>
      <c r="L97" s="8">
        <v>0.14399999999999999</v>
      </c>
    </row>
    <row r="98" spans="2:12" ht="19.95" customHeight="1" x14ac:dyDescent="0.35">
      <c r="B98" s="34" t="s">
        <v>10</v>
      </c>
      <c r="C98" s="34">
        <v>500</v>
      </c>
      <c r="D98" s="34">
        <v>4</v>
      </c>
      <c r="E98" s="34">
        <v>2</v>
      </c>
      <c r="F98" s="18" t="str">
        <f t="shared" si="1"/>
        <v>I_BD_500P_4L_ID2</v>
      </c>
      <c r="G98" s="3">
        <v>5</v>
      </c>
      <c r="H98" s="8">
        <v>1879008</v>
      </c>
      <c r="I98" s="8">
        <v>0.69399999999999995</v>
      </c>
      <c r="J98" s="3">
        <v>5</v>
      </c>
      <c r="K98" s="8">
        <v>1876317</v>
      </c>
      <c r="L98" s="8">
        <v>0.14399999999999999</v>
      </c>
    </row>
    <row r="99" spans="2:12" ht="19.95" customHeight="1" x14ac:dyDescent="0.35">
      <c r="B99" s="34" t="s">
        <v>10</v>
      </c>
      <c r="C99" s="34">
        <v>500</v>
      </c>
      <c r="D99" s="34">
        <v>4</v>
      </c>
      <c r="E99" s="34">
        <v>2</v>
      </c>
      <c r="F99" s="18" t="str">
        <f t="shared" si="1"/>
        <v>I_BD_500P_4L_ID2</v>
      </c>
      <c r="G99" s="3">
        <v>6</v>
      </c>
      <c r="H99" s="8">
        <v>1880774</v>
      </c>
      <c r="I99" s="8">
        <v>0.68300000000000005</v>
      </c>
      <c r="J99" s="3">
        <v>6</v>
      </c>
      <c r="K99" s="8">
        <v>1876320</v>
      </c>
      <c r="L99" s="8">
        <v>0.14799999999999999</v>
      </c>
    </row>
    <row r="100" spans="2:12" ht="19.95" customHeight="1" x14ac:dyDescent="0.35">
      <c r="B100" s="34" t="s">
        <v>10</v>
      </c>
      <c r="C100" s="34">
        <v>500</v>
      </c>
      <c r="D100" s="34">
        <v>4</v>
      </c>
      <c r="E100" s="34">
        <v>2</v>
      </c>
      <c r="F100" s="18" t="str">
        <f t="shared" si="1"/>
        <v>I_BD_500P_4L_ID2</v>
      </c>
      <c r="G100" s="3">
        <v>7</v>
      </c>
      <c r="H100" s="8">
        <v>1878252</v>
      </c>
      <c r="I100" s="8">
        <v>0.68899999999999995</v>
      </c>
      <c r="J100" s="3">
        <v>7</v>
      </c>
      <c r="K100" s="8">
        <v>1876227</v>
      </c>
      <c r="L100" s="8">
        <v>0.14599999999999999</v>
      </c>
    </row>
    <row r="101" spans="2:12" ht="19.95" customHeight="1" x14ac:dyDescent="0.35">
      <c r="B101" s="34" t="s">
        <v>10</v>
      </c>
      <c r="C101" s="34">
        <v>500</v>
      </c>
      <c r="D101" s="34">
        <v>4</v>
      </c>
      <c r="E101" s="34">
        <v>2</v>
      </c>
      <c r="F101" s="18" t="str">
        <f t="shared" si="1"/>
        <v>I_BD_500P_4L_ID2</v>
      </c>
      <c r="G101" s="3">
        <v>8</v>
      </c>
      <c r="H101" s="8">
        <v>1879915</v>
      </c>
      <c r="I101" s="8">
        <v>0.73899999999999999</v>
      </c>
      <c r="J101" s="3">
        <v>8</v>
      </c>
      <c r="K101" s="8">
        <v>1876319</v>
      </c>
      <c r="L101" s="8">
        <v>0.151</v>
      </c>
    </row>
    <row r="102" spans="2:12" ht="19.95" customHeight="1" x14ac:dyDescent="0.35">
      <c r="B102" s="34" t="s">
        <v>10</v>
      </c>
      <c r="C102" s="34">
        <v>500</v>
      </c>
      <c r="D102" s="34">
        <v>4</v>
      </c>
      <c r="E102" s="34">
        <v>2</v>
      </c>
      <c r="F102" s="18" t="str">
        <f t="shared" si="1"/>
        <v>I_BD_500P_4L_ID2</v>
      </c>
      <c r="G102" s="3">
        <v>9</v>
      </c>
      <c r="H102" s="8">
        <v>1878523</v>
      </c>
      <c r="I102" s="8">
        <v>0.73899999999999999</v>
      </c>
      <c r="J102" s="3">
        <v>9</v>
      </c>
      <c r="K102" s="8">
        <v>1876319</v>
      </c>
      <c r="L102" s="8">
        <v>0.14399999999999999</v>
      </c>
    </row>
    <row r="103" spans="2:12" ht="19.95" customHeight="1" x14ac:dyDescent="0.35">
      <c r="B103" s="34" t="s">
        <v>10</v>
      </c>
      <c r="C103" s="34">
        <v>500</v>
      </c>
      <c r="D103" s="34">
        <v>4</v>
      </c>
      <c r="E103" s="34">
        <v>2</v>
      </c>
      <c r="F103" s="18" t="str">
        <f t="shared" si="1"/>
        <v>I_BD_500P_4L_ID2</v>
      </c>
      <c r="G103" s="3">
        <v>10</v>
      </c>
      <c r="H103" s="8">
        <v>1880241</v>
      </c>
      <c r="I103" s="8">
        <v>0.70699999999999996</v>
      </c>
      <c r="J103" s="3">
        <v>10</v>
      </c>
      <c r="K103" s="8">
        <v>1876645</v>
      </c>
      <c r="L103" s="8">
        <v>0.14199999999999999</v>
      </c>
    </row>
    <row r="104" spans="2:12" ht="19.95" customHeight="1" x14ac:dyDescent="0.35">
      <c r="B104" s="34" t="s">
        <v>10</v>
      </c>
      <c r="C104" s="34">
        <v>50</v>
      </c>
      <c r="D104" s="34">
        <v>4</v>
      </c>
      <c r="E104" s="34">
        <v>3</v>
      </c>
      <c r="F104" s="18" t="str">
        <f t="shared" si="1"/>
        <v>I_BD_050P_4L_ID3</v>
      </c>
      <c r="G104" s="3">
        <v>1</v>
      </c>
      <c r="H104" s="8">
        <v>222400</v>
      </c>
      <c r="I104" s="8">
        <v>1E-3</v>
      </c>
      <c r="J104" s="3">
        <v>1</v>
      </c>
      <c r="K104" s="8">
        <v>222400</v>
      </c>
      <c r="L104" s="8">
        <v>1E-3</v>
      </c>
    </row>
    <row r="105" spans="2:12" ht="19.95" customHeight="1" x14ac:dyDescent="0.35">
      <c r="B105" s="34" t="s">
        <v>10</v>
      </c>
      <c r="C105" s="34">
        <v>50</v>
      </c>
      <c r="D105" s="34">
        <v>4</v>
      </c>
      <c r="E105" s="34">
        <v>3</v>
      </c>
      <c r="F105" s="18" t="str">
        <f t="shared" si="1"/>
        <v>I_BD_050P_4L_ID3</v>
      </c>
      <c r="G105" s="3">
        <v>2</v>
      </c>
      <c r="H105" s="8">
        <v>222400</v>
      </c>
      <c r="I105" s="8">
        <v>3.0000000000000001E-3</v>
      </c>
      <c r="J105" s="3">
        <v>2</v>
      </c>
      <c r="K105" s="8">
        <v>222400</v>
      </c>
      <c r="L105" s="8">
        <v>1E-3</v>
      </c>
    </row>
    <row r="106" spans="2:12" ht="19.95" customHeight="1" x14ac:dyDescent="0.35">
      <c r="B106" s="34" t="s">
        <v>10</v>
      </c>
      <c r="C106" s="34">
        <v>50</v>
      </c>
      <c r="D106" s="34">
        <v>4</v>
      </c>
      <c r="E106" s="34">
        <v>3</v>
      </c>
      <c r="F106" s="18" t="str">
        <f t="shared" si="1"/>
        <v>I_BD_050P_4L_ID3</v>
      </c>
      <c r="G106" s="3">
        <v>3</v>
      </c>
      <c r="H106" s="8">
        <v>222400</v>
      </c>
      <c r="I106" s="8">
        <v>1E-3</v>
      </c>
      <c r="J106" s="3">
        <v>3</v>
      </c>
      <c r="K106" s="8">
        <v>222400</v>
      </c>
      <c r="L106" s="8">
        <v>1E-3</v>
      </c>
    </row>
    <row r="107" spans="2:12" ht="19.95" customHeight="1" x14ac:dyDescent="0.35">
      <c r="B107" s="34" t="s">
        <v>10</v>
      </c>
      <c r="C107" s="34">
        <v>50</v>
      </c>
      <c r="D107" s="34">
        <v>4</v>
      </c>
      <c r="E107" s="34">
        <v>3</v>
      </c>
      <c r="F107" s="18" t="str">
        <f t="shared" si="1"/>
        <v>I_BD_050P_4L_ID3</v>
      </c>
      <c r="G107" s="3">
        <v>4</v>
      </c>
      <c r="H107" s="8">
        <v>222400</v>
      </c>
      <c r="I107" s="8">
        <v>1E-3</v>
      </c>
      <c r="J107" s="3">
        <v>4</v>
      </c>
      <c r="K107" s="8">
        <v>222400</v>
      </c>
      <c r="L107" s="8">
        <v>1E-3</v>
      </c>
    </row>
    <row r="108" spans="2:12" ht="19.95" customHeight="1" x14ac:dyDescent="0.35">
      <c r="B108" s="34" t="s">
        <v>10</v>
      </c>
      <c r="C108" s="34">
        <v>50</v>
      </c>
      <c r="D108" s="34">
        <v>4</v>
      </c>
      <c r="E108" s="34">
        <v>3</v>
      </c>
      <c r="F108" s="18" t="str">
        <f t="shared" si="1"/>
        <v>I_BD_050P_4L_ID3</v>
      </c>
      <c r="G108" s="3">
        <v>5</v>
      </c>
      <c r="H108" s="8">
        <v>222400</v>
      </c>
      <c r="I108" s="8">
        <v>1E-3</v>
      </c>
      <c r="J108" s="3">
        <v>5</v>
      </c>
      <c r="K108" s="8">
        <v>222400</v>
      </c>
      <c r="L108" s="8">
        <v>1E-3</v>
      </c>
    </row>
    <row r="109" spans="2:12" ht="19.95" customHeight="1" x14ac:dyDescent="0.35">
      <c r="B109" s="34" t="s">
        <v>10</v>
      </c>
      <c r="C109" s="34">
        <v>50</v>
      </c>
      <c r="D109" s="34">
        <v>4</v>
      </c>
      <c r="E109" s="34">
        <v>3</v>
      </c>
      <c r="F109" s="18" t="str">
        <f t="shared" si="1"/>
        <v>I_BD_050P_4L_ID3</v>
      </c>
      <c r="G109" s="3">
        <v>6</v>
      </c>
      <c r="H109" s="8">
        <v>222400</v>
      </c>
      <c r="I109" s="8">
        <v>1E-3</v>
      </c>
      <c r="J109" s="3">
        <v>6</v>
      </c>
      <c r="K109" s="8">
        <v>222400</v>
      </c>
      <c r="L109" s="8">
        <v>1E-3</v>
      </c>
    </row>
    <row r="110" spans="2:12" ht="19.95" customHeight="1" x14ac:dyDescent="0.35">
      <c r="B110" s="34" t="s">
        <v>10</v>
      </c>
      <c r="C110" s="34">
        <v>50</v>
      </c>
      <c r="D110" s="34">
        <v>4</v>
      </c>
      <c r="E110" s="34">
        <v>3</v>
      </c>
      <c r="F110" s="18" t="str">
        <f t="shared" si="1"/>
        <v>I_BD_050P_4L_ID3</v>
      </c>
      <c r="G110" s="3">
        <v>7</v>
      </c>
      <c r="H110" s="8">
        <v>222400</v>
      </c>
      <c r="I110" s="8">
        <v>1E-3</v>
      </c>
      <c r="J110" s="3">
        <v>7</v>
      </c>
      <c r="K110" s="8">
        <v>222400</v>
      </c>
      <c r="L110" s="8">
        <v>1E-3</v>
      </c>
    </row>
    <row r="111" spans="2:12" ht="19.95" customHeight="1" x14ac:dyDescent="0.35">
      <c r="B111" s="34" t="s">
        <v>10</v>
      </c>
      <c r="C111" s="34">
        <v>50</v>
      </c>
      <c r="D111" s="34">
        <v>4</v>
      </c>
      <c r="E111" s="34">
        <v>3</v>
      </c>
      <c r="F111" s="18" t="str">
        <f t="shared" si="1"/>
        <v>I_BD_050P_4L_ID3</v>
      </c>
      <c r="G111" s="3">
        <v>8</v>
      </c>
      <c r="H111" s="8">
        <v>222400</v>
      </c>
      <c r="I111" s="8">
        <v>1E-3</v>
      </c>
      <c r="J111" s="3">
        <v>8</v>
      </c>
      <c r="K111" s="8">
        <v>222400</v>
      </c>
      <c r="L111" s="8">
        <v>1E-3</v>
      </c>
    </row>
    <row r="112" spans="2:12" ht="19.95" customHeight="1" x14ac:dyDescent="0.35">
      <c r="B112" s="34" t="s">
        <v>10</v>
      </c>
      <c r="C112" s="34">
        <v>50</v>
      </c>
      <c r="D112" s="34">
        <v>4</v>
      </c>
      <c r="E112" s="34">
        <v>3</v>
      </c>
      <c r="F112" s="18" t="str">
        <f t="shared" si="1"/>
        <v>I_BD_050P_4L_ID3</v>
      </c>
      <c r="G112" s="3">
        <v>9</v>
      </c>
      <c r="H112" s="8">
        <v>222400</v>
      </c>
      <c r="I112" s="8">
        <v>1E-3</v>
      </c>
      <c r="J112" s="3">
        <v>9</v>
      </c>
      <c r="K112" s="8">
        <v>222400</v>
      </c>
      <c r="L112" s="8">
        <v>1E-3</v>
      </c>
    </row>
    <row r="113" spans="2:12" ht="19.95" customHeight="1" x14ac:dyDescent="0.35">
      <c r="B113" s="34" t="s">
        <v>10</v>
      </c>
      <c r="C113" s="34">
        <v>50</v>
      </c>
      <c r="D113" s="34">
        <v>4</v>
      </c>
      <c r="E113" s="34">
        <v>3</v>
      </c>
      <c r="F113" s="18" t="str">
        <f t="shared" si="1"/>
        <v>I_BD_050P_4L_ID3</v>
      </c>
      <c r="G113" s="3">
        <v>10</v>
      </c>
      <c r="H113" s="8">
        <v>222400</v>
      </c>
      <c r="I113" s="8">
        <v>1E-3</v>
      </c>
      <c r="J113" s="3">
        <v>10</v>
      </c>
      <c r="K113" s="8">
        <v>222400</v>
      </c>
      <c r="L113" s="8">
        <v>1E-3</v>
      </c>
    </row>
    <row r="114" spans="2:12" ht="19.95" customHeight="1" x14ac:dyDescent="0.35">
      <c r="B114" s="34" t="s">
        <v>10</v>
      </c>
      <c r="C114" s="34">
        <v>100</v>
      </c>
      <c r="D114" s="34">
        <v>4</v>
      </c>
      <c r="E114" s="34">
        <v>3</v>
      </c>
      <c r="F114" s="18" t="str">
        <f t="shared" si="1"/>
        <v>I_BD_100P_4L_ID3</v>
      </c>
      <c r="G114" s="3">
        <v>1</v>
      </c>
      <c r="H114" s="8">
        <v>431479</v>
      </c>
      <c r="I114" s="8">
        <v>1E-3</v>
      </c>
      <c r="J114" s="3">
        <v>1</v>
      </c>
      <c r="K114" s="8">
        <v>380058</v>
      </c>
      <c r="L114" s="8">
        <v>2E-3</v>
      </c>
    </row>
    <row r="115" spans="2:12" ht="19.95" customHeight="1" x14ac:dyDescent="0.35">
      <c r="B115" s="34" t="s">
        <v>10</v>
      </c>
      <c r="C115" s="34">
        <v>100</v>
      </c>
      <c r="D115" s="34">
        <v>4</v>
      </c>
      <c r="E115" s="34">
        <v>3</v>
      </c>
      <c r="F115" s="18" t="str">
        <f t="shared" si="1"/>
        <v>I_BD_100P_4L_ID3</v>
      </c>
      <c r="G115" s="3">
        <v>2</v>
      </c>
      <c r="H115" s="8">
        <v>431479</v>
      </c>
      <c r="I115" s="8">
        <v>2E-3</v>
      </c>
      <c r="J115" s="3">
        <v>2</v>
      </c>
      <c r="K115" s="8">
        <v>380058</v>
      </c>
      <c r="L115" s="8">
        <v>2E-3</v>
      </c>
    </row>
    <row r="116" spans="2:12" ht="19.95" customHeight="1" x14ac:dyDescent="0.35">
      <c r="B116" s="34" t="s">
        <v>10</v>
      </c>
      <c r="C116" s="34">
        <v>100</v>
      </c>
      <c r="D116" s="34">
        <v>4</v>
      </c>
      <c r="E116" s="34">
        <v>3</v>
      </c>
      <c r="F116" s="18" t="str">
        <f t="shared" si="1"/>
        <v>I_BD_100P_4L_ID3</v>
      </c>
      <c r="G116" s="3">
        <v>3</v>
      </c>
      <c r="H116" s="8">
        <v>431479</v>
      </c>
      <c r="I116" s="8">
        <v>2E-3</v>
      </c>
      <c r="J116" s="3">
        <v>3</v>
      </c>
      <c r="K116" s="8">
        <v>380058</v>
      </c>
      <c r="L116" s="8">
        <v>2E-3</v>
      </c>
    </row>
    <row r="117" spans="2:12" ht="19.95" customHeight="1" x14ac:dyDescent="0.35">
      <c r="B117" s="34" t="s">
        <v>10</v>
      </c>
      <c r="C117" s="34">
        <v>100</v>
      </c>
      <c r="D117" s="34">
        <v>4</v>
      </c>
      <c r="E117" s="34">
        <v>3</v>
      </c>
      <c r="F117" s="18" t="str">
        <f t="shared" si="1"/>
        <v>I_BD_100P_4L_ID3</v>
      </c>
      <c r="G117" s="3">
        <v>4</v>
      </c>
      <c r="H117" s="8">
        <v>431479</v>
      </c>
      <c r="I117" s="8">
        <v>2E-3</v>
      </c>
      <c r="J117" s="3">
        <v>4</v>
      </c>
      <c r="K117" s="8">
        <v>380058</v>
      </c>
      <c r="L117" s="8">
        <v>2E-3</v>
      </c>
    </row>
    <row r="118" spans="2:12" ht="19.95" customHeight="1" x14ac:dyDescent="0.35">
      <c r="B118" s="34" t="s">
        <v>10</v>
      </c>
      <c r="C118" s="34">
        <v>100</v>
      </c>
      <c r="D118" s="34">
        <v>4</v>
      </c>
      <c r="E118" s="34">
        <v>3</v>
      </c>
      <c r="F118" s="18" t="str">
        <f t="shared" si="1"/>
        <v>I_BD_100P_4L_ID3</v>
      </c>
      <c r="G118" s="3">
        <v>5</v>
      </c>
      <c r="H118" s="8">
        <v>431479</v>
      </c>
      <c r="I118" s="8">
        <v>3.0000000000000001E-3</v>
      </c>
      <c r="J118" s="3">
        <v>5</v>
      </c>
      <c r="K118" s="8">
        <v>380058</v>
      </c>
      <c r="L118" s="8">
        <v>2E-3</v>
      </c>
    </row>
    <row r="119" spans="2:12" ht="19.95" customHeight="1" x14ac:dyDescent="0.35">
      <c r="B119" s="34" t="s">
        <v>10</v>
      </c>
      <c r="C119" s="34">
        <v>100</v>
      </c>
      <c r="D119" s="34">
        <v>4</v>
      </c>
      <c r="E119" s="34">
        <v>3</v>
      </c>
      <c r="F119" s="18" t="str">
        <f t="shared" si="1"/>
        <v>I_BD_100P_4L_ID3</v>
      </c>
      <c r="G119" s="3">
        <v>6</v>
      </c>
      <c r="H119" s="8">
        <v>431479</v>
      </c>
      <c r="I119" s="8">
        <v>4.0000000000000001E-3</v>
      </c>
      <c r="J119" s="3">
        <v>6</v>
      </c>
      <c r="K119" s="8">
        <v>380058</v>
      </c>
      <c r="L119" s="8">
        <v>2E-3</v>
      </c>
    </row>
    <row r="120" spans="2:12" ht="19.95" customHeight="1" x14ac:dyDescent="0.35">
      <c r="B120" s="34" t="s">
        <v>10</v>
      </c>
      <c r="C120" s="34">
        <v>100</v>
      </c>
      <c r="D120" s="34">
        <v>4</v>
      </c>
      <c r="E120" s="34">
        <v>3</v>
      </c>
      <c r="F120" s="18" t="str">
        <f t="shared" si="1"/>
        <v>I_BD_100P_4L_ID3</v>
      </c>
      <c r="G120" s="3">
        <v>7</v>
      </c>
      <c r="H120" s="8">
        <v>431479</v>
      </c>
      <c r="I120" s="8">
        <v>2E-3</v>
      </c>
      <c r="J120" s="3">
        <v>7</v>
      </c>
      <c r="K120" s="8">
        <v>380058</v>
      </c>
      <c r="L120" s="8">
        <v>2E-3</v>
      </c>
    </row>
    <row r="121" spans="2:12" ht="19.95" customHeight="1" x14ac:dyDescent="0.35">
      <c r="B121" s="34" t="s">
        <v>10</v>
      </c>
      <c r="C121" s="34">
        <v>100</v>
      </c>
      <c r="D121" s="34">
        <v>4</v>
      </c>
      <c r="E121" s="34">
        <v>3</v>
      </c>
      <c r="F121" s="18" t="str">
        <f t="shared" si="1"/>
        <v>I_BD_100P_4L_ID3</v>
      </c>
      <c r="G121" s="3">
        <v>8</v>
      </c>
      <c r="H121" s="8">
        <v>431479</v>
      </c>
      <c r="I121" s="8">
        <v>2E-3</v>
      </c>
      <c r="J121" s="3">
        <v>8</v>
      </c>
      <c r="K121" s="8">
        <v>380058</v>
      </c>
      <c r="L121" s="8">
        <v>2E-3</v>
      </c>
    </row>
    <row r="122" spans="2:12" ht="19.95" customHeight="1" x14ac:dyDescent="0.35">
      <c r="B122" s="34" t="s">
        <v>10</v>
      </c>
      <c r="C122" s="34">
        <v>100</v>
      </c>
      <c r="D122" s="34">
        <v>4</v>
      </c>
      <c r="E122" s="34">
        <v>3</v>
      </c>
      <c r="F122" s="18" t="str">
        <f t="shared" si="1"/>
        <v>I_BD_100P_4L_ID3</v>
      </c>
      <c r="G122" s="3">
        <v>9</v>
      </c>
      <c r="H122" s="8">
        <v>431479</v>
      </c>
      <c r="I122" s="8">
        <v>2E-3</v>
      </c>
      <c r="J122" s="3">
        <v>9</v>
      </c>
      <c r="K122" s="8">
        <v>380058</v>
      </c>
      <c r="L122" s="8">
        <v>2E-3</v>
      </c>
    </row>
    <row r="123" spans="2:12" ht="19.95" customHeight="1" x14ac:dyDescent="0.35">
      <c r="B123" s="34" t="s">
        <v>10</v>
      </c>
      <c r="C123" s="34">
        <v>100</v>
      </c>
      <c r="D123" s="34">
        <v>4</v>
      </c>
      <c r="E123" s="34">
        <v>3</v>
      </c>
      <c r="F123" s="18" t="str">
        <f t="shared" si="1"/>
        <v>I_BD_100P_4L_ID3</v>
      </c>
      <c r="G123" s="3">
        <v>10</v>
      </c>
      <c r="H123" s="8">
        <v>431479</v>
      </c>
      <c r="I123" s="8">
        <v>2E-3</v>
      </c>
      <c r="J123" s="3">
        <v>10</v>
      </c>
      <c r="K123" s="8">
        <v>380058</v>
      </c>
      <c r="L123" s="8">
        <v>1E-3</v>
      </c>
    </row>
    <row r="124" spans="2:12" ht="19.95" customHeight="1" x14ac:dyDescent="0.35">
      <c r="B124" s="34" t="s">
        <v>10</v>
      </c>
      <c r="C124" s="34">
        <v>150</v>
      </c>
      <c r="D124" s="34">
        <v>4</v>
      </c>
      <c r="E124" s="34">
        <v>3</v>
      </c>
      <c r="F124" s="18" t="str">
        <f t="shared" si="1"/>
        <v>I_BD_150P_4L_ID3</v>
      </c>
      <c r="G124" s="3">
        <v>1</v>
      </c>
      <c r="H124" s="8">
        <v>659142</v>
      </c>
      <c r="I124" s="8">
        <v>3.0000000000000001E-3</v>
      </c>
      <c r="J124" s="3">
        <v>1</v>
      </c>
      <c r="K124" s="8">
        <v>603084</v>
      </c>
      <c r="L124" s="8">
        <v>3.0000000000000001E-3</v>
      </c>
    </row>
    <row r="125" spans="2:12" ht="19.95" customHeight="1" x14ac:dyDescent="0.35">
      <c r="B125" s="34" t="s">
        <v>10</v>
      </c>
      <c r="C125" s="34">
        <v>150</v>
      </c>
      <c r="D125" s="34">
        <v>4</v>
      </c>
      <c r="E125" s="34">
        <v>3</v>
      </c>
      <c r="F125" s="18" t="str">
        <f t="shared" si="1"/>
        <v>I_BD_150P_4L_ID3</v>
      </c>
      <c r="G125" s="3">
        <v>2</v>
      </c>
      <c r="H125" s="8">
        <v>659142</v>
      </c>
      <c r="I125" s="8">
        <v>3.0000000000000001E-3</v>
      </c>
      <c r="J125" s="3">
        <v>2</v>
      </c>
      <c r="K125" s="8">
        <v>603084</v>
      </c>
      <c r="L125" s="8">
        <v>4.0000000000000001E-3</v>
      </c>
    </row>
    <row r="126" spans="2:12" ht="19.95" customHeight="1" x14ac:dyDescent="0.35">
      <c r="B126" s="34" t="s">
        <v>10</v>
      </c>
      <c r="C126" s="34">
        <v>150</v>
      </c>
      <c r="D126" s="34">
        <v>4</v>
      </c>
      <c r="E126" s="34">
        <v>3</v>
      </c>
      <c r="F126" s="18" t="str">
        <f t="shared" si="1"/>
        <v>I_BD_150P_4L_ID3</v>
      </c>
      <c r="G126" s="3">
        <v>3</v>
      </c>
      <c r="H126" s="8">
        <v>659142</v>
      </c>
      <c r="I126" s="8">
        <v>3.0000000000000001E-3</v>
      </c>
      <c r="J126" s="3">
        <v>3</v>
      </c>
      <c r="K126" s="8">
        <v>603084</v>
      </c>
      <c r="L126" s="8">
        <v>3.0000000000000001E-3</v>
      </c>
    </row>
    <row r="127" spans="2:12" ht="19.95" customHeight="1" x14ac:dyDescent="0.35">
      <c r="B127" s="34" t="s">
        <v>10</v>
      </c>
      <c r="C127" s="34">
        <v>150</v>
      </c>
      <c r="D127" s="34">
        <v>4</v>
      </c>
      <c r="E127" s="34">
        <v>3</v>
      </c>
      <c r="F127" s="18" t="str">
        <f t="shared" si="1"/>
        <v>I_BD_150P_4L_ID3</v>
      </c>
      <c r="G127" s="3">
        <v>4</v>
      </c>
      <c r="H127" s="8">
        <v>659142</v>
      </c>
      <c r="I127" s="8">
        <v>3.0000000000000001E-3</v>
      </c>
      <c r="J127" s="3">
        <v>4</v>
      </c>
      <c r="K127" s="8">
        <v>603084</v>
      </c>
      <c r="L127" s="8">
        <v>3.0000000000000001E-3</v>
      </c>
    </row>
    <row r="128" spans="2:12" ht="19.95" customHeight="1" x14ac:dyDescent="0.35">
      <c r="B128" s="34" t="s">
        <v>10</v>
      </c>
      <c r="C128" s="34">
        <v>150</v>
      </c>
      <c r="D128" s="34">
        <v>4</v>
      </c>
      <c r="E128" s="34">
        <v>3</v>
      </c>
      <c r="F128" s="18" t="str">
        <f t="shared" si="1"/>
        <v>I_BD_150P_4L_ID3</v>
      </c>
      <c r="G128" s="3">
        <v>5</v>
      </c>
      <c r="H128" s="8">
        <v>659142</v>
      </c>
      <c r="I128" s="8">
        <v>3.0000000000000001E-3</v>
      </c>
      <c r="J128" s="3">
        <v>5</v>
      </c>
      <c r="K128" s="8">
        <v>603084</v>
      </c>
      <c r="L128" s="8">
        <v>3.0000000000000001E-3</v>
      </c>
    </row>
    <row r="129" spans="2:12" ht="19.95" customHeight="1" x14ac:dyDescent="0.35">
      <c r="B129" s="34" t="s">
        <v>10</v>
      </c>
      <c r="C129" s="34">
        <v>150</v>
      </c>
      <c r="D129" s="34">
        <v>4</v>
      </c>
      <c r="E129" s="34">
        <v>3</v>
      </c>
      <c r="F129" s="18" t="str">
        <f t="shared" si="1"/>
        <v>I_BD_150P_4L_ID3</v>
      </c>
      <c r="G129" s="3">
        <v>6</v>
      </c>
      <c r="H129" s="8">
        <v>659142</v>
      </c>
      <c r="I129" s="8">
        <v>5.0000000000000001E-3</v>
      </c>
      <c r="J129" s="3">
        <v>6</v>
      </c>
      <c r="K129" s="8">
        <v>603084</v>
      </c>
      <c r="L129" s="8">
        <v>3.0000000000000001E-3</v>
      </c>
    </row>
    <row r="130" spans="2:12" ht="19.95" customHeight="1" x14ac:dyDescent="0.35">
      <c r="B130" s="34" t="s">
        <v>10</v>
      </c>
      <c r="C130" s="34">
        <v>150</v>
      </c>
      <c r="D130" s="34">
        <v>4</v>
      </c>
      <c r="E130" s="34">
        <v>3</v>
      </c>
      <c r="F130" s="18" t="str">
        <f t="shared" si="1"/>
        <v>I_BD_150P_4L_ID3</v>
      </c>
      <c r="G130" s="3">
        <v>7</v>
      </c>
      <c r="H130" s="8">
        <v>659142</v>
      </c>
      <c r="I130" s="8">
        <v>3.0000000000000001E-3</v>
      </c>
      <c r="J130" s="3">
        <v>7</v>
      </c>
      <c r="K130" s="8">
        <v>603084</v>
      </c>
      <c r="L130" s="8">
        <v>3.0000000000000001E-3</v>
      </c>
    </row>
    <row r="131" spans="2:12" ht="19.95" customHeight="1" x14ac:dyDescent="0.35">
      <c r="B131" s="34" t="s">
        <v>10</v>
      </c>
      <c r="C131" s="34">
        <v>150</v>
      </c>
      <c r="D131" s="34">
        <v>4</v>
      </c>
      <c r="E131" s="34">
        <v>3</v>
      </c>
      <c r="F131" s="18" t="str">
        <f t="shared" si="1"/>
        <v>I_BD_150P_4L_ID3</v>
      </c>
      <c r="G131" s="3">
        <v>8</v>
      </c>
      <c r="H131" s="8">
        <v>659142</v>
      </c>
      <c r="I131" s="8">
        <v>3.0000000000000001E-3</v>
      </c>
      <c r="J131" s="3">
        <v>8</v>
      </c>
      <c r="K131" s="8">
        <v>603084</v>
      </c>
      <c r="L131" s="8">
        <v>2E-3</v>
      </c>
    </row>
    <row r="132" spans="2:12" ht="19.95" customHeight="1" x14ac:dyDescent="0.35">
      <c r="B132" s="34" t="s">
        <v>10</v>
      </c>
      <c r="C132" s="34">
        <v>150</v>
      </c>
      <c r="D132" s="34">
        <v>4</v>
      </c>
      <c r="E132" s="34">
        <v>3</v>
      </c>
      <c r="F132" s="18" t="str">
        <f t="shared" ref="F132:F195" si="2">_xlfn.CONCAT("I_",B132,"_",IF(C132&gt;50,C132,"050"),"P_4L_ID",E132)</f>
        <v>I_BD_150P_4L_ID3</v>
      </c>
      <c r="G132" s="3">
        <v>9</v>
      </c>
      <c r="H132" s="8">
        <v>659142</v>
      </c>
      <c r="I132" s="8">
        <v>3.0000000000000001E-3</v>
      </c>
      <c r="J132" s="3">
        <v>9</v>
      </c>
      <c r="K132" s="8">
        <v>603084</v>
      </c>
      <c r="L132" s="8">
        <v>3.0000000000000001E-3</v>
      </c>
    </row>
    <row r="133" spans="2:12" ht="19.95" customHeight="1" x14ac:dyDescent="0.35">
      <c r="B133" s="34" t="s">
        <v>10</v>
      </c>
      <c r="C133" s="34">
        <v>150</v>
      </c>
      <c r="D133" s="34">
        <v>4</v>
      </c>
      <c r="E133" s="34">
        <v>3</v>
      </c>
      <c r="F133" s="18" t="str">
        <f t="shared" si="2"/>
        <v>I_BD_150P_4L_ID3</v>
      </c>
      <c r="G133" s="3">
        <v>10</v>
      </c>
      <c r="H133" s="8">
        <v>659142</v>
      </c>
      <c r="I133" s="8">
        <v>3.0000000000000001E-3</v>
      </c>
      <c r="J133" s="3">
        <v>10</v>
      </c>
      <c r="K133" s="8">
        <v>603084</v>
      </c>
      <c r="L133" s="8">
        <v>2E-3</v>
      </c>
    </row>
    <row r="134" spans="2:12" ht="19.95" customHeight="1" x14ac:dyDescent="0.35">
      <c r="B134" s="34" t="s">
        <v>10</v>
      </c>
      <c r="C134" s="34">
        <v>250</v>
      </c>
      <c r="D134" s="34">
        <v>4</v>
      </c>
      <c r="E134" s="34">
        <v>3</v>
      </c>
      <c r="F134" s="18" t="str">
        <f t="shared" si="2"/>
        <v>I_BD_250P_4L_ID3</v>
      </c>
      <c r="G134" s="3">
        <v>1</v>
      </c>
      <c r="H134" s="8">
        <v>909664</v>
      </c>
      <c r="I134" s="8">
        <v>0.22800000000000001</v>
      </c>
      <c r="J134" s="3">
        <v>1</v>
      </c>
      <c r="K134" s="8">
        <v>913751</v>
      </c>
      <c r="L134" s="8">
        <v>5.8999999999999997E-2</v>
      </c>
    </row>
    <row r="135" spans="2:12" ht="19.95" customHeight="1" x14ac:dyDescent="0.35">
      <c r="B135" s="34" t="s">
        <v>10</v>
      </c>
      <c r="C135" s="34">
        <v>250</v>
      </c>
      <c r="D135" s="34">
        <v>4</v>
      </c>
      <c r="E135" s="34">
        <v>3</v>
      </c>
      <c r="F135" s="18" t="str">
        <f t="shared" si="2"/>
        <v>I_BD_250P_4L_ID3</v>
      </c>
      <c r="G135" s="3">
        <v>2</v>
      </c>
      <c r="H135" s="8">
        <v>911046</v>
      </c>
      <c r="I135" s="8">
        <v>0.224</v>
      </c>
      <c r="J135" s="3">
        <v>2</v>
      </c>
      <c r="K135" s="8">
        <v>913750</v>
      </c>
      <c r="L135" s="8">
        <v>0.06</v>
      </c>
    </row>
    <row r="136" spans="2:12" ht="19.95" customHeight="1" x14ac:dyDescent="0.35">
      <c r="B136" s="34" t="s">
        <v>10</v>
      </c>
      <c r="C136" s="34">
        <v>250</v>
      </c>
      <c r="D136" s="34">
        <v>4</v>
      </c>
      <c r="E136" s="34">
        <v>3</v>
      </c>
      <c r="F136" s="18" t="str">
        <f t="shared" si="2"/>
        <v>I_BD_250P_4L_ID3</v>
      </c>
      <c r="G136" s="3">
        <v>3</v>
      </c>
      <c r="H136" s="8">
        <v>910627</v>
      </c>
      <c r="I136" s="8">
        <v>0.27700000000000002</v>
      </c>
      <c r="J136" s="3">
        <v>3</v>
      </c>
      <c r="K136" s="8">
        <v>914078</v>
      </c>
      <c r="L136" s="8">
        <v>5.7000000000000002E-2</v>
      </c>
    </row>
    <row r="137" spans="2:12" ht="19.95" customHeight="1" x14ac:dyDescent="0.35">
      <c r="B137" s="34" t="s">
        <v>10</v>
      </c>
      <c r="C137" s="34">
        <v>250</v>
      </c>
      <c r="D137" s="34">
        <v>4</v>
      </c>
      <c r="E137" s="34">
        <v>3</v>
      </c>
      <c r="F137" s="18" t="str">
        <f t="shared" si="2"/>
        <v>I_BD_250P_4L_ID3</v>
      </c>
      <c r="G137" s="3">
        <v>4</v>
      </c>
      <c r="H137" s="8">
        <v>911406</v>
      </c>
      <c r="I137" s="8">
        <v>0.23499999999999999</v>
      </c>
      <c r="J137" s="3">
        <v>4</v>
      </c>
      <c r="K137" s="8">
        <v>914077</v>
      </c>
      <c r="L137" s="8">
        <v>5.7000000000000002E-2</v>
      </c>
    </row>
    <row r="138" spans="2:12" ht="19.95" customHeight="1" x14ac:dyDescent="0.35">
      <c r="B138" s="34" t="s">
        <v>10</v>
      </c>
      <c r="C138" s="34">
        <v>250</v>
      </c>
      <c r="D138" s="34">
        <v>4</v>
      </c>
      <c r="E138" s="34">
        <v>3</v>
      </c>
      <c r="F138" s="18" t="str">
        <f t="shared" si="2"/>
        <v>I_BD_250P_4L_ID3</v>
      </c>
      <c r="G138" s="3">
        <v>5</v>
      </c>
      <c r="H138" s="8">
        <v>910424</v>
      </c>
      <c r="I138" s="8">
        <v>0.23400000000000001</v>
      </c>
      <c r="J138" s="3">
        <v>5</v>
      </c>
      <c r="K138" s="8">
        <v>913752</v>
      </c>
      <c r="L138" s="8">
        <v>5.8000000000000003E-2</v>
      </c>
    </row>
    <row r="139" spans="2:12" ht="19.95" customHeight="1" x14ac:dyDescent="0.35">
      <c r="B139" s="34" t="s">
        <v>10</v>
      </c>
      <c r="C139" s="34">
        <v>250</v>
      </c>
      <c r="D139" s="34">
        <v>4</v>
      </c>
      <c r="E139" s="34">
        <v>3</v>
      </c>
      <c r="F139" s="18" t="str">
        <f t="shared" si="2"/>
        <v>I_BD_250P_4L_ID3</v>
      </c>
      <c r="G139" s="3">
        <v>6</v>
      </c>
      <c r="H139" s="8">
        <v>908179</v>
      </c>
      <c r="I139" s="8">
        <v>0.23</v>
      </c>
      <c r="J139" s="3">
        <v>6</v>
      </c>
      <c r="K139" s="8">
        <v>913749</v>
      </c>
      <c r="L139" s="8">
        <v>6.0999999999999999E-2</v>
      </c>
    </row>
    <row r="140" spans="2:12" ht="19.95" customHeight="1" x14ac:dyDescent="0.35">
      <c r="B140" s="34" t="s">
        <v>10</v>
      </c>
      <c r="C140" s="34">
        <v>250</v>
      </c>
      <c r="D140" s="34">
        <v>4</v>
      </c>
      <c r="E140" s="34">
        <v>3</v>
      </c>
      <c r="F140" s="18" t="str">
        <f t="shared" si="2"/>
        <v>I_BD_250P_4L_ID3</v>
      </c>
      <c r="G140" s="3">
        <v>7</v>
      </c>
      <c r="H140" s="8">
        <v>906884</v>
      </c>
      <c r="I140" s="8">
        <v>0.23699999999999999</v>
      </c>
      <c r="J140" s="3">
        <v>7</v>
      </c>
      <c r="K140" s="8">
        <v>914079</v>
      </c>
      <c r="L140" s="8">
        <v>5.8000000000000003E-2</v>
      </c>
    </row>
    <row r="141" spans="2:12" ht="19.95" customHeight="1" x14ac:dyDescent="0.35">
      <c r="B141" s="34" t="s">
        <v>10</v>
      </c>
      <c r="C141" s="34">
        <v>250</v>
      </c>
      <c r="D141" s="34">
        <v>4</v>
      </c>
      <c r="E141" s="34">
        <v>3</v>
      </c>
      <c r="F141" s="18" t="str">
        <f t="shared" si="2"/>
        <v>I_BD_250P_4L_ID3</v>
      </c>
      <c r="G141" s="3">
        <v>8</v>
      </c>
      <c r="H141" s="8">
        <v>908131</v>
      </c>
      <c r="I141" s="8">
        <v>0.23</v>
      </c>
      <c r="J141" s="3">
        <v>8</v>
      </c>
      <c r="K141" s="8">
        <v>914077</v>
      </c>
      <c r="L141" s="8">
        <v>5.8000000000000003E-2</v>
      </c>
    </row>
    <row r="142" spans="2:12" ht="19.95" customHeight="1" x14ac:dyDescent="0.35">
      <c r="B142" s="34" t="s">
        <v>10</v>
      </c>
      <c r="C142" s="34">
        <v>250</v>
      </c>
      <c r="D142" s="34">
        <v>4</v>
      </c>
      <c r="E142" s="34">
        <v>3</v>
      </c>
      <c r="F142" s="18" t="str">
        <f t="shared" si="2"/>
        <v>I_BD_250P_4L_ID3</v>
      </c>
      <c r="G142" s="3">
        <v>9</v>
      </c>
      <c r="H142" s="8">
        <v>907070</v>
      </c>
      <c r="I142" s="8">
        <v>0.24399999999999999</v>
      </c>
      <c r="J142" s="3">
        <v>9</v>
      </c>
      <c r="K142" s="8">
        <v>914077</v>
      </c>
      <c r="L142" s="8">
        <v>0.06</v>
      </c>
    </row>
    <row r="143" spans="2:12" ht="19.95" customHeight="1" x14ac:dyDescent="0.35">
      <c r="B143" s="34" t="s">
        <v>10</v>
      </c>
      <c r="C143" s="34">
        <v>250</v>
      </c>
      <c r="D143" s="34">
        <v>4</v>
      </c>
      <c r="E143" s="34">
        <v>3</v>
      </c>
      <c r="F143" s="18" t="str">
        <f t="shared" si="2"/>
        <v>I_BD_250P_4L_ID3</v>
      </c>
      <c r="G143" s="3">
        <v>10</v>
      </c>
      <c r="H143" s="8">
        <v>910484</v>
      </c>
      <c r="I143" s="8">
        <v>0.23599999999999999</v>
      </c>
      <c r="J143" s="3">
        <v>10</v>
      </c>
      <c r="K143" s="8">
        <v>913748</v>
      </c>
      <c r="L143" s="8">
        <v>6.0999999999999999E-2</v>
      </c>
    </row>
    <row r="144" spans="2:12" ht="19.95" customHeight="1" x14ac:dyDescent="0.35">
      <c r="B144" s="34" t="s">
        <v>10</v>
      </c>
      <c r="C144" s="34">
        <v>500</v>
      </c>
      <c r="D144" s="34">
        <v>4</v>
      </c>
      <c r="E144" s="34">
        <v>3</v>
      </c>
      <c r="F144" s="18" t="str">
        <f t="shared" si="2"/>
        <v>I_BD_500P_4L_ID3</v>
      </c>
      <c r="G144" s="3">
        <v>1</v>
      </c>
      <c r="H144" s="8">
        <v>1880650</v>
      </c>
      <c r="I144" s="8">
        <v>0.66900000000000004</v>
      </c>
      <c r="J144" s="3">
        <v>1</v>
      </c>
      <c r="K144" s="8">
        <v>1873353</v>
      </c>
      <c r="L144" s="8">
        <v>0.16800000000000001</v>
      </c>
    </row>
    <row r="145" spans="2:12" ht="19.95" customHeight="1" x14ac:dyDescent="0.35">
      <c r="B145" s="34" t="s">
        <v>10</v>
      </c>
      <c r="C145" s="34">
        <v>500</v>
      </c>
      <c r="D145" s="34">
        <v>4</v>
      </c>
      <c r="E145" s="34">
        <v>3</v>
      </c>
      <c r="F145" s="18" t="str">
        <f t="shared" si="2"/>
        <v>I_BD_500P_4L_ID3</v>
      </c>
      <c r="G145" s="3">
        <v>2</v>
      </c>
      <c r="H145" s="8">
        <v>1879403</v>
      </c>
      <c r="I145" s="8">
        <v>0.69299999999999995</v>
      </c>
      <c r="J145" s="3">
        <v>2</v>
      </c>
      <c r="K145" s="8">
        <v>1873468</v>
      </c>
      <c r="L145" s="8">
        <v>0.17199999999999999</v>
      </c>
    </row>
    <row r="146" spans="2:12" ht="19.95" customHeight="1" x14ac:dyDescent="0.35">
      <c r="B146" s="34" t="s">
        <v>10</v>
      </c>
      <c r="C146" s="34">
        <v>500</v>
      </c>
      <c r="D146" s="34">
        <v>4</v>
      </c>
      <c r="E146" s="34">
        <v>3</v>
      </c>
      <c r="F146" s="18" t="str">
        <f t="shared" si="2"/>
        <v>I_BD_500P_4L_ID3</v>
      </c>
      <c r="G146" s="3">
        <v>3</v>
      </c>
      <c r="H146" s="8">
        <v>1880703</v>
      </c>
      <c r="I146" s="8">
        <v>0.66800000000000004</v>
      </c>
      <c r="J146" s="3">
        <v>3</v>
      </c>
      <c r="K146" s="8">
        <v>1873352</v>
      </c>
      <c r="L146" s="8">
        <v>0.17199999999999999</v>
      </c>
    </row>
    <row r="147" spans="2:12" ht="19.95" customHeight="1" x14ac:dyDescent="0.35">
      <c r="B147" s="34" t="s">
        <v>10</v>
      </c>
      <c r="C147" s="34">
        <v>500</v>
      </c>
      <c r="D147" s="34">
        <v>4</v>
      </c>
      <c r="E147" s="34">
        <v>3</v>
      </c>
      <c r="F147" s="18" t="str">
        <f t="shared" si="2"/>
        <v>I_BD_500P_4L_ID3</v>
      </c>
      <c r="G147" s="3">
        <v>4</v>
      </c>
      <c r="H147" s="8">
        <v>1881268</v>
      </c>
      <c r="I147" s="8">
        <v>0.70899999999999996</v>
      </c>
      <c r="J147" s="3">
        <v>4</v>
      </c>
      <c r="K147" s="8">
        <v>1872991</v>
      </c>
      <c r="L147" s="8">
        <v>0.185</v>
      </c>
    </row>
    <row r="148" spans="2:12" ht="19.95" customHeight="1" x14ac:dyDescent="0.35">
      <c r="B148" s="34" t="s">
        <v>10</v>
      </c>
      <c r="C148" s="34">
        <v>500</v>
      </c>
      <c r="D148" s="34">
        <v>4</v>
      </c>
      <c r="E148" s="34">
        <v>3</v>
      </c>
      <c r="F148" s="18" t="str">
        <f t="shared" si="2"/>
        <v>I_BD_500P_4L_ID3</v>
      </c>
      <c r="G148" s="3">
        <v>5</v>
      </c>
      <c r="H148" s="8">
        <v>1877734</v>
      </c>
      <c r="I148" s="8">
        <v>0.67</v>
      </c>
      <c r="J148" s="3">
        <v>5</v>
      </c>
      <c r="K148" s="8">
        <v>1873348</v>
      </c>
      <c r="L148" s="8">
        <v>0.186</v>
      </c>
    </row>
    <row r="149" spans="2:12" ht="19.95" customHeight="1" x14ac:dyDescent="0.35">
      <c r="B149" s="34" t="s">
        <v>10</v>
      </c>
      <c r="C149" s="34">
        <v>500</v>
      </c>
      <c r="D149" s="34">
        <v>4</v>
      </c>
      <c r="E149" s="34">
        <v>3</v>
      </c>
      <c r="F149" s="18" t="str">
        <f t="shared" si="2"/>
        <v>I_BD_500P_4L_ID3</v>
      </c>
      <c r="G149" s="3">
        <v>6</v>
      </c>
      <c r="H149" s="8">
        <v>1879094</v>
      </c>
      <c r="I149" s="8">
        <v>0.64500000000000002</v>
      </c>
      <c r="J149" s="3">
        <v>6</v>
      </c>
      <c r="K149" s="8">
        <v>1873348</v>
      </c>
      <c r="L149" s="8">
        <v>0.17499999999999999</v>
      </c>
    </row>
    <row r="150" spans="2:12" ht="19.95" customHeight="1" x14ac:dyDescent="0.35">
      <c r="B150" s="34" t="s">
        <v>10</v>
      </c>
      <c r="C150" s="34">
        <v>500</v>
      </c>
      <c r="D150" s="34">
        <v>4</v>
      </c>
      <c r="E150" s="34">
        <v>3</v>
      </c>
      <c r="F150" s="18" t="str">
        <f t="shared" si="2"/>
        <v>I_BD_500P_4L_ID3</v>
      </c>
      <c r="G150" s="3">
        <v>7</v>
      </c>
      <c r="H150" s="8">
        <v>1881172</v>
      </c>
      <c r="I150" s="8">
        <v>0.64400000000000002</v>
      </c>
      <c r="J150" s="3">
        <v>7</v>
      </c>
      <c r="K150" s="8">
        <v>1872566</v>
      </c>
      <c r="L150" s="8">
        <v>0.19500000000000001</v>
      </c>
    </row>
    <row r="151" spans="2:12" ht="19.95" customHeight="1" x14ac:dyDescent="0.35">
      <c r="B151" s="34" t="s">
        <v>10</v>
      </c>
      <c r="C151" s="34">
        <v>500</v>
      </c>
      <c r="D151" s="34">
        <v>4</v>
      </c>
      <c r="E151" s="34">
        <v>3</v>
      </c>
      <c r="F151" s="18" t="str">
        <f t="shared" si="2"/>
        <v>I_BD_500P_4L_ID3</v>
      </c>
      <c r="G151" s="3">
        <v>8</v>
      </c>
      <c r="H151" s="8">
        <v>1878619</v>
      </c>
      <c r="I151" s="8">
        <v>0.74199999999999999</v>
      </c>
      <c r="J151" s="3">
        <v>8</v>
      </c>
      <c r="K151" s="8">
        <v>1873349</v>
      </c>
      <c r="L151" s="8">
        <v>0.16700000000000001</v>
      </c>
    </row>
    <row r="152" spans="2:12" ht="19.95" customHeight="1" x14ac:dyDescent="0.35">
      <c r="B152" s="34" t="s">
        <v>10</v>
      </c>
      <c r="C152" s="34">
        <v>500</v>
      </c>
      <c r="D152" s="34">
        <v>4</v>
      </c>
      <c r="E152" s="34">
        <v>3</v>
      </c>
      <c r="F152" s="18" t="str">
        <f t="shared" si="2"/>
        <v>I_BD_500P_4L_ID3</v>
      </c>
      <c r="G152" s="3">
        <v>9</v>
      </c>
      <c r="H152" s="8">
        <v>1879308</v>
      </c>
      <c r="I152" s="8">
        <v>0.74</v>
      </c>
      <c r="J152" s="3">
        <v>9</v>
      </c>
      <c r="K152" s="8">
        <v>1873348</v>
      </c>
      <c r="L152" s="8">
        <v>0.16700000000000001</v>
      </c>
    </row>
    <row r="153" spans="2:12" ht="19.95" customHeight="1" x14ac:dyDescent="0.35">
      <c r="B153" s="34" t="s">
        <v>10</v>
      </c>
      <c r="C153" s="34">
        <v>500</v>
      </c>
      <c r="D153" s="34">
        <v>4</v>
      </c>
      <c r="E153" s="34">
        <v>3</v>
      </c>
      <c r="F153" s="18" t="str">
        <f t="shared" si="2"/>
        <v>I_BD_500P_4L_ID3</v>
      </c>
      <c r="G153" s="3">
        <v>10</v>
      </c>
      <c r="H153" s="8">
        <v>1879065</v>
      </c>
      <c r="I153" s="8">
        <v>0.67700000000000005</v>
      </c>
      <c r="J153" s="3">
        <v>10</v>
      </c>
      <c r="K153" s="8">
        <v>1873349</v>
      </c>
      <c r="L153" s="8">
        <v>0.187</v>
      </c>
    </row>
    <row r="154" spans="2:12" ht="19.95" customHeight="1" x14ac:dyDescent="0.35">
      <c r="B154" s="34" t="s">
        <v>12</v>
      </c>
      <c r="C154" s="34">
        <v>50</v>
      </c>
      <c r="D154" s="34">
        <v>4</v>
      </c>
      <c r="E154" s="34">
        <v>1</v>
      </c>
      <c r="F154" s="18" t="str">
        <f t="shared" si="2"/>
        <v>I_MD_050P_4L_ID1</v>
      </c>
      <c r="G154" s="3">
        <v>1</v>
      </c>
      <c r="H154" s="8">
        <v>116804</v>
      </c>
      <c r="I154" s="8">
        <v>2E-3</v>
      </c>
      <c r="J154" s="3">
        <v>1</v>
      </c>
      <c r="K154" s="8">
        <v>77410</v>
      </c>
      <c r="L154" s="8">
        <v>2E-3</v>
      </c>
    </row>
    <row r="155" spans="2:12" ht="19.95" customHeight="1" x14ac:dyDescent="0.35">
      <c r="B155" s="34" t="s">
        <v>12</v>
      </c>
      <c r="C155" s="34">
        <v>50</v>
      </c>
      <c r="D155" s="34">
        <v>4</v>
      </c>
      <c r="E155" s="34">
        <v>1</v>
      </c>
      <c r="F155" s="18" t="str">
        <f t="shared" si="2"/>
        <v>I_MD_050P_4L_ID1</v>
      </c>
      <c r="G155" s="3">
        <v>2</v>
      </c>
      <c r="H155" s="8">
        <v>117165</v>
      </c>
      <c r="I155" s="8">
        <v>2E-3</v>
      </c>
      <c r="J155" s="3">
        <v>2</v>
      </c>
      <c r="K155" s="8">
        <v>77410</v>
      </c>
      <c r="L155" s="8">
        <v>2E-3</v>
      </c>
    </row>
    <row r="156" spans="2:12" ht="19.95" customHeight="1" x14ac:dyDescent="0.35">
      <c r="B156" s="34" t="s">
        <v>12</v>
      </c>
      <c r="C156" s="34">
        <v>50</v>
      </c>
      <c r="D156" s="34">
        <v>4</v>
      </c>
      <c r="E156" s="34">
        <v>1</v>
      </c>
      <c r="F156" s="18" t="str">
        <f t="shared" si="2"/>
        <v>I_MD_050P_4L_ID1</v>
      </c>
      <c r="G156" s="3">
        <v>3</v>
      </c>
      <c r="H156" s="8">
        <v>117392</v>
      </c>
      <c r="I156" s="8">
        <v>3.0000000000000001E-3</v>
      </c>
      <c r="J156" s="3">
        <v>3</v>
      </c>
      <c r="K156" s="8">
        <v>77410</v>
      </c>
      <c r="L156" s="8">
        <v>2E-3</v>
      </c>
    </row>
    <row r="157" spans="2:12" ht="19.95" customHeight="1" x14ac:dyDescent="0.35">
      <c r="B157" s="34" t="s">
        <v>12</v>
      </c>
      <c r="C157" s="34">
        <v>50</v>
      </c>
      <c r="D157" s="34">
        <v>4</v>
      </c>
      <c r="E157" s="34">
        <v>1</v>
      </c>
      <c r="F157" s="18" t="str">
        <f t="shared" si="2"/>
        <v>I_MD_050P_4L_ID1</v>
      </c>
      <c r="G157" s="3">
        <v>4</v>
      </c>
      <c r="H157" s="8">
        <v>117181</v>
      </c>
      <c r="I157" s="8">
        <v>2E-3</v>
      </c>
      <c r="J157" s="3">
        <v>4</v>
      </c>
      <c r="K157" s="8">
        <v>77410</v>
      </c>
      <c r="L157" s="8">
        <v>2E-3</v>
      </c>
    </row>
    <row r="158" spans="2:12" ht="19.95" customHeight="1" x14ac:dyDescent="0.35">
      <c r="B158" s="34" t="s">
        <v>12</v>
      </c>
      <c r="C158" s="34">
        <v>50</v>
      </c>
      <c r="D158" s="34">
        <v>4</v>
      </c>
      <c r="E158" s="34">
        <v>1</v>
      </c>
      <c r="F158" s="18" t="str">
        <f t="shared" si="2"/>
        <v>I_MD_050P_4L_ID1</v>
      </c>
      <c r="G158" s="3">
        <v>5</v>
      </c>
      <c r="H158" s="8">
        <v>117765</v>
      </c>
      <c r="I158" s="8">
        <v>2E-3</v>
      </c>
      <c r="J158" s="3">
        <v>5</v>
      </c>
      <c r="K158" s="8">
        <v>77410</v>
      </c>
      <c r="L158" s="8">
        <v>2E-3</v>
      </c>
    </row>
    <row r="159" spans="2:12" ht="19.95" customHeight="1" x14ac:dyDescent="0.35">
      <c r="B159" s="34" t="s">
        <v>12</v>
      </c>
      <c r="C159" s="34">
        <v>50</v>
      </c>
      <c r="D159" s="34">
        <v>4</v>
      </c>
      <c r="E159" s="34">
        <v>1</v>
      </c>
      <c r="F159" s="18" t="str">
        <f t="shared" si="2"/>
        <v>I_MD_050P_4L_ID1</v>
      </c>
      <c r="G159" s="3">
        <v>6</v>
      </c>
      <c r="H159" s="8">
        <v>117394</v>
      </c>
      <c r="I159" s="8">
        <v>2E-3</v>
      </c>
      <c r="J159" s="3">
        <v>6</v>
      </c>
      <c r="K159" s="8">
        <v>77410</v>
      </c>
      <c r="L159" s="8">
        <v>2E-3</v>
      </c>
    </row>
    <row r="160" spans="2:12" ht="19.95" customHeight="1" x14ac:dyDescent="0.35">
      <c r="B160" s="34" t="s">
        <v>12</v>
      </c>
      <c r="C160" s="34">
        <v>50</v>
      </c>
      <c r="D160" s="34">
        <v>4</v>
      </c>
      <c r="E160" s="34">
        <v>1</v>
      </c>
      <c r="F160" s="18" t="str">
        <f t="shared" si="2"/>
        <v>I_MD_050P_4L_ID1</v>
      </c>
      <c r="G160" s="3">
        <v>7</v>
      </c>
      <c r="H160" s="8">
        <v>117543</v>
      </c>
      <c r="I160" s="8">
        <v>2E-3</v>
      </c>
      <c r="J160" s="3">
        <v>7</v>
      </c>
      <c r="K160" s="8">
        <v>77410</v>
      </c>
      <c r="L160" s="8">
        <v>2E-3</v>
      </c>
    </row>
    <row r="161" spans="2:12" ht="19.95" customHeight="1" x14ac:dyDescent="0.35">
      <c r="B161" s="34" t="s">
        <v>12</v>
      </c>
      <c r="C161" s="34">
        <v>50</v>
      </c>
      <c r="D161" s="34">
        <v>4</v>
      </c>
      <c r="E161" s="34">
        <v>1</v>
      </c>
      <c r="F161" s="18" t="str">
        <f t="shared" si="2"/>
        <v>I_MD_050P_4L_ID1</v>
      </c>
      <c r="G161" s="3">
        <v>8</v>
      </c>
      <c r="H161" s="8">
        <v>117512</v>
      </c>
      <c r="I161" s="8">
        <v>2E-3</v>
      </c>
      <c r="J161" s="3">
        <v>8</v>
      </c>
      <c r="K161" s="8">
        <v>77410</v>
      </c>
      <c r="L161" s="8">
        <v>1E-3</v>
      </c>
    </row>
    <row r="162" spans="2:12" ht="19.95" customHeight="1" x14ac:dyDescent="0.35">
      <c r="B162" s="34" t="s">
        <v>12</v>
      </c>
      <c r="C162" s="34">
        <v>50</v>
      </c>
      <c r="D162" s="34">
        <v>4</v>
      </c>
      <c r="E162" s="34">
        <v>1</v>
      </c>
      <c r="F162" s="18" t="str">
        <f t="shared" si="2"/>
        <v>I_MD_050P_4L_ID1</v>
      </c>
      <c r="G162" s="3">
        <v>9</v>
      </c>
      <c r="H162" s="8">
        <v>117390</v>
      </c>
      <c r="I162" s="8">
        <v>2E-3</v>
      </c>
      <c r="J162" s="3">
        <v>9</v>
      </c>
      <c r="K162" s="8">
        <v>77410</v>
      </c>
      <c r="L162" s="8">
        <v>2E-3</v>
      </c>
    </row>
    <row r="163" spans="2:12" ht="19.95" customHeight="1" x14ac:dyDescent="0.35">
      <c r="B163" s="34" t="s">
        <v>12</v>
      </c>
      <c r="C163" s="34">
        <v>50</v>
      </c>
      <c r="D163" s="34">
        <v>4</v>
      </c>
      <c r="E163" s="34">
        <v>1</v>
      </c>
      <c r="F163" s="18" t="str">
        <f t="shared" si="2"/>
        <v>I_MD_050P_4L_ID1</v>
      </c>
      <c r="G163" s="3">
        <v>10</v>
      </c>
      <c r="H163" s="8">
        <v>117272</v>
      </c>
      <c r="I163" s="8">
        <v>2E-3</v>
      </c>
      <c r="J163" s="3">
        <v>10</v>
      </c>
      <c r="K163" s="8">
        <v>77410</v>
      </c>
      <c r="L163" s="8">
        <v>2E-3</v>
      </c>
    </row>
    <row r="164" spans="2:12" ht="19.95" customHeight="1" x14ac:dyDescent="0.35">
      <c r="B164" s="34" t="s">
        <v>12</v>
      </c>
      <c r="C164" s="34">
        <v>100</v>
      </c>
      <c r="D164" s="34">
        <v>4</v>
      </c>
      <c r="E164" s="34">
        <v>1</v>
      </c>
      <c r="F164" s="18" t="str">
        <f t="shared" si="2"/>
        <v>I_MD_100P_4L_ID1</v>
      </c>
      <c r="G164" s="3">
        <v>1</v>
      </c>
      <c r="H164" s="8">
        <v>117241</v>
      </c>
      <c r="I164" s="8">
        <v>0.14000000000000001</v>
      </c>
      <c r="J164" s="3">
        <v>1</v>
      </c>
      <c r="K164" s="8">
        <v>92760</v>
      </c>
      <c r="L164" s="8">
        <v>3.2000000000000001E-2</v>
      </c>
    </row>
    <row r="165" spans="2:12" ht="19.95" customHeight="1" x14ac:dyDescent="0.35">
      <c r="B165" s="34" t="s">
        <v>12</v>
      </c>
      <c r="C165" s="34">
        <v>100</v>
      </c>
      <c r="D165" s="34">
        <v>4</v>
      </c>
      <c r="E165" s="34">
        <v>1</v>
      </c>
      <c r="F165" s="18" t="str">
        <f t="shared" si="2"/>
        <v>I_MD_100P_4L_ID1</v>
      </c>
      <c r="G165" s="3">
        <v>2</v>
      </c>
      <c r="H165" s="8">
        <v>118753</v>
      </c>
      <c r="I165" s="8">
        <v>0.13600000000000001</v>
      </c>
      <c r="J165" s="3">
        <v>2</v>
      </c>
      <c r="K165" s="8">
        <v>94335</v>
      </c>
      <c r="L165" s="8">
        <v>3.1E-2</v>
      </c>
    </row>
    <row r="166" spans="2:12" ht="19.95" customHeight="1" x14ac:dyDescent="0.35">
      <c r="B166" s="34" t="s">
        <v>12</v>
      </c>
      <c r="C166" s="34">
        <v>100</v>
      </c>
      <c r="D166" s="34">
        <v>4</v>
      </c>
      <c r="E166" s="34">
        <v>1</v>
      </c>
      <c r="F166" s="18" t="str">
        <f t="shared" si="2"/>
        <v>I_MD_100P_4L_ID1</v>
      </c>
      <c r="G166" s="3">
        <v>3</v>
      </c>
      <c r="H166" s="8">
        <v>114264</v>
      </c>
      <c r="I166" s="8">
        <v>0.14499999999999999</v>
      </c>
      <c r="J166" s="3">
        <v>3</v>
      </c>
      <c r="K166" s="8">
        <v>92850</v>
      </c>
      <c r="L166" s="8">
        <v>3.2000000000000001E-2</v>
      </c>
    </row>
    <row r="167" spans="2:12" ht="19.95" customHeight="1" x14ac:dyDescent="0.35">
      <c r="B167" s="34" t="s">
        <v>12</v>
      </c>
      <c r="C167" s="34">
        <v>100</v>
      </c>
      <c r="D167" s="34">
        <v>4</v>
      </c>
      <c r="E167" s="34">
        <v>1</v>
      </c>
      <c r="F167" s="18" t="str">
        <f t="shared" si="2"/>
        <v>I_MD_100P_4L_ID1</v>
      </c>
      <c r="G167" s="3">
        <v>4</v>
      </c>
      <c r="H167" s="8">
        <v>117670</v>
      </c>
      <c r="I167" s="8">
        <v>0.13900000000000001</v>
      </c>
      <c r="J167" s="3">
        <v>4</v>
      </c>
      <c r="K167" s="8">
        <v>93963</v>
      </c>
      <c r="L167" s="8">
        <v>3.1E-2</v>
      </c>
    </row>
    <row r="168" spans="2:12" ht="19.95" customHeight="1" x14ac:dyDescent="0.35">
      <c r="B168" s="34" t="s">
        <v>12</v>
      </c>
      <c r="C168" s="34">
        <v>100</v>
      </c>
      <c r="D168" s="34">
        <v>4</v>
      </c>
      <c r="E168" s="34">
        <v>1</v>
      </c>
      <c r="F168" s="18" t="str">
        <f t="shared" si="2"/>
        <v>I_MD_100P_4L_ID1</v>
      </c>
      <c r="G168" s="3">
        <v>5</v>
      </c>
      <c r="H168" s="8">
        <v>117560</v>
      </c>
      <c r="I168" s="8">
        <v>0.13600000000000001</v>
      </c>
      <c r="J168" s="3">
        <v>5</v>
      </c>
      <c r="K168" s="8">
        <v>92983</v>
      </c>
      <c r="L168" s="8">
        <v>3.2000000000000001E-2</v>
      </c>
    </row>
    <row r="169" spans="2:12" ht="19.95" customHeight="1" x14ac:dyDescent="0.35">
      <c r="B169" s="34" t="s">
        <v>12</v>
      </c>
      <c r="C169" s="34">
        <v>100</v>
      </c>
      <c r="D169" s="34">
        <v>4</v>
      </c>
      <c r="E169" s="34">
        <v>1</v>
      </c>
      <c r="F169" s="18" t="str">
        <f t="shared" si="2"/>
        <v>I_MD_100P_4L_ID1</v>
      </c>
      <c r="G169" s="3">
        <v>6</v>
      </c>
      <c r="H169" s="8">
        <v>116814</v>
      </c>
      <c r="I169" s="8">
        <v>0.13700000000000001</v>
      </c>
      <c r="J169" s="3">
        <v>6</v>
      </c>
      <c r="K169" s="8">
        <v>92847</v>
      </c>
      <c r="L169" s="8">
        <v>3.3000000000000002E-2</v>
      </c>
    </row>
    <row r="170" spans="2:12" ht="19.95" customHeight="1" x14ac:dyDescent="0.35">
      <c r="B170" s="34" t="s">
        <v>12</v>
      </c>
      <c r="C170" s="34">
        <v>100</v>
      </c>
      <c r="D170" s="34">
        <v>4</v>
      </c>
      <c r="E170" s="34">
        <v>1</v>
      </c>
      <c r="F170" s="18" t="str">
        <f t="shared" si="2"/>
        <v>I_MD_100P_4L_ID1</v>
      </c>
      <c r="G170" s="3">
        <v>7</v>
      </c>
      <c r="H170" s="8">
        <v>118915</v>
      </c>
      <c r="I170" s="8">
        <v>0.13800000000000001</v>
      </c>
      <c r="J170" s="3">
        <v>7</v>
      </c>
      <c r="K170" s="8">
        <v>93552</v>
      </c>
      <c r="L170" s="8">
        <v>3.2000000000000001E-2</v>
      </c>
    </row>
    <row r="171" spans="2:12" ht="19.95" customHeight="1" x14ac:dyDescent="0.35">
      <c r="B171" s="34" t="s">
        <v>12</v>
      </c>
      <c r="C171" s="34">
        <v>100</v>
      </c>
      <c r="D171" s="34">
        <v>4</v>
      </c>
      <c r="E171" s="34">
        <v>1</v>
      </c>
      <c r="F171" s="18" t="str">
        <f t="shared" si="2"/>
        <v>I_MD_100P_4L_ID1</v>
      </c>
      <c r="G171" s="3">
        <v>8</v>
      </c>
      <c r="H171" s="8">
        <v>113908</v>
      </c>
      <c r="I171" s="8">
        <v>0.14499999999999999</v>
      </c>
      <c r="J171" s="3">
        <v>8</v>
      </c>
      <c r="K171" s="8">
        <v>93615</v>
      </c>
      <c r="L171" s="8">
        <v>3.2000000000000001E-2</v>
      </c>
    </row>
    <row r="172" spans="2:12" ht="19.95" customHeight="1" x14ac:dyDescent="0.35">
      <c r="B172" s="34" t="s">
        <v>12</v>
      </c>
      <c r="C172" s="34">
        <v>100</v>
      </c>
      <c r="D172" s="34">
        <v>4</v>
      </c>
      <c r="E172" s="34">
        <v>1</v>
      </c>
      <c r="F172" s="18" t="str">
        <f t="shared" si="2"/>
        <v>I_MD_100P_4L_ID1</v>
      </c>
      <c r="G172" s="3">
        <v>9</v>
      </c>
      <c r="H172" s="8">
        <v>115499</v>
      </c>
      <c r="I172" s="8">
        <v>0.14000000000000001</v>
      </c>
      <c r="J172" s="3">
        <v>9</v>
      </c>
      <c r="K172" s="8">
        <v>93463</v>
      </c>
      <c r="L172" s="8">
        <v>3.1E-2</v>
      </c>
    </row>
    <row r="173" spans="2:12" ht="19.95" customHeight="1" x14ac:dyDescent="0.35">
      <c r="B173" s="34" t="s">
        <v>12</v>
      </c>
      <c r="C173" s="34">
        <v>100</v>
      </c>
      <c r="D173" s="34">
        <v>4</v>
      </c>
      <c r="E173" s="34">
        <v>1</v>
      </c>
      <c r="F173" s="18" t="str">
        <f t="shared" si="2"/>
        <v>I_MD_100P_4L_ID1</v>
      </c>
      <c r="G173" s="3">
        <v>10</v>
      </c>
      <c r="H173" s="8">
        <v>116798</v>
      </c>
      <c r="I173" s="8">
        <v>0.13800000000000001</v>
      </c>
      <c r="J173" s="3">
        <v>10</v>
      </c>
      <c r="K173" s="8">
        <v>93464</v>
      </c>
      <c r="L173" s="8">
        <v>3.2000000000000001E-2</v>
      </c>
    </row>
    <row r="174" spans="2:12" ht="19.95" customHeight="1" x14ac:dyDescent="0.35">
      <c r="B174" s="34" t="s">
        <v>12</v>
      </c>
      <c r="C174" s="34">
        <v>150</v>
      </c>
      <c r="D174" s="34">
        <v>4</v>
      </c>
      <c r="E174" s="34">
        <v>1</v>
      </c>
      <c r="F174" s="18" t="str">
        <f t="shared" si="2"/>
        <v>I_MD_150P_4L_ID1</v>
      </c>
      <c r="G174" s="3">
        <v>1</v>
      </c>
      <c r="H174" s="8">
        <v>238812</v>
      </c>
      <c r="I174" s="8">
        <v>0.30599999999999999</v>
      </c>
      <c r="J174" s="3">
        <v>1</v>
      </c>
      <c r="K174" s="8">
        <v>231788</v>
      </c>
      <c r="L174" s="8">
        <v>5.8999999999999997E-2</v>
      </c>
    </row>
    <row r="175" spans="2:12" ht="19.95" customHeight="1" x14ac:dyDescent="0.35">
      <c r="B175" s="34" t="s">
        <v>12</v>
      </c>
      <c r="C175" s="34">
        <v>150</v>
      </c>
      <c r="D175" s="34">
        <v>4</v>
      </c>
      <c r="E175" s="34">
        <v>1</v>
      </c>
      <c r="F175" s="18" t="str">
        <f t="shared" si="2"/>
        <v>I_MD_150P_4L_ID1</v>
      </c>
      <c r="G175" s="3">
        <v>2</v>
      </c>
      <c r="H175" s="8">
        <v>239070</v>
      </c>
      <c r="I175" s="8">
        <v>0.34</v>
      </c>
      <c r="J175" s="3">
        <v>2</v>
      </c>
      <c r="K175" s="8">
        <v>229781</v>
      </c>
      <c r="L175" s="8">
        <v>5.7000000000000002E-2</v>
      </c>
    </row>
    <row r="176" spans="2:12" ht="19.95" customHeight="1" x14ac:dyDescent="0.35">
      <c r="B176" s="34" t="s">
        <v>12</v>
      </c>
      <c r="C176" s="34">
        <v>150</v>
      </c>
      <c r="D176" s="34">
        <v>4</v>
      </c>
      <c r="E176" s="34">
        <v>1</v>
      </c>
      <c r="F176" s="18" t="str">
        <f t="shared" si="2"/>
        <v>I_MD_150P_4L_ID1</v>
      </c>
      <c r="G176" s="3">
        <v>3</v>
      </c>
      <c r="H176" s="8">
        <v>239617</v>
      </c>
      <c r="I176" s="8">
        <v>0.32300000000000001</v>
      </c>
      <c r="J176" s="3">
        <v>3</v>
      </c>
      <c r="K176" s="8">
        <v>231448</v>
      </c>
      <c r="L176" s="8">
        <v>5.6000000000000001E-2</v>
      </c>
    </row>
    <row r="177" spans="2:12" ht="19.95" customHeight="1" x14ac:dyDescent="0.35">
      <c r="B177" s="34" t="s">
        <v>12</v>
      </c>
      <c r="C177" s="34">
        <v>150</v>
      </c>
      <c r="D177" s="34">
        <v>4</v>
      </c>
      <c r="E177" s="34">
        <v>1</v>
      </c>
      <c r="F177" s="18" t="str">
        <f t="shared" si="2"/>
        <v>I_MD_150P_4L_ID1</v>
      </c>
      <c r="G177" s="3">
        <v>4</v>
      </c>
      <c r="H177" s="8">
        <v>238852</v>
      </c>
      <c r="I177" s="8">
        <v>0.312</v>
      </c>
      <c r="J177" s="3">
        <v>4</v>
      </c>
      <c r="K177" s="8">
        <v>230156</v>
      </c>
      <c r="L177" s="8">
        <v>5.8000000000000003E-2</v>
      </c>
    </row>
    <row r="178" spans="2:12" ht="19.95" customHeight="1" x14ac:dyDescent="0.35">
      <c r="B178" s="34" t="s">
        <v>12</v>
      </c>
      <c r="C178" s="34">
        <v>150</v>
      </c>
      <c r="D178" s="34">
        <v>4</v>
      </c>
      <c r="E178" s="34">
        <v>1</v>
      </c>
      <c r="F178" s="18" t="str">
        <f t="shared" si="2"/>
        <v>I_MD_150P_4L_ID1</v>
      </c>
      <c r="G178" s="3">
        <v>5</v>
      </c>
      <c r="H178" s="8">
        <v>235827</v>
      </c>
      <c r="I178" s="8">
        <v>0.33</v>
      </c>
      <c r="J178" s="3">
        <v>5</v>
      </c>
      <c r="K178" s="8">
        <v>230493</v>
      </c>
      <c r="L178" s="8">
        <v>5.8000000000000003E-2</v>
      </c>
    </row>
    <row r="179" spans="2:12" ht="19.95" customHeight="1" x14ac:dyDescent="0.35">
      <c r="B179" s="34" t="s">
        <v>12</v>
      </c>
      <c r="C179" s="34">
        <v>150</v>
      </c>
      <c r="D179" s="34">
        <v>4</v>
      </c>
      <c r="E179" s="34">
        <v>1</v>
      </c>
      <c r="F179" s="18" t="str">
        <f t="shared" si="2"/>
        <v>I_MD_150P_4L_ID1</v>
      </c>
      <c r="G179" s="3">
        <v>6</v>
      </c>
      <c r="H179" s="8">
        <v>236068</v>
      </c>
      <c r="I179" s="8">
        <v>0.315</v>
      </c>
      <c r="J179" s="3">
        <v>6</v>
      </c>
      <c r="K179" s="8">
        <v>230158</v>
      </c>
      <c r="L179" s="8">
        <v>5.8999999999999997E-2</v>
      </c>
    </row>
    <row r="180" spans="2:12" ht="19.95" customHeight="1" x14ac:dyDescent="0.35">
      <c r="B180" s="34" t="s">
        <v>12</v>
      </c>
      <c r="C180" s="34">
        <v>150</v>
      </c>
      <c r="D180" s="34">
        <v>4</v>
      </c>
      <c r="E180" s="34">
        <v>1</v>
      </c>
      <c r="F180" s="18" t="str">
        <f t="shared" si="2"/>
        <v>I_MD_150P_4L_ID1</v>
      </c>
      <c r="G180" s="3">
        <v>7</v>
      </c>
      <c r="H180" s="8">
        <v>236315</v>
      </c>
      <c r="I180" s="8">
        <v>0.33700000000000002</v>
      </c>
      <c r="J180" s="3">
        <v>7</v>
      </c>
      <c r="K180" s="8">
        <v>231028</v>
      </c>
      <c r="L180" s="8">
        <v>5.5E-2</v>
      </c>
    </row>
    <row r="181" spans="2:12" ht="19.95" customHeight="1" x14ac:dyDescent="0.35">
      <c r="B181" s="34" t="s">
        <v>12</v>
      </c>
      <c r="C181" s="34">
        <v>150</v>
      </c>
      <c r="D181" s="34">
        <v>4</v>
      </c>
      <c r="E181" s="34">
        <v>1</v>
      </c>
      <c r="F181" s="18" t="str">
        <f t="shared" si="2"/>
        <v>I_MD_150P_4L_ID1</v>
      </c>
      <c r="G181" s="3">
        <v>8</v>
      </c>
      <c r="H181" s="8">
        <v>237405</v>
      </c>
      <c r="I181" s="8">
        <v>0.32400000000000001</v>
      </c>
      <c r="J181" s="3">
        <v>8</v>
      </c>
      <c r="K181" s="8">
        <v>230158</v>
      </c>
      <c r="L181" s="8">
        <v>0.06</v>
      </c>
    </row>
    <row r="182" spans="2:12" ht="19.95" customHeight="1" x14ac:dyDescent="0.35">
      <c r="B182" s="34" t="s">
        <v>12</v>
      </c>
      <c r="C182" s="34">
        <v>150</v>
      </c>
      <c r="D182" s="34">
        <v>4</v>
      </c>
      <c r="E182" s="34">
        <v>1</v>
      </c>
      <c r="F182" s="18" t="str">
        <f t="shared" si="2"/>
        <v>I_MD_150P_4L_ID1</v>
      </c>
      <c r="G182" s="3">
        <v>9</v>
      </c>
      <c r="H182" s="8">
        <v>237981</v>
      </c>
      <c r="I182" s="8">
        <v>0.33300000000000002</v>
      </c>
      <c r="J182" s="3">
        <v>9</v>
      </c>
      <c r="K182" s="8">
        <v>230247</v>
      </c>
      <c r="L182" s="8">
        <v>5.8999999999999997E-2</v>
      </c>
    </row>
    <row r="183" spans="2:12" ht="19.95" customHeight="1" x14ac:dyDescent="0.35">
      <c r="B183" s="34" t="s">
        <v>12</v>
      </c>
      <c r="C183" s="34">
        <v>150</v>
      </c>
      <c r="D183" s="34">
        <v>4</v>
      </c>
      <c r="E183" s="34">
        <v>1</v>
      </c>
      <c r="F183" s="18" t="str">
        <f t="shared" si="2"/>
        <v>I_MD_150P_4L_ID1</v>
      </c>
      <c r="G183" s="3">
        <v>10</v>
      </c>
      <c r="H183" s="8">
        <v>237630</v>
      </c>
      <c r="I183" s="8">
        <v>0.315</v>
      </c>
      <c r="J183" s="3">
        <v>10</v>
      </c>
      <c r="K183" s="8">
        <v>229889</v>
      </c>
      <c r="L183" s="8">
        <v>5.8999999999999997E-2</v>
      </c>
    </row>
    <row r="184" spans="2:12" ht="19.95" customHeight="1" x14ac:dyDescent="0.35">
      <c r="B184" s="34" t="s">
        <v>12</v>
      </c>
      <c r="C184" s="34">
        <v>250</v>
      </c>
      <c r="D184" s="34">
        <v>4</v>
      </c>
      <c r="E184" s="34">
        <v>1</v>
      </c>
      <c r="F184" s="18" t="str">
        <f t="shared" si="2"/>
        <v>I_MD_250P_4L_ID1</v>
      </c>
      <c r="G184" s="3">
        <v>1</v>
      </c>
      <c r="H184" s="8">
        <v>357382</v>
      </c>
      <c r="I184" s="8">
        <v>0.874</v>
      </c>
      <c r="J184" s="3">
        <v>1</v>
      </c>
      <c r="K184" s="8">
        <v>314869</v>
      </c>
      <c r="L184" s="8">
        <v>0.13</v>
      </c>
    </row>
    <row r="185" spans="2:12" ht="19.95" customHeight="1" x14ac:dyDescent="0.35">
      <c r="B185" s="34" t="s">
        <v>12</v>
      </c>
      <c r="C185" s="34">
        <v>250</v>
      </c>
      <c r="D185" s="34">
        <v>4</v>
      </c>
      <c r="E185" s="34">
        <v>1</v>
      </c>
      <c r="F185" s="18" t="str">
        <f t="shared" si="2"/>
        <v>I_MD_250P_4L_ID1</v>
      </c>
      <c r="G185" s="3">
        <v>2</v>
      </c>
      <c r="H185" s="8">
        <v>356807</v>
      </c>
      <c r="I185" s="8">
        <v>0.872</v>
      </c>
      <c r="J185" s="3">
        <v>2</v>
      </c>
      <c r="K185" s="8">
        <v>314856</v>
      </c>
      <c r="L185" s="8">
        <v>0.14199999999999999</v>
      </c>
    </row>
    <row r="186" spans="2:12" ht="19.95" customHeight="1" x14ac:dyDescent="0.35">
      <c r="B186" s="34" t="s">
        <v>12</v>
      </c>
      <c r="C186" s="34">
        <v>250</v>
      </c>
      <c r="D186" s="34">
        <v>4</v>
      </c>
      <c r="E186" s="34">
        <v>1</v>
      </c>
      <c r="F186" s="18" t="str">
        <f t="shared" si="2"/>
        <v>I_MD_250P_4L_ID1</v>
      </c>
      <c r="G186" s="3">
        <v>3</v>
      </c>
      <c r="H186" s="8">
        <v>358802</v>
      </c>
      <c r="I186" s="8">
        <v>0.86799999999999999</v>
      </c>
      <c r="J186" s="3">
        <v>3</v>
      </c>
      <c r="K186" s="8">
        <v>314150</v>
      </c>
      <c r="L186" s="8">
        <v>0.13</v>
      </c>
    </row>
    <row r="187" spans="2:12" ht="19.95" customHeight="1" x14ac:dyDescent="0.35">
      <c r="B187" s="34" t="s">
        <v>12</v>
      </c>
      <c r="C187" s="34">
        <v>250</v>
      </c>
      <c r="D187" s="34">
        <v>4</v>
      </c>
      <c r="E187" s="34">
        <v>1</v>
      </c>
      <c r="F187" s="18" t="str">
        <f t="shared" si="2"/>
        <v>I_MD_250P_4L_ID1</v>
      </c>
      <c r="G187" s="3">
        <v>4</v>
      </c>
      <c r="H187" s="8">
        <v>352280</v>
      </c>
      <c r="I187" s="8">
        <v>0.879</v>
      </c>
      <c r="J187" s="3">
        <v>4</v>
      </c>
      <c r="K187" s="8">
        <v>314587</v>
      </c>
      <c r="L187" s="8">
        <v>0.126</v>
      </c>
    </row>
    <row r="188" spans="2:12" ht="19.95" customHeight="1" x14ac:dyDescent="0.35">
      <c r="B188" s="34" t="s">
        <v>12</v>
      </c>
      <c r="C188" s="34">
        <v>250</v>
      </c>
      <c r="D188" s="34">
        <v>4</v>
      </c>
      <c r="E188" s="34">
        <v>1</v>
      </c>
      <c r="F188" s="18" t="str">
        <f t="shared" si="2"/>
        <v>I_MD_250P_4L_ID1</v>
      </c>
      <c r="G188" s="3">
        <v>5</v>
      </c>
      <c r="H188" s="8">
        <v>356980</v>
      </c>
      <c r="I188" s="8">
        <v>0.90200000000000002</v>
      </c>
      <c r="J188" s="3">
        <v>5</v>
      </c>
      <c r="K188" s="8">
        <v>314857</v>
      </c>
      <c r="L188" s="8">
        <v>0.14499999999999999</v>
      </c>
    </row>
    <row r="189" spans="2:12" ht="19.95" customHeight="1" x14ac:dyDescent="0.35">
      <c r="B189" s="34" t="s">
        <v>12</v>
      </c>
      <c r="C189" s="34">
        <v>250</v>
      </c>
      <c r="D189" s="34">
        <v>4</v>
      </c>
      <c r="E189" s="34">
        <v>1</v>
      </c>
      <c r="F189" s="18" t="str">
        <f t="shared" si="2"/>
        <v>I_MD_250P_4L_ID1</v>
      </c>
      <c r="G189" s="3">
        <v>6</v>
      </c>
      <c r="H189" s="8">
        <v>359215</v>
      </c>
      <c r="I189" s="8">
        <v>0.93300000000000005</v>
      </c>
      <c r="J189" s="3">
        <v>6</v>
      </c>
      <c r="K189" s="8">
        <v>314619</v>
      </c>
      <c r="L189" s="8">
        <v>0.13</v>
      </c>
    </row>
    <row r="190" spans="2:12" ht="19.95" customHeight="1" x14ac:dyDescent="0.35">
      <c r="B190" s="34" t="s">
        <v>12</v>
      </c>
      <c r="C190" s="34">
        <v>250</v>
      </c>
      <c r="D190" s="34">
        <v>4</v>
      </c>
      <c r="E190" s="34">
        <v>1</v>
      </c>
      <c r="F190" s="18" t="str">
        <f t="shared" si="2"/>
        <v>I_MD_250P_4L_ID1</v>
      </c>
      <c r="G190" s="3">
        <v>7</v>
      </c>
      <c r="H190" s="8">
        <v>357737</v>
      </c>
      <c r="I190" s="8">
        <v>0.90500000000000003</v>
      </c>
      <c r="J190" s="3">
        <v>7</v>
      </c>
      <c r="K190" s="8">
        <v>314914</v>
      </c>
      <c r="L190" s="8">
        <v>0.127</v>
      </c>
    </row>
    <row r="191" spans="2:12" ht="19.95" customHeight="1" x14ac:dyDescent="0.35">
      <c r="B191" s="34" t="s">
        <v>12</v>
      </c>
      <c r="C191" s="34">
        <v>250</v>
      </c>
      <c r="D191" s="34">
        <v>4</v>
      </c>
      <c r="E191" s="34">
        <v>1</v>
      </c>
      <c r="F191" s="18" t="str">
        <f t="shared" si="2"/>
        <v>I_MD_250P_4L_ID1</v>
      </c>
      <c r="G191" s="3">
        <v>8</v>
      </c>
      <c r="H191" s="8">
        <v>358647</v>
      </c>
      <c r="I191" s="8">
        <v>0.89400000000000002</v>
      </c>
      <c r="J191" s="3">
        <v>8</v>
      </c>
      <c r="K191" s="8">
        <v>314517</v>
      </c>
      <c r="L191" s="8">
        <v>0.13</v>
      </c>
    </row>
    <row r="192" spans="2:12" ht="19.95" customHeight="1" x14ac:dyDescent="0.35">
      <c r="B192" s="34" t="s">
        <v>12</v>
      </c>
      <c r="C192" s="34">
        <v>250</v>
      </c>
      <c r="D192" s="34">
        <v>4</v>
      </c>
      <c r="E192" s="34">
        <v>1</v>
      </c>
      <c r="F192" s="18" t="str">
        <f t="shared" si="2"/>
        <v>I_MD_250P_4L_ID1</v>
      </c>
      <c r="G192" s="3">
        <v>9</v>
      </c>
      <c r="H192" s="8">
        <v>358463</v>
      </c>
      <c r="I192" s="8">
        <v>0.98499999999999999</v>
      </c>
      <c r="J192" s="3">
        <v>9</v>
      </c>
      <c r="K192" s="8">
        <v>314937</v>
      </c>
      <c r="L192" s="8">
        <v>0.13200000000000001</v>
      </c>
    </row>
    <row r="193" spans="2:12" ht="19.95" customHeight="1" x14ac:dyDescent="0.35">
      <c r="B193" s="34" t="s">
        <v>12</v>
      </c>
      <c r="C193" s="34">
        <v>250</v>
      </c>
      <c r="D193" s="34">
        <v>4</v>
      </c>
      <c r="E193" s="34">
        <v>1</v>
      </c>
      <c r="F193" s="18" t="str">
        <f t="shared" si="2"/>
        <v>I_MD_250P_4L_ID1</v>
      </c>
      <c r="G193" s="3">
        <v>10</v>
      </c>
      <c r="H193" s="8">
        <v>356872</v>
      </c>
      <c r="I193" s="8">
        <v>0.91600000000000004</v>
      </c>
      <c r="J193" s="3">
        <v>10</v>
      </c>
      <c r="K193" s="8">
        <v>314530</v>
      </c>
      <c r="L193" s="8">
        <v>0.13300000000000001</v>
      </c>
    </row>
    <row r="194" spans="2:12" ht="19.95" customHeight="1" x14ac:dyDescent="0.35">
      <c r="B194" s="34" t="s">
        <v>12</v>
      </c>
      <c r="C194" s="34">
        <v>500</v>
      </c>
      <c r="D194" s="34">
        <v>4</v>
      </c>
      <c r="E194" s="34">
        <v>1</v>
      </c>
      <c r="F194" s="18" t="str">
        <f t="shared" si="2"/>
        <v>I_MD_500P_4L_ID1</v>
      </c>
      <c r="G194" s="3">
        <v>1</v>
      </c>
      <c r="H194" s="8">
        <v>662691</v>
      </c>
      <c r="I194" s="8">
        <v>4.0149999999999997</v>
      </c>
      <c r="J194" s="3">
        <v>1</v>
      </c>
      <c r="K194" s="8">
        <v>556575</v>
      </c>
      <c r="L194" s="8">
        <v>0.65100000000000002</v>
      </c>
    </row>
    <row r="195" spans="2:12" ht="19.95" customHeight="1" x14ac:dyDescent="0.35">
      <c r="B195" s="34" t="s">
        <v>12</v>
      </c>
      <c r="C195" s="34">
        <v>500</v>
      </c>
      <c r="D195" s="34">
        <v>4</v>
      </c>
      <c r="E195" s="34">
        <v>1</v>
      </c>
      <c r="F195" s="18" t="str">
        <f t="shared" si="2"/>
        <v>I_MD_500P_4L_ID1</v>
      </c>
      <c r="G195" s="3">
        <v>2</v>
      </c>
      <c r="H195" s="8">
        <v>659479</v>
      </c>
      <c r="I195" s="8">
        <v>3.9940000000000002</v>
      </c>
      <c r="J195" s="3">
        <v>2</v>
      </c>
      <c r="K195" s="8">
        <v>551456</v>
      </c>
      <c r="L195" s="8">
        <v>0.66300000000000003</v>
      </c>
    </row>
    <row r="196" spans="2:12" ht="19.95" customHeight="1" x14ac:dyDescent="0.35">
      <c r="B196" s="34" t="s">
        <v>12</v>
      </c>
      <c r="C196" s="34">
        <v>500</v>
      </c>
      <c r="D196" s="34">
        <v>4</v>
      </c>
      <c r="E196" s="34">
        <v>1</v>
      </c>
      <c r="F196" s="18" t="str">
        <f t="shared" ref="F196:F259" si="3">_xlfn.CONCAT("I_",B196,"_",IF(C196&gt;50,C196,"050"),"P_4L_ID",E196)</f>
        <v>I_MD_500P_4L_ID1</v>
      </c>
      <c r="G196" s="3">
        <v>3</v>
      </c>
      <c r="H196" s="8">
        <v>649712</v>
      </c>
      <c r="I196" s="8">
        <v>4.0570000000000004</v>
      </c>
      <c r="J196" s="3">
        <v>3</v>
      </c>
      <c r="K196" s="8">
        <v>550825</v>
      </c>
      <c r="L196" s="8">
        <v>0.67</v>
      </c>
    </row>
    <row r="197" spans="2:12" ht="19.95" customHeight="1" x14ac:dyDescent="0.35">
      <c r="B197" s="34" t="s">
        <v>12</v>
      </c>
      <c r="C197" s="34">
        <v>500</v>
      </c>
      <c r="D197" s="34">
        <v>4</v>
      </c>
      <c r="E197" s="34">
        <v>1</v>
      </c>
      <c r="F197" s="18" t="str">
        <f t="shared" si="3"/>
        <v>I_MD_500P_4L_ID1</v>
      </c>
      <c r="G197" s="3">
        <v>4</v>
      </c>
      <c r="H197" s="8">
        <v>659635</v>
      </c>
      <c r="I197" s="8">
        <v>3.669</v>
      </c>
      <c r="J197" s="3">
        <v>4</v>
      </c>
      <c r="K197" s="8">
        <v>556580</v>
      </c>
      <c r="L197" s="8">
        <v>0.65200000000000002</v>
      </c>
    </row>
    <row r="198" spans="2:12" ht="19.95" customHeight="1" x14ac:dyDescent="0.35">
      <c r="B198" s="34" t="s">
        <v>12</v>
      </c>
      <c r="C198" s="34">
        <v>500</v>
      </c>
      <c r="D198" s="34">
        <v>4</v>
      </c>
      <c r="E198" s="34">
        <v>1</v>
      </c>
      <c r="F198" s="18" t="str">
        <f t="shared" si="3"/>
        <v>I_MD_500P_4L_ID1</v>
      </c>
      <c r="G198" s="3">
        <v>5</v>
      </c>
      <c r="H198" s="8">
        <v>662893</v>
      </c>
      <c r="I198" s="8">
        <v>3.653</v>
      </c>
      <c r="J198" s="3">
        <v>5</v>
      </c>
      <c r="K198" s="8">
        <v>558084</v>
      </c>
      <c r="L198" s="8">
        <v>0.65900000000000003</v>
      </c>
    </row>
    <row r="199" spans="2:12" ht="19.95" customHeight="1" x14ac:dyDescent="0.35">
      <c r="B199" s="34" t="s">
        <v>12</v>
      </c>
      <c r="C199" s="34">
        <v>500</v>
      </c>
      <c r="D199" s="34">
        <v>4</v>
      </c>
      <c r="E199" s="34">
        <v>1</v>
      </c>
      <c r="F199" s="18" t="str">
        <f t="shared" si="3"/>
        <v>I_MD_500P_4L_ID1</v>
      </c>
      <c r="G199" s="3">
        <v>6</v>
      </c>
      <c r="H199" s="8">
        <v>657975</v>
      </c>
      <c r="I199" s="8">
        <v>3.63</v>
      </c>
      <c r="J199" s="3">
        <v>6</v>
      </c>
      <c r="K199" s="8">
        <v>551213</v>
      </c>
      <c r="L199" s="8">
        <v>0.67500000000000004</v>
      </c>
    </row>
    <row r="200" spans="2:12" ht="19.95" customHeight="1" x14ac:dyDescent="0.35">
      <c r="B200" s="34" t="s">
        <v>12</v>
      </c>
      <c r="C200" s="34">
        <v>500</v>
      </c>
      <c r="D200" s="34">
        <v>4</v>
      </c>
      <c r="E200" s="34">
        <v>1</v>
      </c>
      <c r="F200" s="18" t="str">
        <f t="shared" si="3"/>
        <v>I_MD_500P_4L_ID1</v>
      </c>
      <c r="G200" s="3">
        <v>7</v>
      </c>
      <c r="H200" s="8">
        <v>661776</v>
      </c>
      <c r="I200" s="8">
        <v>3.9460000000000002</v>
      </c>
      <c r="J200" s="3">
        <v>7</v>
      </c>
      <c r="K200" s="8">
        <v>551148</v>
      </c>
      <c r="L200" s="8">
        <v>0.69599999999999995</v>
      </c>
    </row>
    <row r="201" spans="2:12" ht="19.95" customHeight="1" x14ac:dyDescent="0.35">
      <c r="B201" s="34" t="s">
        <v>12</v>
      </c>
      <c r="C201" s="34">
        <v>500</v>
      </c>
      <c r="D201" s="34">
        <v>4</v>
      </c>
      <c r="E201" s="34">
        <v>1</v>
      </c>
      <c r="F201" s="18" t="str">
        <f t="shared" si="3"/>
        <v>I_MD_500P_4L_ID1</v>
      </c>
      <c r="G201" s="3">
        <v>8</v>
      </c>
      <c r="H201" s="8">
        <v>652121</v>
      </c>
      <c r="I201" s="8">
        <v>4.077</v>
      </c>
      <c r="J201" s="3">
        <v>8</v>
      </c>
      <c r="K201" s="8">
        <v>557296</v>
      </c>
      <c r="L201" s="8">
        <v>0.65600000000000003</v>
      </c>
    </row>
    <row r="202" spans="2:12" ht="19.95" customHeight="1" x14ac:dyDescent="0.35">
      <c r="B202" s="34" t="s">
        <v>12</v>
      </c>
      <c r="C202" s="34">
        <v>500</v>
      </c>
      <c r="D202" s="34">
        <v>4</v>
      </c>
      <c r="E202" s="34">
        <v>1</v>
      </c>
      <c r="F202" s="18" t="str">
        <f t="shared" si="3"/>
        <v>I_MD_500P_4L_ID1</v>
      </c>
      <c r="G202" s="3">
        <v>9</v>
      </c>
      <c r="H202" s="8">
        <v>655173</v>
      </c>
      <c r="I202" s="8">
        <v>3.9449999999999998</v>
      </c>
      <c r="J202" s="3">
        <v>9</v>
      </c>
      <c r="K202" s="8">
        <v>553410</v>
      </c>
      <c r="L202" s="8">
        <v>0.66400000000000003</v>
      </c>
    </row>
    <row r="203" spans="2:12" ht="19.95" customHeight="1" x14ac:dyDescent="0.35">
      <c r="B203" s="34" t="s">
        <v>12</v>
      </c>
      <c r="C203" s="34">
        <v>500</v>
      </c>
      <c r="D203" s="34">
        <v>4</v>
      </c>
      <c r="E203" s="34">
        <v>1</v>
      </c>
      <c r="F203" s="18" t="str">
        <f t="shared" si="3"/>
        <v>I_MD_500P_4L_ID1</v>
      </c>
      <c r="G203" s="3">
        <v>10</v>
      </c>
      <c r="H203" s="8">
        <v>663047</v>
      </c>
      <c r="I203" s="8">
        <v>4.0119999999999996</v>
      </c>
      <c r="J203" s="3">
        <v>10</v>
      </c>
      <c r="K203" s="8">
        <v>558017</v>
      </c>
      <c r="L203" s="8">
        <v>0.65600000000000003</v>
      </c>
    </row>
    <row r="204" spans="2:12" ht="19.95" customHeight="1" x14ac:dyDescent="0.35">
      <c r="B204" s="34" t="s">
        <v>12</v>
      </c>
      <c r="C204" s="34">
        <v>50</v>
      </c>
      <c r="D204" s="34">
        <v>4</v>
      </c>
      <c r="E204" s="34">
        <v>2</v>
      </c>
      <c r="F204" s="18" t="str">
        <f t="shared" si="3"/>
        <v>I_MD_050P_4L_ID2</v>
      </c>
      <c r="G204" s="3">
        <v>1</v>
      </c>
      <c r="H204" s="8">
        <v>118889</v>
      </c>
      <c r="I204" s="8">
        <v>2E-3</v>
      </c>
      <c r="J204" s="3">
        <v>1</v>
      </c>
      <c r="K204" s="8">
        <v>74432</v>
      </c>
      <c r="L204" s="8">
        <v>3.0000000000000001E-3</v>
      </c>
    </row>
    <row r="205" spans="2:12" ht="19.95" customHeight="1" x14ac:dyDescent="0.35">
      <c r="B205" s="34" t="s">
        <v>12</v>
      </c>
      <c r="C205" s="34">
        <v>50</v>
      </c>
      <c r="D205" s="34">
        <v>4</v>
      </c>
      <c r="E205" s="34">
        <v>2</v>
      </c>
      <c r="F205" s="18" t="str">
        <f t="shared" si="3"/>
        <v>I_MD_050P_4L_ID2</v>
      </c>
      <c r="G205" s="3">
        <v>2</v>
      </c>
      <c r="H205" s="8">
        <v>119195</v>
      </c>
      <c r="I205" s="8">
        <v>2E-3</v>
      </c>
      <c r="J205" s="3">
        <v>2</v>
      </c>
      <c r="K205" s="8">
        <v>74432</v>
      </c>
      <c r="L205" s="8">
        <v>3.0000000000000001E-3</v>
      </c>
    </row>
    <row r="206" spans="2:12" ht="19.95" customHeight="1" x14ac:dyDescent="0.35">
      <c r="B206" s="34" t="s">
        <v>12</v>
      </c>
      <c r="C206" s="34">
        <v>50</v>
      </c>
      <c r="D206" s="34">
        <v>4</v>
      </c>
      <c r="E206" s="34">
        <v>2</v>
      </c>
      <c r="F206" s="18" t="str">
        <f t="shared" si="3"/>
        <v>I_MD_050P_4L_ID2</v>
      </c>
      <c r="G206" s="3">
        <v>3</v>
      </c>
      <c r="H206" s="8">
        <v>118755</v>
      </c>
      <c r="I206" s="8">
        <v>2E-3</v>
      </c>
      <c r="J206" s="3">
        <v>3</v>
      </c>
      <c r="K206" s="8">
        <v>74432</v>
      </c>
      <c r="L206" s="8">
        <v>4.0000000000000001E-3</v>
      </c>
    </row>
    <row r="207" spans="2:12" ht="19.95" customHeight="1" x14ac:dyDescent="0.35">
      <c r="B207" s="34" t="s">
        <v>12</v>
      </c>
      <c r="C207" s="34">
        <v>50</v>
      </c>
      <c r="D207" s="34">
        <v>4</v>
      </c>
      <c r="E207" s="34">
        <v>2</v>
      </c>
      <c r="F207" s="18" t="str">
        <f t="shared" si="3"/>
        <v>I_MD_050P_4L_ID2</v>
      </c>
      <c r="G207" s="3">
        <v>4</v>
      </c>
      <c r="H207" s="8">
        <v>119009</v>
      </c>
      <c r="I207" s="8">
        <v>2E-3</v>
      </c>
      <c r="J207" s="3">
        <v>4</v>
      </c>
      <c r="K207" s="8">
        <v>74432</v>
      </c>
      <c r="L207" s="8">
        <v>3.0000000000000001E-3</v>
      </c>
    </row>
    <row r="208" spans="2:12" ht="19.95" customHeight="1" x14ac:dyDescent="0.35">
      <c r="B208" s="34" t="s">
        <v>12</v>
      </c>
      <c r="C208" s="34">
        <v>50</v>
      </c>
      <c r="D208" s="34">
        <v>4</v>
      </c>
      <c r="E208" s="34">
        <v>2</v>
      </c>
      <c r="F208" s="18" t="str">
        <f t="shared" si="3"/>
        <v>I_MD_050P_4L_ID2</v>
      </c>
      <c r="G208" s="3">
        <v>5</v>
      </c>
      <c r="H208" s="8">
        <v>118753</v>
      </c>
      <c r="I208" s="8">
        <v>3.0000000000000001E-3</v>
      </c>
      <c r="J208" s="3">
        <v>5</v>
      </c>
      <c r="K208" s="8">
        <v>74432</v>
      </c>
      <c r="L208" s="8">
        <v>3.0000000000000001E-3</v>
      </c>
    </row>
    <row r="209" spans="2:12" ht="19.95" customHeight="1" x14ac:dyDescent="0.35">
      <c r="B209" s="34" t="s">
        <v>12</v>
      </c>
      <c r="C209" s="34">
        <v>50</v>
      </c>
      <c r="D209" s="34">
        <v>4</v>
      </c>
      <c r="E209" s="34">
        <v>2</v>
      </c>
      <c r="F209" s="18" t="str">
        <f t="shared" si="3"/>
        <v>I_MD_050P_4L_ID2</v>
      </c>
      <c r="G209" s="3">
        <v>6</v>
      </c>
      <c r="H209" s="8">
        <v>118905</v>
      </c>
      <c r="I209" s="8">
        <v>2E-3</v>
      </c>
      <c r="J209" s="3">
        <v>6</v>
      </c>
      <c r="K209" s="8">
        <v>74432</v>
      </c>
      <c r="L209" s="8">
        <v>3.0000000000000001E-3</v>
      </c>
    </row>
    <row r="210" spans="2:12" ht="19.95" customHeight="1" x14ac:dyDescent="0.35">
      <c r="B210" s="34" t="s">
        <v>12</v>
      </c>
      <c r="C210" s="34">
        <v>50</v>
      </c>
      <c r="D210" s="34">
        <v>4</v>
      </c>
      <c r="E210" s="34">
        <v>2</v>
      </c>
      <c r="F210" s="18" t="str">
        <f t="shared" si="3"/>
        <v>I_MD_050P_4L_ID2</v>
      </c>
      <c r="G210" s="3">
        <v>7</v>
      </c>
      <c r="H210" s="8">
        <v>118648</v>
      </c>
      <c r="I210" s="8">
        <v>2E-3</v>
      </c>
      <c r="J210" s="3">
        <v>7</v>
      </c>
      <c r="K210" s="8">
        <v>74432</v>
      </c>
      <c r="L210" s="8">
        <v>3.0000000000000001E-3</v>
      </c>
    </row>
    <row r="211" spans="2:12" ht="19.95" customHeight="1" x14ac:dyDescent="0.35">
      <c r="B211" s="34" t="s">
        <v>12</v>
      </c>
      <c r="C211" s="34">
        <v>50</v>
      </c>
      <c r="D211" s="34">
        <v>4</v>
      </c>
      <c r="E211" s="34">
        <v>2</v>
      </c>
      <c r="F211" s="18" t="str">
        <f t="shared" si="3"/>
        <v>I_MD_050P_4L_ID2</v>
      </c>
      <c r="G211" s="3">
        <v>8</v>
      </c>
      <c r="H211" s="8">
        <v>119089</v>
      </c>
      <c r="I211" s="8">
        <v>2E-3</v>
      </c>
      <c r="J211" s="3">
        <v>8</v>
      </c>
      <c r="K211" s="8">
        <v>74432</v>
      </c>
      <c r="L211" s="8">
        <v>3.0000000000000001E-3</v>
      </c>
    </row>
    <row r="212" spans="2:12" ht="19.95" customHeight="1" x14ac:dyDescent="0.35">
      <c r="B212" s="34" t="s">
        <v>12</v>
      </c>
      <c r="C212" s="34">
        <v>50</v>
      </c>
      <c r="D212" s="34">
        <v>4</v>
      </c>
      <c r="E212" s="34">
        <v>2</v>
      </c>
      <c r="F212" s="18" t="str">
        <f t="shared" si="3"/>
        <v>I_MD_050P_4L_ID2</v>
      </c>
      <c r="G212" s="3">
        <v>9</v>
      </c>
      <c r="H212" s="8">
        <v>118770</v>
      </c>
      <c r="I212" s="8">
        <v>2E-3</v>
      </c>
      <c r="J212" s="3">
        <v>9</v>
      </c>
      <c r="K212" s="8">
        <v>74432</v>
      </c>
      <c r="L212" s="8">
        <v>4.0000000000000001E-3</v>
      </c>
    </row>
    <row r="213" spans="2:12" ht="19.95" customHeight="1" x14ac:dyDescent="0.35">
      <c r="B213" s="34" t="s">
        <v>12</v>
      </c>
      <c r="C213" s="34">
        <v>50</v>
      </c>
      <c r="D213" s="34">
        <v>4</v>
      </c>
      <c r="E213" s="34">
        <v>2</v>
      </c>
      <c r="F213" s="18" t="str">
        <f t="shared" si="3"/>
        <v>I_MD_050P_4L_ID2</v>
      </c>
      <c r="G213" s="3">
        <v>10</v>
      </c>
      <c r="H213" s="8">
        <v>118994</v>
      </c>
      <c r="I213" s="8">
        <v>3.0000000000000001E-3</v>
      </c>
      <c r="J213" s="3">
        <v>10</v>
      </c>
      <c r="K213" s="8">
        <v>74432</v>
      </c>
      <c r="L213" s="8">
        <v>3.0000000000000001E-3</v>
      </c>
    </row>
    <row r="214" spans="2:12" ht="19.95" customHeight="1" x14ac:dyDescent="0.35">
      <c r="B214" s="34" t="s">
        <v>12</v>
      </c>
      <c r="C214" s="34">
        <v>100</v>
      </c>
      <c r="D214" s="34">
        <v>4</v>
      </c>
      <c r="E214" s="34">
        <v>2</v>
      </c>
      <c r="F214" s="18" t="str">
        <f t="shared" si="3"/>
        <v>I_MD_100P_4L_ID2</v>
      </c>
      <c r="G214" s="3">
        <v>1</v>
      </c>
      <c r="H214" s="8">
        <v>116258</v>
      </c>
      <c r="I214" s="8">
        <v>0.14399999999999999</v>
      </c>
      <c r="J214" s="3">
        <v>1</v>
      </c>
      <c r="K214" s="8">
        <v>95847</v>
      </c>
      <c r="L214" s="8">
        <v>1.7999999999999999E-2</v>
      </c>
    </row>
    <row r="215" spans="2:12" ht="19.95" customHeight="1" x14ac:dyDescent="0.35">
      <c r="B215" s="34" t="s">
        <v>12</v>
      </c>
      <c r="C215" s="34">
        <v>100</v>
      </c>
      <c r="D215" s="34">
        <v>4</v>
      </c>
      <c r="E215" s="34">
        <v>2</v>
      </c>
      <c r="F215" s="18" t="str">
        <f t="shared" si="3"/>
        <v>I_MD_100P_4L_ID2</v>
      </c>
      <c r="G215" s="3">
        <v>2</v>
      </c>
      <c r="H215" s="8">
        <v>116577</v>
      </c>
      <c r="I215" s="8">
        <v>0.13500000000000001</v>
      </c>
      <c r="J215" s="3">
        <v>2</v>
      </c>
      <c r="K215" s="8">
        <v>95850</v>
      </c>
      <c r="L215" s="8">
        <v>1.7999999999999999E-2</v>
      </c>
    </row>
    <row r="216" spans="2:12" ht="19.95" customHeight="1" x14ac:dyDescent="0.35">
      <c r="B216" s="34" t="s">
        <v>12</v>
      </c>
      <c r="C216" s="34">
        <v>100</v>
      </c>
      <c r="D216" s="34">
        <v>4</v>
      </c>
      <c r="E216" s="34">
        <v>2</v>
      </c>
      <c r="F216" s="18" t="str">
        <f t="shared" si="3"/>
        <v>I_MD_100P_4L_ID2</v>
      </c>
      <c r="G216" s="3">
        <v>3</v>
      </c>
      <c r="H216" s="8">
        <v>116838</v>
      </c>
      <c r="I216" s="8">
        <v>0.13400000000000001</v>
      </c>
      <c r="J216" s="3">
        <v>3</v>
      </c>
      <c r="K216" s="8">
        <v>95845</v>
      </c>
      <c r="L216" s="8">
        <v>0.02</v>
      </c>
    </row>
    <row r="217" spans="2:12" ht="19.95" customHeight="1" x14ac:dyDescent="0.35">
      <c r="B217" s="34" t="s">
        <v>12</v>
      </c>
      <c r="C217" s="34">
        <v>100</v>
      </c>
      <c r="D217" s="34">
        <v>4</v>
      </c>
      <c r="E217" s="34">
        <v>2</v>
      </c>
      <c r="F217" s="18" t="str">
        <f t="shared" si="3"/>
        <v>I_MD_100P_4L_ID2</v>
      </c>
      <c r="G217" s="3">
        <v>4</v>
      </c>
      <c r="H217" s="8">
        <v>117259</v>
      </c>
      <c r="I217" s="8">
        <v>0.13900000000000001</v>
      </c>
      <c r="J217" s="3">
        <v>4</v>
      </c>
      <c r="K217" s="8">
        <v>95846</v>
      </c>
      <c r="L217" s="8">
        <v>1.9E-2</v>
      </c>
    </row>
    <row r="218" spans="2:12" ht="19.95" customHeight="1" x14ac:dyDescent="0.35">
      <c r="B218" s="34" t="s">
        <v>12</v>
      </c>
      <c r="C218" s="34">
        <v>100</v>
      </c>
      <c r="D218" s="34">
        <v>4</v>
      </c>
      <c r="E218" s="34">
        <v>2</v>
      </c>
      <c r="F218" s="18" t="str">
        <f t="shared" si="3"/>
        <v>I_MD_100P_4L_ID2</v>
      </c>
      <c r="G218" s="3">
        <v>5</v>
      </c>
      <c r="H218" s="8">
        <v>115299</v>
      </c>
      <c r="I218" s="8">
        <v>0.13900000000000001</v>
      </c>
      <c r="J218" s="3">
        <v>5</v>
      </c>
      <c r="K218" s="8">
        <v>95890</v>
      </c>
      <c r="L218" s="8">
        <v>1.9E-2</v>
      </c>
    </row>
    <row r="219" spans="2:12" ht="19.95" customHeight="1" x14ac:dyDescent="0.35">
      <c r="B219" s="34" t="s">
        <v>12</v>
      </c>
      <c r="C219" s="34">
        <v>100</v>
      </c>
      <c r="D219" s="34">
        <v>4</v>
      </c>
      <c r="E219" s="34">
        <v>2</v>
      </c>
      <c r="F219" s="18" t="str">
        <f t="shared" si="3"/>
        <v>I_MD_100P_4L_ID2</v>
      </c>
      <c r="G219" s="3">
        <v>6</v>
      </c>
      <c r="H219" s="8">
        <v>116226</v>
      </c>
      <c r="I219" s="8">
        <v>0.13900000000000001</v>
      </c>
      <c r="J219" s="3">
        <v>6</v>
      </c>
      <c r="K219" s="8">
        <v>95847</v>
      </c>
      <c r="L219" s="8">
        <v>1.9E-2</v>
      </c>
    </row>
    <row r="220" spans="2:12" ht="19.95" customHeight="1" x14ac:dyDescent="0.35">
      <c r="B220" s="34" t="s">
        <v>12</v>
      </c>
      <c r="C220" s="34">
        <v>100</v>
      </c>
      <c r="D220" s="34">
        <v>4</v>
      </c>
      <c r="E220" s="34">
        <v>2</v>
      </c>
      <c r="F220" s="18" t="str">
        <f t="shared" si="3"/>
        <v>I_MD_100P_4L_ID2</v>
      </c>
      <c r="G220" s="3">
        <v>7</v>
      </c>
      <c r="H220" s="8">
        <v>118382</v>
      </c>
      <c r="I220" s="8">
        <v>0.13200000000000001</v>
      </c>
      <c r="J220" s="3">
        <v>7</v>
      </c>
      <c r="K220" s="8">
        <v>95847</v>
      </c>
      <c r="L220" s="8">
        <v>1.9E-2</v>
      </c>
    </row>
    <row r="221" spans="2:12" ht="19.95" customHeight="1" x14ac:dyDescent="0.35">
      <c r="B221" s="34" t="s">
        <v>12</v>
      </c>
      <c r="C221" s="34">
        <v>100</v>
      </c>
      <c r="D221" s="34">
        <v>4</v>
      </c>
      <c r="E221" s="34">
        <v>2</v>
      </c>
      <c r="F221" s="18" t="str">
        <f t="shared" si="3"/>
        <v>I_MD_100P_4L_ID2</v>
      </c>
      <c r="G221" s="3">
        <v>8</v>
      </c>
      <c r="H221" s="8">
        <v>115164</v>
      </c>
      <c r="I221" s="8">
        <v>0.13700000000000001</v>
      </c>
      <c r="J221" s="3">
        <v>8</v>
      </c>
      <c r="K221" s="8">
        <v>95847</v>
      </c>
      <c r="L221" s="8">
        <v>1.9E-2</v>
      </c>
    </row>
    <row r="222" spans="2:12" ht="19.95" customHeight="1" x14ac:dyDescent="0.35">
      <c r="B222" s="34" t="s">
        <v>12</v>
      </c>
      <c r="C222" s="34">
        <v>100</v>
      </c>
      <c r="D222" s="34">
        <v>4</v>
      </c>
      <c r="E222" s="34">
        <v>2</v>
      </c>
      <c r="F222" s="18" t="str">
        <f t="shared" si="3"/>
        <v>I_MD_100P_4L_ID2</v>
      </c>
      <c r="G222" s="3">
        <v>9</v>
      </c>
      <c r="H222" s="8">
        <v>116530</v>
      </c>
      <c r="I222" s="8">
        <v>0.13100000000000001</v>
      </c>
      <c r="J222" s="3">
        <v>9</v>
      </c>
      <c r="K222" s="8">
        <v>95845</v>
      </c>
      <c r="L222" s="8">
        <v>1.9E-2</v>
      </c>
    </row>
    <row r="223" spans="2:12" ht="19.95" customHeight="1" x14ac:dyDescent="0.35">
      <c r="B223" s="34" t="s">
        <v>12</v>
      </c>
      <c r="C223" s="34">
        <v>100</v>
      </c>
      <c r="D223" s="34">
        <v>4</v>
      </c>
      <c r="E223" s="34">
        <v>2</v>
      </c>
      <c r="F223" s="18" t="str">
        <f t="shared" si="3"/>
        <v>I_MD_100P_4L_ID2</v>
      </c>
      <c r="G223" s="3">
        <v>10</v>
      </c>
      <c r="H223" s="8">
        <v>115979</v>
      </c>
      <c r="I223" s="8">
        <v>0.13900000000000001</v>
      </c>
      <c r="J223" s="3">
        <v>10</v>
      </c>
      <c r="K223" s="8">
        <v>95893</v>
      </c>
      <c r="L223" s="8">
        <v>1.9E-2</v>
      </c>
    </row>
    <row r="224" spans="2:12" ht="19.95" customHeight="1" x14ac:dyDescent="0.35">
      <c r="B224" s="34" t="s">
        <v>12</v>
      </c>
      <c r="C224" s="34">
        <v>150</v>
      </c>
      <c r="D224" s="34">
        <v>4</v>
      </c>
      <c r="E224" s="34">
        <v>2</v>
      </c>
      <c r="F224" s="18" t="str">
        <f t="shared" si="3"/>
        <v>I_MD_150P_4L_ID2</v>
      </c>
      <c r="G224" s="3">
        <v>1</v>
      </c>
      <c r="H224" s="8">
        <v>242782</v>
      </c>
      <c r="I224" s="8">
        <v>0.314</v>
      </c>
      <c r="J224" s="3">
        <v>1</v>
      </c>
      <c r="K224" s="8">
        <v>218579</v>
      </c>
      <c r="L224" s="8">
        <v>5.8999999999999997E-2</v>
      </c>
    </row>
    <row r="225" spans="2:12" ht="19.95" customHeight="1" x14ac:dyDescent="0.35">
      <c r="B225" s="34" t="s">
        <v>12</v>
      </c>
      <c r="C225" s="34">
        <v>150</v>
      </c>
      <c r="D225" s="34">
        <v>4</v>
      </c>
      <c r="E225" s="34">
        <v>2</v>
      </c>
      <c r="F225" s="18" t="str">
        <f t="shared" si="3"/>
        <v>I_MD_150P_4L_ID2</v>
      </c>
      <c r="G225" s="3">
        <v>2</v>
      </c>
      <c r="H225" s="8">
        <v>241338</v>
      </c>
      <c r="I225" s="8">
        <v>0.311</v>
      </c>
      <c r="J225" s="3">
        <v>2</v>
      </c>
      <c r="K225" s="8">
        <v>219032</v>
      </c>
      <c r="L225" s="8">
        <v>5.8999999999999997E-2</v>
      </c>
    </row>
    <row r="226" spans="2:12" ht="19.95" customHeight="1" x14ac:dyDescent="0.35">
      <c r="B226" s="34" t="s">
        <v>12</v>
      </c>
      <c r="C226" s="34">
        <v>150</v>
      </c>
      <c r="D226" s="34">
        <v>4</v>
      </c>
      <c r="E226" s="34">
        <v>2</v>
      </c>
      <c r="F226" s="18" t="str">
        <f t="shared" si="3"/>
        <v>I_MD_150P_4L_ID2</v>
      </c>
      <c r="G226" s="3">
        <v>3</v>
      </c>
      <c r="H226" s="8">
        <v>240771</v>
      </c>
      <c r="I226" s="8">
        <v>0.318</v>
      </c>
      <c r="J226" s="3">
        <v>3</v>
      </c>
      <c r="K226" s="8">
        <v>219015</v>
      </c>
      <c r="L226" s="8">
        <v>0.06</v>
      </c>
    </row>
    <row r="227" spans="2:12" ht="19.95" customHeight="1" x14ac:dyDescent="0.35">
      <c r="B227" s="34" t="s">
        <v>12</v>
      </c>
      <c r="C227" s="34">
        <v>150</v>
      </c>
      <c r="D227" s="34">
        <v>4</v>
      </c>
      <c r="E227" s="34">
        <v>2</v>
      </c>
      <c r="F227" s="18" t="str">
        <f t="shared" si="3"/>
        <v>I_MD_150P_4L_ID2</v>
      </c>
      <c r="G227" s="3">
        <v>4</v>
      </c>
      <c r="H227" s="8">
        <v>241158</v>
      </c>
      <c r="I227" s="8">
        <v>0.33</v>
      </c>
      <c r="J227" s="3">
        <v>4</v>
      </c>
      <c r="K227" s="8">
        <v>219018</v>
      </c>
      <c r="L227" s="8">
        <v>5.8999999999999997E-2</v>
      </c>
    </row>
    <row r="228" spans="2:12" ht="19.95" customHeight="1" x14ac:dyDescent="0.35">
      <c r="B228" s="34" t="s">
        <v>12</v>
      </c>
      <c r="C228" s="34">
        <v>150</v>
      </c>
      <c r="D228" s="34">
        <v>4</v>
      </c>
      <c r="E228" s="34">
        <v>2</v>
      </c>
      <c r="F228" s="18" t="str">
        <f t="shared" si="3"/>
        <v>I_MD_150P_4L_ID2</v>
      </c>
      <c r="G228" s="3">
        <v>5</v>
      </c>
      <c r="H228" s="8">
        <v>242475</v>
      </c>
      <c r="I228" s="8">
        <v>0.314</v>
      </c>
      <c r="J228" s="3">
        <v>5</v>
      </c>
      <c r="K228" s="8">
        <v>219101</v>
      </c>
      <c r="L228" s="8">
        <v>5.7000000000000002E-2</v>
      </c>
    </row>
    <row r="229" spans="2:12" ht="19.95" customHeight="1" x14ac:dyDescent="0.35">
      <c r="B229" s="34" t="s">
        <v>12</v>
      </c>
      <c r="C229" s="34">
        <v>150</v>
      </c>
      <c r="D229" s="34">
        <v>4</v>
      </c>
      <c r="E229" s="34">
        <v>2</v>
      </c>
      <c r="F229" s="18" t="str">
        <f t="shared" si="3"/>
        <v>I_MD_150P_4L_ID2</v>
      </c>
      <c r="G229" s="3">
        <v>6</v>
      </c>
      <c r="H229" s="8">
        <v>245269</v>
      </c>
      <c r="I229" s="8">
        <v>0.309</v>
      </c>
      <c r="J229" s="3">
        <v>6</v>
      </c>
      <c r="K229" s="8">
        <v>218566</v>
      </c>
      <c r="L229" s="8">
        <v>6.5000000000000002E-2</v>
      </c>
    </row>
    <row r="230" spans="2:12" ht="19.95" customHeight="1" x14ac:dyDescent="0.35">
      <c r="B230" s="34" t="s">
        <v>12</v>
      </c>
      <c r="C230" s="34">
        <v>150</v>
      </c>
      <c r="D230" s="34">
        <v>4</v>
      </c>
      <c r="E230" s="34">
        <v>2</v>
      </c>
      <c r="F230" s="18" t="str">
        <f t="shared" si="3"/>
        <v>I_MD_150P_4L_ID2</v>
      </c>
      <c r="G230" s="3">
        <v>7</v>
      </c>
      <c r="H230" s="8">
        <v>241101</v>
      </c>
      <c r="I230" s="8">
        <v>0.33</v>
      </c>
      <c r="J230" s="3">
        <v>7</v>
      </c>
      <c r="K230" s="8">
        <v>218622</v>
      </c>
      <c r="L230" s="8">
        <v>5.8000000000000003E-2</v>
      </c>
    </row>
    <row r="231" spans="2:12" ht="19.95" customHeight="1" x14ac:dyDescent="0.35">
      <c r="B231" s="34" t="s">
        <v>12</v>
      </c>
      <c r="C231" s="34">
        <v>150</v>
      </c>
      <c r="D231" s="34">
        <v>4</v>
      </c>
      <c r="E231" s="34">
        <v>2</v>
      </c>
      <c r="F231" s="18" t="str">
        <f t="shared" si="3"/>
        <v>I_MD_150P_4L_ID2</v>
      </c>
      <c r="G231" s="3">
        <v>8</v>
      </c>
      <c r="H231" s="8">
        <v>242495</v>
      </c>
      <c r="I231" s="8">
        <v>0.31900000000000001</v>
      </c>
      <c r="J231" s="3">
        <v>8</v>
      </c>
      <c r="K231" s="8">
        <v>219119</v>
      </c>
      <c r="L231" s="8">
        <v>6.2E-2</v>
      </c>
    </row>
    <row r="232" spans="2:12" ht="19.95" customHeight="1" x14ac:dyDescent="0.35">
      <c r="B232" s="34" t="s">
        <v>12</v>
      </c>
      <c r="C232" s="34">
        <v>150</v>
      </c>
      <c r="D232" s="34">
        <v>4</v>
      </c>
      <c r="E232" s="34">
        <v>2</v>
      </c>
      <c r="F232" s="18" t="str">
        <f t="shared" si="3"/>
        <v>I_MD_150P_4L_ID2</v>
      </c>
      <c r="G232" s="3">
        <v>9</v>
      </c>
      <c r="H232" s="8">
        <v>247661</v>
      </c>
      <c r="I232" s="8">
        <v>0.38500000000000001</v>
      </c>
      <c r="J232" s="3">
        <v>9</v>
      </c>
      <c r="K232" s="8">
        <v>219017</v>
      </c>
      <c r="L232" s="8">
        <v>5.8000000000000003E-2</v>
      </c>
    </row>
    <row r="233" spans="2:12" ht="19.95" customHeight="1" x14ac:dyDescent="0.35">
      <c r="B233" s="34" t="s">
        <v>12</v>
      </c>
      <c r="C233" s="34">
        <v>150</v>
      </c>
      <c r="D233" s="34">
        <v>4</v>
      </c>
      <c r="E233" s="34">
        <v>2</v>
      </c>
      <c r="F233" s="18" t="str">
        <f t="shared" si="3"/>
        <v>I_MD_150P_4L_ID2</v>
      </c>
      <c r="G233" s="3">
        <v>10</v>
      </c>
      <c r="H233" s="8">
        <v>240484</v>
      </c>
      <c r="I233" s="8">
        <v>0.31900000000000001</v>
      </c>
      <c r="J233" s="3">
        <v>10</v>
      </c>
      <c r="K233" s="8">
        <v>218577</v>
      </c>
      <c r="L233" s="8">
        <v>0.06</v>
      </c>
    </row>
    <row r="234" spans="2:12" ht="19.95" customHeight="1" x14ac:dyDescent="0.35">
      <c r="B234" s="34" t="s">
        <v>12</v>
      </c>
      <c r="C234" s="34">
        <v>250</v>
      </c>
      <c r="D234" s="34">
        <v>4</v>
      </c>
      <c r="E234" s="34">
        <v>2</v>
      </c>
      <c r="F234" s="18" t="str">
        <f t="shared" si="3"/>
        <v>I_MD_250P_4L_ID2</v>
      </c>
      <c r="G234" s="3">
        <v>1</v>
      </c>
      <c r="H234" s="8">
        <v>349950</v>
      </c>
      <c r="I234" s="8">
        <v>0.88400000000000001</v>
      </c>
      <c r="J234" s="3">
        <v>1</v>
      </c>
      <c r="K234" s="8">
        <v>315883</v>
      </c>
      <c r="L234" s="8">
        <v>0.159</v>
      </c>
    </row>
    <row r="235" spans="2:12" ht="19.95" customHeight="1" x14ac:dyDescent="0.35">
      <c r="B235" s="34" t="s">
        <v>12</v>
      </c>
      <c r="C235" s="34">
        <v>250</v>
      </c>
      <c r="D235" s="34">
        <v>4</v>
      </c>
      <c r="E235" s="34">
        <v>2</v>
      </c>
      <c r="F235" s="18" t="str">
        <f t="shared" si="3"/>
        <v>I_MD_250P_4L_ID2</v>
      </c>
      <c r="G235" s="3">
        <v>2</v>
      </c>
      <c r="H235" s="8">
        <v>353458</v>
      </c>
      <c r="I235" s="8">
        <v>0.91500000000000004</v>
      </c>
      <c r="J235" s="3">
        <v>2</v>
      </c>
      <c r="K235" s="8">
        <v>314122</v>
      </c>
      <c r="L235" s="8">
        <v>0.16200000000000001</v>
      </c>
    </row>
    <row r="236" spans="2:12" ht="19.95" customHeight="1" x14ac:dyDescent="0.35">
      <c r="B236" s="34" t="s">
        <v>12</v>
      </c>
      <c r="C236" s="34">
        <v>250</v>
      </c>
      <c r="D236" s="34">
        <v>4</v>
      </c>
      <c r="E236" s="34">
        <v>2</v>
      </c>
      <c r="F236" s="18" t="str">
        <f t="shared" si="3"/>
        <v>I_MD_250P_4L_ID2</v>
      </c>
      <c r="G236" s="3">
        <v>3</v>
      </c>
      <c r="H236" s="8">
        <v>354287</v>
      </c>
      <c r="I236" s="8">
        <v>0.93799999999999994</v>
      </c>
      <c r="J236" s="3">
        <v>3</v>
      </c>
      <c r="K236" s="8">
        <v>317715</v>
      </c>
      <c r="L236" s="8">
        <v>0.159</v>
      </c>
    </row>
    <row r="237" spans="2:12" ht="19.95" customHeight="1" x14ac:dyDescent="0.35">
      <c r="B237" s="34" t="s">
        <v>12</v>
      </c>
      <c r="C237" s="34">
        <v>250</v>
      </c>
      <c r="D237" s="34">
        <v>4</v>
      </c>
      <c r="E237" s="34">
        <v>2</v>
      </c>
      <c r="F237" s="18" t="str">
        <f t="shared" si="3"/>
        <v>I_MD_250P_4L_ID2</v>
      </c>
      <c r="G237" s="3">
        <v>4</v>
      </c>
      <c r="H237" s="8">
        <v>353969</v>
      </c>
      <c r="I237" s="8">
        <v>0.97599999999999998</v>
      </c>
      <c r="J237" s="3">
        <v>4</v>
      </c>
      <c r="K237" s="8">
        <v>317354</v>
      </c>
      <c r="L237" s="8">
        <v>0.161</v>
      </c>
    </row>
    <row r="238" spans="2:12" ht="19.95" customHeight="1" x14ac:dyDescent="0.35">
      <c r="B238" s="34" t="s">
        <v>12</v>
      </c>
      <c r="C238" s="34">
        <v>250</v>
      </c>
      <c r="D238" s="34">
        <v>4</v>
      </c>
      <c r="E238" s="34">
        <v>2</v>
      </c>
      <c r="F238" s="18" t="str">
        <f t="shared" si="3"/>
        <v>I_MD_250P_4L_ID2</v>
      </c>
      <c r="G238" s="3">
        <v>5</v>
      </c>
      <c r="H238" s="8">
        <v>353161</v>
      </c>
      <c r="I238" s="8">
        <v>0.92100000000000004</v>
      </c>
      <c r="J238" s="3">
        <v>5</v>
      </c>
      <c r="K238" s="8">
        <v>315026</v>
      </c>
      <c r="L238" s="8">
        <v>0.16500000000000001</v>
      </c>
    </row>
    <row r="239" spans="2:12" ht="19.95" customHeight="1" x14ac:dyDescent="0.35">
      <c r="B239" s="34" t="s">
        <v>12</v>
      </c>
      <c r="C239" s="34">
        <v>250</v>
      </c>
      <c r="D239" s="34">
        <v>4</v>
      </c>
      <c r="E239" s="34">
        <v>2</v>
      </c>
      <c r="F239" s="18" t="str">
        <f t="shared" si="3"/>
        <v>I_MD_250P_4L_ID2</v>
      </c>
      <c r="G239" s="3">
        <v>6</v>
      </c>
      <c r="H239" s="8">
        <v>351511</v>
      </c>
      <c r="I239" s="8">
        <v>0.93</v>
      </c>
      <c r="J239" s="3">
        <v>6</v>
      </c>
      <c r="K239" s="8">
        <v>318077</v>
      </c>
      <c r="L239" s="8">
        <v>0.153</v>
      </c>
    </row>
    <row r="240" spans="2:12" ht="19.95" customHeight="1" x14ac:dyDescent="0.35">
      <c r="B240" s="34" t="s">
        <v>12</v>
      </c>
      <c r="C240" s="34">
        <v>250</v>
      </c>
      <c r="D240" s="34">
        <v>4</v>
      </c>
      <c r="E240" s="34">
        <v>2</v>
      </c>
      <c r="F240" s="18" t="str">
        <f t="shared" si="3"/>
        <v>I_MD_250P_4L_ID2</v>
      </c>
      <c r="G240" s="3">
        <v>7</v>
      </c>
      <c r="H240" s="8">
        <v>351438</v>
      </c>
      <c r="I240" s="8">
        <v>0.91500000000000004</v>
      </c>
      <c r="J240" s="3">
        <v>7</v>
      </c>
      <c r="K240" s="8">
        <v>317386</v>
      </c>
      <c r="L240" s="8">
        <v>0.152</v>
      </c>
    </row>
    <row r="241" spans="2:12" ht="19.95" customHeight="1" x14ac:dyDescent="0.35">
      <c r="B241" s="34" t="s">
        <v>12</v>
      </c>
      <c r="C241" s="34">
        <v>250</v>
      </c>
      <c r="D241" s="34">
        <v>4</v>
      </c>
      <c r="E241" s="34">
        <v>2</v>
      </c>
      <c r="F241" s="18" t="str">
        <f t="shared" si="3"/>
        <v>I_MD_250P_4L_ID2</v>
      </c>
      <c r="G241" s="3">
        <v>8</v>
      </c>
      <c r="H241" s="8">
        <v>348980</v>
      </c>
      <c r="I241" s="8">
        <v>0.91400000000000003</v>
      </c>
      <c r="J241" s="3">
        <v>8</v>
      </c>
      <c r="K241" s="8">
        <v>314022</v>
      </c>
      <c r="L241" s="8">
        <v>0.18</v>
      </c>
    </row>
    <row r="242" spans="2:12" ht="19.95" customHeight="1" x14ac:dyDescent="0.35">
      <c r="B242" s="34" t="s">
        <v>12</v>
      </c>
      <c r="C242" s="34">
        <v>250</v>
      </c>
      <c r="D242" s="34">
        <v>4</v>
      </c>
      <c r="E242" s="34">
        <v>2</v>
      </c>
      <c r="F242" s="18" t="str">
        <f t="shared" si="3"/>
        <v>I_MD_250P_4L_ID2</v>
      </c>
      <c r="G242" s="3">
        <v>9</v>
      </c>
      <c r="H242" s="8">
        <v>353239</v>
      </c>
      <c r="I242" s="8">
        <v>0.89400000000000002</v>
      </c>
      <c r="J242" s="3">
        <v>9</v>
      </c>
      <c r="K242" s="8">
        <v>317627</v>
      </c>
      <c r="L242" s="8">
        <v>0.16300000000000001</v>
      </c>
    </row>
    <row r="243" spans="2:12" ht="19.95" customHeight="1" x14ac:dyDescent="0.35">
      <c r="B243" s="34" t="s">
        <v>12</v>
      </c>
      <c r="C243" s="34">
        <v>250</v>
      </c>
      <c r="D243" s="34">
        <v>4</v>
      </c>
      <c r="E243" s="34">
        <v>2</v>
      </c>
      <c r="F243" s="18" t="str">
        <f t="shared" si="3"/>
        <v>I_MD_250P_4L_ID2</v>
      </c>
      <c r="G243" s="3">
        <v>10</v>
      </c>
      <c r="H243" s="8">
        <v>351182</v>
      </c>
      <c r="I243" s="8">
        <v>0.92200000000000004</v>
      </c>
      <c r="J243" s="3">
        <v>10</v>
      </c>
      <c r="K243" s="8">
        <v>317821</v>
      </c>
      <c r="L243" s="8">
        <v>0.154</v>
      </c>
    </row>
    <row r="244" spans="2:12" ht="19.95" customHeight="1" x14ac:dyDescent="0.35">
      <c r="B244" s="34" t="s">
        <v>12</v>
      </c>
      <c r="C244" s="34">
        <v>500</v>
      </c>
      <c r="D244" s="34">
        <v>4</v>
      </c>
      <c r="E244" s="34">
        <v>2</v>
      </c>
      <c r="F244" s="18" t="str">
        <f t="shared" si="3"/>
        <v>I_MD_500P_4L_ID2</v>
      </c>
      <c r="G244" s="3">
        <v>1</v>
      </c>
      <c r="H244" s="8">
        <v>652125</v>
      </c>
      <c r="I244" s="8">
        <v>3.7360000000000002</v>
      </c>
      <c r="J244" s="3">
        <v>1</v>
      </c>
      <c r="K244" s="8">
        <v>550451</v>
      </c>
      <c r="L244" s="8">
        <v>0.83699999999999997</v>
      </c>
    </row>
    <row r="245" spans="2:12" ht="19.95" customHeight="1" x14ac:dyDescent="0.35">
      <c r="B245" s="34" t="s">
        <v>12</v>
      </c>
      <c r="C245" s="34">
        <v>500</v>
      </c>
      <c r="D245" s="34">
        <v>4</v>
      </c>
      <c r="E245" s="34">
        <v>2</v>
      </c>
      <c r="F245" s="18" t="str">
        <f t="shared" si="3"/>
        <v>I_MD_500P_4L_ID2</v>
      </c>
      <c r="G245" s="3">
        <v>2</v>
      </c>
      <c r="H245" s="8">
        <v>657414</v>
      </c>
      <c r="I245" s="8">
        <v>3.6989999999999998</v>
      </c>
      <c r="J245" s="3">
        <v>2</v>
      </c>
      <c r="K245" s="8">
        <v>549150</v>
      </c>
      <c r="L245" s="8">
        <v>0.81699999999999995</v>
      </c>
    </row>
    <row r="246" spans="2:12" ht="19.95" customHeight="1" x14ac:dyDescent="0.35">
      <c r="B246" s="34" t="s">
        <v>12</v>
      </c>
      <c r="C246" s="34">
        <v>500</v>
      </c>
      <c r="D246" s="34">
        <v>4</v>
      </c>
      <c r="E246" s="34">
        <v>2</v>
      </c>
      <c r="F246" s="18" t="str">
        <f t="shared" si="3"/>
        <v>I_MD_500P_4L_ID2</v>
      </c>
      <c r="G246" s="3">
        <v>3</v>
      </c>
      <c r="H246" s="8">
        <v>659894</v>
      </c>
      <c r="I246" s="8">
        <v>3.819</v>
      </c>
      <c r="J246" s="3">
        <v>3</v>
      </c>
      <c r="K246" s="8">
        <v>549592</v>
      </c>
      <c r="L246" s="8">
        <v>0.77600000000000002</v>
      </c>
    </row>
    <row r="247" spans="2:12" ht="19.95" customHeight="1" x14ac:dyDescent="0.35">
      <c r="B247" s="34" t="s">
        <v>12</v>
      </c>
      <c r="C247" s="34">
        <v>500</v>
      </c>
      <c r="D247" s="34">
        <v>4</v>
      </c>
      <c r="E247" s="34">
        <v>2</v>
      </c>
      <c r="F247" s="18" t="str">
        <f t="shared" si="3"/>
        <v>I_MD_500P_4L_ID2</v>
      </c>
      <c r="G247" s="3">
        <v>4</v>
      </c>
      <c r="H247" s="8">
        <v>654712</v>
      </c>
      <c r="I247" s="8">
        <v>3.839</v>
      </c>
      <c r="J247" s="3">
        <v>4</v>
      </c>
      <c r="K247" s="8">
        <v>549056</v>
      </c>
      <c r="L247" s="8">
        <v>0.81699999999999995</v>
      </c>
    </row>
    <row r="248" spans="2:12" ht="19.95" customHeight="1" x14ac:dyDescent="0.35">
      <c r="B248" s="34" t="s">
        <v>12</v>
      </c>
      <c r="C248" s="34">
        <v>500</v>
      </c>
      <c r="D248" s="34">
        <v>4</v>
      </c>
      <c r="E248" s="34">
        <v>2</v>
      </c>
      <c r="F248" s="18" t="str">
        <f t="shared" si="3"/>
        <v>I_MD_500P_4L_ID2</v>
      </c>
      <c r="G248" s="3">
        <v>5</v>
      </c>
      <c r="H248" s="8">
        <v>658488</v>
      </c>
      <c r="I248" s="8">
        <v>3.8380000000000001</v>
      </c>
      <c r="J248" s="3">
        <v>5</v>
      </c>
      <c r="K248" s="8">
        <v>549960</v>
      </c>
      <c r="L248" s="8">
        <v>0.78800000000000003</v>
      </c>
    </row>
    <row r="249" spans="2:12" ht="19.95" customHeight="1" x14ac:dyDescent="0.35">
      <c r="B249" s="34" t="s">
        <v>12</v>
      </c>
      <c r="C249" s="34">
        <v>500</v>
      </c>
      <c r="D249" s="34">
        <v>4</v>
      </c>
      <c r="E249" s="34">
        <v>2</v>
      </c>
      <c r="F249" s="18" t="str">
        <f t="shared" si="3"/>
        <v>I_MD_500P_4L_ID2</v>
      </c>
      <c r="G249" s="3">
        <v>6</v>
      </c>
      <c r="H249" s="8">
        <v>655080</v>
      </c>
      <c r="I249" s="8">
        <v>3.6619999999999999</v>
      </c>
      <c r="J249" s="3">
        <v>6</v>
      </c>
      <c r="K249" s="8">
        <v>549770</v>
      </c>
      <c r="L249" s="8">
        <v>0.78</v>
      </c>
    </row>
    <row r="250" spans="2:12" ht="19.95" customHeight="1" x14ac:dyDescent="0.35">
      <c r="B250" s="34" t="s">
        <v>12</v>
      </c>
      <c r="C250" s="34">
        <v>500</v>
      </c>
      <c r="D250" s="34">
        <v>4</v>
      </c>
      <c r="E250" s="34">
        <v>2</v>
      </c>
      <c r="F250" s="18" t="str">
        <f t="shared" si="3"/>
        <v>I_MD_500P_4L_ID2</v>
      </c>
      <c r="G250" s="3">
        <v>7</v>
      </c>
      <c r="H250" s="8">
        <v>657801</v>
      </c>
      <c r="I250" s="8">
        <v>3.4990000000000001</v>
      </c>
      <c r="J250" s="3">
        <v>7</v>
      </c>
      <c r="K250" s="8">
        <v>550453</v>
      </c>
      <c r="L250" s="8">
        <v>0.75800000000000001</v>
      </c>
    </row>
    <row r="251" spans="2:12" ht="19.95" customHeight="1" x14ac:dyDescent="0.35">
      <c r="B251" s="34" t="s">
        <v>12</v>
      </c>
      <c r="C251" s="34">
        <v>500</v>
      </c>
      <c r="D251" s="34">
        <v>4</v>
      </c>
      <c r="E251" s="34">
        <v>2</v>
      </c>
      <c r="F251" s="18" t="str">
        <f t="shared" si="3"/>
        <v>I_MD_500P_4L_ID2</v>
      </c>
      <c r="G251" s="3">
        <v>8</v>
      </c>
      <c r="H251" s="8">
        <v>656035</v>
      </c>
      <c r="I251" s="8">
        <v>3.53</v>
      </c>
      <c r="J251" s="3">
        <v>8</v>
      </c>
      <c r="K251" s="8">
        <v>550984</v>
      </c>
      <c r="L251" s="8">
        <v>0.73799999999999999</v>
      </c>
    </row>
    <row r="252" spans="2:12" ht="19.95" customHeight="1" x14ac:dyDescent="0.35">
      <c r="B252" s="34" t="s">
        <v>12</v>
      </c>
      <c r="C252" s="34">
        <v>500</v>
      </c>
      <c r="D252" s="34">
        <v>4</v>
      </c>
      <c r="E252" s="34">
        <v>2</v>
      </c>
      <c r="F252" s="18" t="str">
        <f t="shared" si="3"/>
        <v>I_MD_500P_4L_ID2</v>
      </c>
      <c r="G252" s="3">
        <v>9</v>
      </c>
      <c r="H252" s="8">
        <v>660097</v>
      </c>
      <c r="I252" s="8">
        <v>3.4950000000000001</v>
      </c>
      <c r="J252" s="3">
        <v>9</v>
      </c>
      <c r="K252" s="8">
        <v>550181</v>
      </c>
      <c r="L252" s="8">
        <v>0.81200000000000006</v>
      </c>
    </row>
    <row r="253" spans="2:12" ht="19.95" customHeight="1" x14ac:dyDescent="0.35">
      <c r="B253" s="34" t="s">
        <v>12</v>
      </c>
      <c r="C253" s="34">
        <v>500</v>
      </c>
      <c r="D253" s="34">
        <v>4</v>
      </c>
      <c r="E253" s="34">
        <v>2</v>
      </c>
      <c r="F253" s="18" t="str">
        <f t="shared" si="3"/>
        <v>I_MD_500P_4L_ID2</v>
      </c>
      <c r="G253" s="3">
        <v>10</v>
      </c>
      <c r="H253" s="8">
        <v>657919</v>
      </c>
      <c r="I253" s="8">
        <v>3.5710000000000002</v>
      </c>
      <c r="J253" s="3">
        <v>10</v>
      </c>
      <c r="K253" s="8">
        <v>550227</v>
      </c>
      <c r="L253" s="8">
        <v>0.78800000000000003</v>
      </c>
    </row>
    <row r="254" spans="2:12" ht="19.95" customHeight="1" x14ac:dyDescent="0.35">
      <c r="B254" s="34" t="s">
        <v>12</v>
      </c>
      <c r="C254" s="34">
        <v>50</v>
      </c>
      <c r="D254" s="34">
        <v>4</v>
      </c>
      <c r="E254" s="34">
        <v>3</v>
      </c>
      <c r="F254" s="18" t="str">
        <f t="shared" si="3"/>
        <v>I_MD_050P_4L_ID3</v>
      </c>
      <c r="G254" s="3">
        <v>1</v>
      </c>
      <c r="H254" s="8">
        <v>118923</v>
      </c>
      <c r="I254" s="8">
        <v>2E-3</v>
      </c>
      <c r="J254" s="3">
        <v>1</v>
      </c>
      <c r="K254" s="8">
        <v>73729</v>
      </c>
      <c r="L254" s="8">
        <v>1E-3</v>
      </c>
    </row>
    <row r="255" spans="2:12" ht="19.95" customHeight="1" x14ac:dyDescent="0.35">
      <c r="B255" s="34" t="s">
        <v>12</v>
      </c>
      <c r="C255" s="34">
        <v>50</v>
      </c>
      <c r="D255" s="34">
        <v>4</v>
      </c>
      <c r="E255" s="34">
        <v>3</v>
      </c>
      <c r="F255" s="18" t="str">
        <f t="shared" si="3"/>
        <v>I_MD_050P_4L_ID3</v>
      </c>
      <c r="G255" s="3">
        <v>2</v>
      </c>
      <c r="H255" s="8">
        <v>118830</v>
      </c>
      <c r="I255" s="8">
        <v>2E-3</v>
      </c>
      <c r="J255" s="3">
        <v>2</v>
      </c>
      <c r="K255" s="8">
        <v>73729</v>
      </c>
      <c r="L255" s="8">
        <v>1E-3</v>
      </c>
    </row>
    <row r="256" spans="2:12" ht="19.95" customHeight="1" x14ac:dyDescent="0.35">
      <c r="B256" s="34" t="s">
        <v>12</v>
      </c>
      <c r="C256" s="34">
        <v>50</v>
      </c>
      <c r="D256" s="34">
        <v>4</v>
      </c>
      <c r="E256" s="34">
        <v>3</v>
      </c>
      <c r="F256" s="18" t="str">
        <f t="shared" si="3"/>
        <v>I_MD_050P_4L_ID3</v>
      </c>
      <c r="G256" s="3">
        <v>3</v>
      </c>
      <c r="H256" s="8">
        <v>118790</v>
      </c>
      <c r="I256" s="8">
        <v>2E-3</v>
      </c>
      <c r="J256" s="3">
        <v>3</v>
      </c>
      <c r="K256" s="8">
        <v>73729</v>
      </c>
      <c r="L256" s="8">
        <v>1E-3</v>
      </c>
    </row>
    <row r="257" spans="2:12" ht="19.95" customHeight="1" x14ac:dyDescent="0.35">
      <c r="B257" s="34" t="s">
        <v>12</v>
      </c>
      <c r="C257" s="34">
        <v>50</v>
      </c>
      <c r="D257" s="34">
        <v>4</v>
      </c>
      <c r="E257" s="34">
        <v>3</v>
      </c>
      <c r="F257" s="18" t="str">
        <f t="shared" si="3"/>
        <v>I_MD_050P_4L_ID3</v>
      </c>
      <c r="G257" s="3">
        <v>4</v>
      </c>
      <c r="H257" s="8">
        <v>118683</v>
      </c>
      <c r="I257" s="8">
        <v>2E-3</v>
      </c>
      <c r="J257" s="3">
        <v>4</v>
      </c>
      <c r="K257" s="8">
        <v>73729</v>
      </c>
      <c r="L257" s="8">
        <v>1E-3</v>
      </c>
    </row>
    <row r="258" spans="2:12" ht="19.95" customHeight="1" x14ac:dyDescent="0.35">
      <c r="B258" s="34" t="s">
        <v>12</v>
      </c>
      <c r="C258" s="34">
        <v>50</v>
      </c>
      <c r="D258" s="34">
        <v>4</v>
      </c>
      <c r="E258" s="34">
        <v>3</v>
      </c>
      <c r="F258" s="18" t="str">
        <f t="shared" si="3"/>
        <v>I_MD_050P_4L_ID3</v>
      </c>
      <c r="G258" s="3">
        <v>5</v>
      </c>
      <c r="H258" s="8">
        <v>118668</v>
      </c>
      <c r="I258" s="8">
        <v>2E-3</v>
      </c>
      <c r="J258" s="3">
        <v>5</v>
      </c>
      <c r="K258" s="8">
        <v>73729</v>
      </c>
      <c r="L258" s="8">
        <v>1E-3</v>
      </c>
    </row>
    <row r="259" spans="2:12" ht="19.95" customHeight="1" x14ac:dyDescent="0.35">
      <c r="B259" s="34" t="s">
        <v>12</v>
      </c>
      <c r="C259" s="34">
        <v>50</v>
      </c>
      <c r="D259" s="34">
        <v>4</v>
      </c>
      <c r="E259" s="34">
        <v>3</v>
      </c>
      <c r="F259" s="18" t="str">
        <f t="shared" si="3"/>
        <v>I_MD_050P_4L_ID3</v>
      </c>
      <c r="G259" s="3">
        <v>6</v>
      </c>
      <c r="H259" s="8">
        <v>118923</v>
      </c>
      <c r="I259" s="8">
        <v>3.0000000000000001E-3</v>
      </c>
      <c r="J259" s="3">
        <v>6</v>
      </c>
      <c r="K259" s="8">
        <v>73729</v>
      </c>
      <c r="L259" s="8">
        <v>1E-3</v>
      </c>
    </row>
    <row r="260" spans="2:12" ht="19.95" customHeight="1" x14ac:dyDescent="0.35">
      <c r="B260" s="34" t="s">
        <v>12</v>
      </c>
      <c r="C260" s="34">
        <v>50</v>
      </c>
      <c r="D260" s="34">
        <v>4</v>
      </c>
      <c r="E260" s="34">
        <v>3</v>
      </c>
      <c r="F260" s="18" t="str">
        <f t="shared" ref="F260:F323" si="4">_xlfn.CONCAT("I_",B260,"_",IF(C260&gt;50,C260,"050"),"P_4L_ID",E260)</f>
        <v>I_MD_050P_4L_ID3</v>
      </c>
      <c r="G260" s="3">
        <v>7</v>
      </c>
      <c r="H260" s="8">
        <v>119069</v>
      </c>
      <c r="I260" s="8">
        <v>2E-3</v>
      </c>
      <c r="J260" s="3">
        <v>7</v>
      </c>
      <c r="K260" s="8">
        <v>73729</v>
      </c>
      <c r="L260" s="8">
        <v>0</v>
      </c>
    </row>
    <row r="261" spans="2:12" ht="19.95" customHeight="1" x14ac:dyDescent="0.35">
      <c r="B261" s="34" t="s">
        <v>12</v>
      </c>
      <c r="C261" s="34">
        <v>50</v>
      </c>
      <c r="D261" s="34">
        <v>4</v>
      </c>
      <c r="E261" s="34">
        <v>3</v>
      </c>
      <c r="F261" s="18" t="str">
        <f t="shared" si="4"/>
        <v>I_MD_050P_4L_ID3</v>
      </c>
      <c r="G261" s="3">
        <v>8</v>
      </c>
      <c r="H261" s="8">
        <v>119043</v>
      </c>
      <c r="I261" s="8">
        <v>2E-3</v>
      </c>
      <c r="J261" s="3">
        <v>8</v>
      </c>
      <c r="K261" s="8">
        <v>73729</v>
      </c>
      <c r="L261" s="8">
        <v>1E-3</v>
      </c>
    </row>
    <row r="262" spans="2:12" ht="19.95" customHeight="1" x14ac:dyDescent="0.35">
      <c r="B262" s="34" t="s">
        <v>12</v>
      </c>
      <c r="C262" s="34">
        <v>50</v>
      </c>
      <c r="D262" s="34">
        <v>4</v>
      </c>
      <c r="E262" s="34">
        <v>3</v>
      </c>
      <c r="F262" s="18" t="str">
        <f t="shared" si="4"/>
        <v>I_MD_050P_4L_ID3</v>
      </c>
      <c r="G262" s="3">
        <v>9</v>
      </c>
      <c r="H262" s="8">
        <v>118787</v>
      </c>
      <c r="I262" s="8">
        <v>3.0000000000000001E-3</v>
      </c>
      <c r="J262" s="3">
        <v>9</v>
      </c>
      <c r="K262" s="8">
        <v>73729</v>
      </c>
      <c r="L262" s="8">
        <v>1E-3</v>
      </c>
    </row>
    <row r="263" spans="2:12" ht="19.95" customHeight="1" x14ac:dyDescent="0.35">
      <c r="B263" s="34" t="s">
        <v>12</v>
      </c>
      <c r="C263" s="34">
        <v>50</v>
      </c>
      <c r="D263" s="34">
        <v>4</v>
      </c>
      <c r="E263" s="34">
        <v>3</v>
      </c>
      <c r="F263" s="18" t="str">
        <f t="shared" si="4"/>
        <v>I_MD_050P_4L_ID3</v>
      </c>
      <c r="G263" s="3">
        <v>10</v>
      </c>
      <c r="H263" s="8">
        <v>118908</v>
      </c>
      <c r="I263" s="8">
        <v>3.0000000000000001E-3</v>
      </c>
      <c r="J263" s="3">
        <v>10</v>
      </c>
      <c r="K263" s="8">
        <v>73729</v>
      </c>
      <c r="L263" s="8">
        <v>1E-3</v>
      </c>
    </row>
    <row r="264" spans="2:12" ht="19.95" customHeight="1" x14ac:dyDescent="0.35">
      <c r="B264" s="34" t="s">
        <v>12</v>
      </c>
      <c r="C264" s="34">
        <v>100</v>
      </c>
      <c r="D264" s="34">
        <v>4</v>
      </c>
      <c r="E264" s="34">
        <v>3</v>
      </c>
      <c r="F264" s="18" t="str">
        <f t="shared" si="4"/>
        <v>I_MD_100P_4L_ID3</v>
      </c>
      <c r="G264" s="3">
        <v>1</v>
      </c>
      <c r="H264" s="8">
        <v>115431</v>
      </c>
      <c r="I264" s="8">
        <v>0.13500000000000001</v>
      </c>
      <c r="J264" s="3">
        <v>1</v>
      </c>
      <c r="K264" s="8">
        <v>90940</v>
      </c>
      <c r="L264" s="8">
        <v>1.7999999999999999E-2</v>
      </c>
    </row>
    <row r="265" spans="2:12" ht="19.95" customHeight="1" x14ac:dyDescent="0.35">
      <c r="B265" s="34" t="s">
        <v>12</v>
      </c>
      <c r="C265" s="34">
        <v>100</v>
      </c>
      <c r="D265" s="34">
        <v>4</v>
      </c>
      <c r="E265" s="34">
        <v>3</v>
      </c>
      <c r="F265" s="18" t="str">
        <f t="shared" si="4"/>
        <v>I_MD_100P_4L_ID3</v>
      </c>
      <c r="G265" s="3">
        <v>2</v>
      </c>
      <c r="H265" s="8">
        <v>115633</v>
      </c>
      <c r="I265" s="8">
        <v>0.13600000000000001</v>
      </c>
      <c r="J265" s="3">
        <v>2</v>
      </c>
      <c r="K265" s="8">
        <v>90938</v>
      </c>
      <c r="L265" s="8">
        <v>1.7999999999999999E-2</v>
      </c>
    </row>
    <row r="266" spans="2:12" ht="19.95" customHeight="1" x14ac:dyDescent="0.35">
      <c r="B266" s="34" t="s">
        <v>12</v>
      </c>
      <c r="C266" s="34">
        <v>100</v>
      </c>
      <c r="D266" s="34">
        <v>4</v>
      </c>
      <c r="E266" s="34">
        <v>3</v>
      </c>
      <c r="F266" s="18" t="str">
        <f t="shared" si="4"/>
        <v>I_MD_100P_4L_ID3</v>
      </c>
      <c r="G266" s="3">
        <v>3</v>
      </c>
      <c r="H266" s="8">
        <v>116409</v>
      </c>
      <c r="I266" s="8">
        <v>0.13400000000000001</v>
      </c>
      <c r="J266" s="3">
        <v>3</v>
      </c>
      <c r="K266" s="8">
        <v>90938</v>
      </c>
      <c r="L266" s="8">
        <v>1.9E-2</v>
      </c>
    </row>
    <row r="267" spans="2:12" ht="19.95" customHeight="1" x14ac:dyDescent="0.35">
      <c r="B267" s="34" t="s">
        <v>12</v>
      </c>
      <c r="C267" s="34">
        <v>100</v>
      </c>
      <c r="D267" s="34">
        <v>4</v>
      </c>
      <c r="E267" s="34">
        <v>3</v>
      </c>
      <c r="F267" s="18" t="str">
        <f t="shared" si="4"/>
        <v>I_MD_100P_4L_ID3</v>
      </c>
      <c r="G267" s="3">
        <v>4</v>
      </c>
      <c r="H267" s="8">
        <v>112840</v>
      </c>
      <c r="I267" s="8">
        <v>0.14199999999999999</v>
      </c>
      <c r="J267" s="3">
        <v>4</v>
      </c>
      <c r="K267" s="8">
        <v>90940</v>
      </c>
      <c r="L267" s="8">
        <v>1.7999999999999999E-2</v>
      </c>
    </row>
    <row r="268" spans="2:12" ht="19.95" customHeight="1" x14ac:dyDescent="0.35">
      <c r="B268" s="34" t="s">
        <v>12</v>
      </c>
      <c r="C268" s="34">
        <v>100</v>
      </c>
      <c r="D268" s="34">
        <v>4</v>
      </c>
      <c r="E268" s="34">
        <v>3</v>
      </c>
      <c r="F268" s="18" t="str">
        <f t="shared" si="4"/>
        <v>I_MD_100P_4L_ID3</v>
      </c>
      <c r="G268" s="3">
        <v>5</v>
      </c>
      <c r="H268" s="8">
        <v>119044</v>
      </c>
      <c r="I268" s="8">
        <v>0.13700000000000001</v>
      </c>
      <c r="J268" s="3">
        <v>5</v>
      </c>
      <c r="K268" s="8">
        <v>90938</v>
      </c>
      <c r="L268" s="8">
        <v>1.7000000000000001E-2</v>
      </c>
    </row>
    <row r="269" spans="2:12" ht="19.95" customHeight="1" x14ac:dyDescent="0.35">
      <c r="B269" s="34" t="s">
        <v>12</v>
      </c>
      <c r="C269" s="34">
        <v>100</v>
      </c>
      <c r="D269" s="34">
        <v>4</v>
      </c>
      <c r="E269" s="34">
        <v>3</v>
      </c>
      <c r="F269" s="18" t="str">
        <f t="shared" si="4"/>
        <v>I_MD_100P_4L_ID3</v>
      </c>
      <c r="G269" s="3">
        <v>6</v>
      </c>
      <c r="H269" s="8">
        <v>117704</v>
      </c>
      <c r="I269" s="8">
        <v>0.13800000000000001</v>
      </c>
      <c r="J269" s="3">
        <v>6</v>
      </c>
      <c r="K269" s="8">
        <v>90882</v>
      </c>
      <c r="L269" s="8">
        <v>1.9E-2</v>
      </c>
    </row>
    <row r="270" spans="2:12" ht="19.95" customHeight="1" x14ac:dyDescent="0.35">
      <c r="B270" s="34" t="s">
        <v>12</v>
      </c>
      <c r="C270" s="34">
        <v>100</v>
      </c>
      <c r="D270" s="34">
        <v>4</v>
      </c>
      <c r="E270" s="34">
        <v>3</v>
      </c>
      <c r="F270" s="18" t="str">
        <f t="shared" si="4"/>
        <v>I_MD_100P_4L_ID3</v>
      </c>
      <c r="G270" s="3">
        <v>7</v>
      </c>
      <c r="H270" s="8">
        <v>116481</v>
      </c>
      <c r="I270" s="8">
        <v>0.13600000000000001</v>
      </c>
      <c r="J270" s="3">
        <v>7</v>
      </c>
      <c r="K270" s="8">
        <v>91014</v>
      </c>
      <c r="L270" s="8">
        <v>1.7999999999999999E-2</v>
      </c>
    </row>
    <row r="271" spans="2:12" ht="19.95" customHeight="1" x14ac:dyDescent="0.35">
      <c r="B271" s="34" t="s">
        <v>12</v>
      </c>
      <c r="C271" s="34">
        <v>100</v>
      </c>
      <c r="D271" s="34">
        <v>4</v>
      </c>
      <c r="E271" s="34">
        <v>3</v>
      </c>
      <c r="F271" s="18" t="str">
        <f t="shared" si="4"/>
        <v>I_MD_100P_4L_ID3</v>
      </c>
      <c r="G271" s="3">
        <v>8</v>
      </c>
      <c r="H271" s="8">
        <v>115680</v>
      </c>
      <c r="I271" s="8">
        <v>0.13500000000000001</v>
      </c>
      <c r="J271" s="3">
        <v>8</v>
      </c>
      <c r="K271" s="8">
        <v>90939</v>
      </c>
      <c r="L271" s="8">
        <v>1.9E-2</v>
      </c>
    </row>
    <row r="272" spans="2:12" ht="19.95" customHeight="1" x14ac:dyDescent="0.35">
      <c r="B272" s="34" t="s">
        <v>12</v>
      </c>
      <c r="C272" s="34">
        <v>100</v>
      </c>
      <c r="D272" s="34">
        <v>4</v>
      </c>
      <c r="E272" s="34">
        <v>3</v>
      </c>
      <c r="F272" s="18" t="str">
        <f t="shared" si="4"/>
        <v>I_MD_100P_4L_ID3</v>
      </c>
      <c r="G272" s="3">
        <v>9</v>
      </c>
      <c r="H272" s="8">
        <v>115982</v>
      </c>
      <c r="I272" s="8">
        <v>0.13100000000000001</v>
      </c>
      <c r="J272" s="3">
        <v>9</v>
      </c>
      <c r="K272" s="8">
        <v>90880</v>
      </c>
      <c r="L272" s="8">
        <v>1.7999999999999999E-2</v>
      </c>
    </row>
    <row r="273" spans="2:12" ht="19.95" customHeight="1" x14ac:dyDescent="0.35">
      <c r="B273" s="34" t="s">
        <v>12</v>
      </c>
      <c r="C273" s="34">
        <v>100</v>
      </c>
      <c r="D273" s="34">
        <v>4</v>
      </c>
      <c r="E273" s="34">
        <v>3</v>
      </c>
      <c r="F273" s="18" t="str">
        <f t="shared" si="4"/>
        <v>I_MD_100P_4L_ID3</v>
      </c>
      <c r="G273" s="3">
        <v>10</v>
      </c>
      <c r="H273" s="8">
        <v>117145</v>
      </c>
      <c r="I273" s="8">
        <v>0.13500000000000001</v>
      </c>
      <c r="J273" s="3">
        <v>10</v>
      </c>
      <c r="K273" s="8">
        <v>90279</v>
      </c>
      <c r="L273" s="8">
        <v>1.9E-2</v>
      </c>
    </row>
    <row r="274" spans="2:12" ht="19.95" customHeight="1" x14ac:dyDescent="0.35">
      <c r="B274" s="34" t="s">
        <v>12</v>
      </c>
      <c r="C274" s="34">
        <v>150</v>
      </c>
      <c r="D274" s="34">
        <v>4</v>
      </c>
      <c r="E274" s="34">
        <v>3</v>
      </c>
      <c r="F274" s="18" t="str">
        <f t="shared" si="4"/>
        <v>I_MD_150P_4L_ID3</v>
      </c>
      <c r="G274" s="3">
        <v>1</v>
      </c>
      <c r="H274" s="8">
        <v>239366</v>
      </c>
      <c r="I274" s="8">
        <v>0.311</v>
      </c>
      <c r="J274" s="3">
        <v>1</v>
      </c>
      <c r="K274" s="8">
        <v>218813</v>
      </c>
      <c r="L274" s="8">
        <v>5.8000000000000003E-2</v>
      </c>
    </row>
    <row r="275" spans="2:12" ht="19.95" customHeight="1" x14ac:dyDescent="0.35">
      <c r="B275" s="34" t="s">
        <v>12</v>
      </c>
      <c r="C275" s="34">
        <v>150</v>
      </c>
      <c r="D275" s="34">
        <v>4</v>
      </c>
      <c r="E275" s="34">
        <v>3</v>
      </c>
      <c r="F275" s="18" t="str">
        <f t="shared" si="4"/>
        <v>I_MD_150P_4L_ID3</v>
      </c>
      <c r="G275" s="3">
        <v>2</v>
      </c>
      <c r="H275" s="8">
        <v>239199</v>
      </c>
      <c r="I275" s="8">
        <v>0.30299999999999999</v>
      </c>
      <c r="J275" s="3">
        <v>2</v>
      </c>
      <c r="K275" s="8">
        <v>218812</v>
      </c>
      <c r="L275" s="8">
        <v>5.8000000000000003E-2</v>
      </c>
    </row>
    <row r="276" spans="2:12" ht="19.95" customHeight="1" x14ac:dyDescent="0.35">
      <c r="B276" s="34" t="s">
        <v>12</v>
      </c>
      <c r="C276" s="34">
        <v>150</v>
      </c>
      <c r="D276" s="34">
        <v>4</v>
      </c>
      <c r="E276" s="34">
        <v>3</v>
      </c>
      <c r="F276" s="18" t="str">
        <f t="shared" si="4"/>
        <v>I_MD_150P_4L_ID3</v>
      </c>
      <c r="G276" s="3">
        <v>3</v>
      </c>
      <c r="H276" s="8">
        <v>236357</v>
      </c>
      <c r="I276" s="8">
        <v>0.32300000000000001</v>
      </c>
      <c r="J276" s="3">
        <v>3</v>
      </c>
      <c r="K276" s="8">
        <v>218108</v>
      </c>
      <c r="L276" s="8">
        <v>6.0999999999999999E-2</v>
      </c>
    </row>
    <row r="277" spans="2:12" ht="19.95" customHeight="1" x14ac:dyDescent="0.35">
      <c r="B277" s="34" t="s">
        <v>12</v>
      </c>
      <c r="C277" s="34">
        <v>150</v>
      </c>
      <c r="D277" s="34">
        <v>4</v>
      </c>
      <c r="E277" s="34">
        <v>3</v>
      </c>
      <c r="F277" s="18" t="str">
        <f t="shared" si="4"/>
        <v>I_MD_150P_4L_ID3</v>
      </c>
      <c r="G277" s="3">
        <v>4</v>
      </c>
      <c r="H277" s="8">
        <v>236524</v>
      </c>
      <c r="I277" s="8">
        <v>0.316</v>
      </c>
      <c r="J277" s="3">
        <v>4</v>
      </c>
      <c r="K277" s="8">
        <v>218842</v>
      </c>
      <c r="L277" s="8">
        <v>5.8000000000000003E-2</v>
      </c>
    </row>
    <row r="278" spans="2:12" ht="19.95" customHeight="1" x14ac:dyDescent="0.35">
      <c r="B278" s="34" t="s">
        <v>12</v>
      </c>
      <c r="C278" s="34">
        <v>150</v>
      </c>
      <c r="D278" s="34">
        <v>4</v>
      </c>
      <c r="E278" s="34">
        <v>3</v>
      </c>
      <c r="F278" s="18" t="str">
        <f t="shared" si="4"/>
        <v>I_MD_150P_4L_ID3</v>
      </c>
      <c r="G278" s="3">
        <v>5</v>
      </c>
      <c r="H278" s="8">
        <v>239657</v>
      </c>
      <c r="I278" s="8">
        <v>0.311</v>
      </c>
      <c r="J278" s="3">
        <v>5</v>
      </c>
      <c r="K278" s="8">
        <v>218959</v>
      </c>
      <c r="L278" s="8">
        <v>0.06</v>
      </c>
    </row>
    <row r="279" spans="2:12" ht="19.95" customHeight="1" x14ac:dyDescent="0.35">
      <c r="B279" s="34" t="s">
        <v>12</v>
      </c>
      <c r="C279" s="34">
        <v>150</v>
      </c>
      <c r="D279" s="34">
        <v>4</v>
      </c>
      <c r="E279" s="34">
        <v>3</v>
      </c>
      <c r="F279" s="18" t="str">
        <f t="shared" si="4"/>
        <v>I_MD_150P_4L_ID3</v>
      </c>
      <c r="G279" s="3">
        <v>6</v>
      </c>
      <c r="H279" s="8">
        <v>237180</v>
      </c>
      <c r="I279" s="8">
        <v>0.315</v>
      </c>
      <c r="J279" s="3">
        <v>6</v>
      </c>
      <c r="K279" s="8">
        <v>218810</v>
      </c>
      <c r="L279" s="8">
        <v>0.06</v>
      </c>
    </row>
    <row r="280" spans="2:12" ht="19.95" customHeight="1" x14ac:dyDescent="0.35">
      <c r="B280" s="34" t="s">
        <v>12</v>
      </c>
      <c r="C280" s="34">
        <v>150</v>
      </c>
      <c r="D280" s="34">
        <v>4</v>
      </c>
      <c r="E280" s="34">
        <v>3</v>
      </c>
      <c r="F280" s="18" t="str">
        <f t="shared" si="4"/>
        <v>I_MD_150P_4L_ID3</v>
      </c>
      <c r="G280" s="3">
        <v>7</v>
      </c>
      <c r="H280" s="8">
        <v>234770</v>
      </c>
      <c r="I280" s="8">
        <v>0.32300000000000001</v>
      </c>
      <c r="J280" s="3">
        <v>7</v>
      </c>
      <c r="K280" s="8">
        <v>218900</v>
      </c>
      <c r="L280" s="8">
        <v>5.8000000000000003E-2</v>
      </c>
    </row>
    <row r="281" spans="2:12" ht="19.95" customHeight="1" x14ac:dyDescent="0.35">
      <c r="B281" s="34" t="s">
        <v>12</v>
      </c>
      <c r="C281" s="34">
        <v>150</v>
      </c>
      <c r="D281" s="34">
        <v>4</v>
      </c>
      <c r="E281" s="34">
        <v>3</v>
      </c>
      <c r="F281" s="18" t="str">
        <f t="shared" si="4"/>
        <v>I_MD_150P_4L_ID3</v>
      </c>
      <c r="G281" s="3">
        <v>8</v>
      </c>
      <c r="H281" s="8">
        <v>239713</v>
      </c>
      <c r="I281" s="8">
        <v>0.30299999999999999</v>
      </c>
      <c r="J281" s="3">
        <v>8</v>
      </c>
      <c r="K281" s="8">
        <v>218900</v>
      </c>
      <c r="L281" s="8">
        <v>6.2E-2</v>
      </c>
    </row>
    <row r="282" spans="2:12" ht="19.95" customHeight="1" x14ac:dyDescent="0.35">
      <c r="B282" s="34" t="s">
        <v>12</v>
      </c>
      <c r="C282" s="34">
        <v>150</v>
      </c>
      <c r="D282" s="34">
        <v>4</v>
      </c>
      <c r="E282" s="34">
        <v>3</v>
      </c>
      <c r="F282" s="18" t="str">
        <f t="shared" si="4"/>
        <v>I_MD_150P_4L_ID3</v>
      </c>
      <c r="G282" s="3">
        <v>9</v>
      </c>
      <c r="H282" s="8">
        <v>238116</v>
      </c>
      <c r="I282" s="8">
        <v>0.314</v>
      </c>
      <c r="J282" s="3">
        <v>9</v>
      </c>
      <c r="K282" s="8">
        <v>218836</v>
      </c>
      <c r="L282" s="8">
        <v>5.8999999999999997E-2</v>
      </c>
    </row>
    <row r="283" spans="2:12" ht="19.95" customHeight="1" x14ac:dyDescent="0.35">
      <c r="B283" s="34" t="s">
        <v>12</v>
      </c>
      <c r="C283" s="34">
        <v>150</v>
      </c>
      <c r="D283" s="34">
        <v>4</v>
      </c>
      <c r="E283" s="34">
        <v>3</v>
      </c>
      <c r="F283" s="18" t="str">
        <f t="shared" si="4"/>
        <v>I_MD_150P_4L_ID3</v>
      </c>
      <c r="G283" s="3">
        <v>10</v>
      </c>
      <c r="H283" s="8">
        <v>238303</v>
      </c>
      <c r="I283" s="8">
        <v>0.33400000000000002</v>
      </c>
      <c r="J283" s="3">
        <v>10</v>
      </c>
      <c r="K283" s="8">
        <v>218812</v>
      </c>
      <c r="L283" s="8">
        <v>5.8000000000000003E-2</v>
      </c>
    </row>
    <row r="284" spans="2:12" ht="19.95" customHeight="1" x14ac:dyDescent="0.35">
      <c r="B284" s="34" t="s">
        <v>12</v>
      </c>
      <c r="C284" s="34">
        <v>250</v>
      </c>
      <c r="D284" s="34">
        <v>4</v>
      </c>
      <c r="E284" s="34">
        <v>3</v>
      </c>
      <c r="F284" s="18" t="str">
        <f t="shared" si="4"/>
        <v>I_MD_250P_4L_ID3</v>
      </c>
      <c r="G284" s="3">
        <v>1</v>
      </c>
      <c r="H284" s="8">
        <v>353236</v>
      </c>
      <c r="I284" s="8">
        <v>0.871</v>
      </c>
      <c r="J284" s="3">
        <v>1</v>
      </c>
      <c r="K284" s="8">
        <v>320470</v>
      </c>
      <c r="L284" s="8">
        <v>0.161</v>
      </c>
    </row>
    <row r="285" spans="2:12" ht="19.95" customHeight="1" x14ac:dyDescent="0.35">
      <c r="B285" s="34" t="s">
        <v>12</v>
      </c>
      <c r="C285" s="34">
        <v>250</v>
      </c>
      <c r="D285" s="34">
        <v>4</v>
      </c>
      <c r="E285" s="34">
        <v>3</v>
      </c>
      <c r="F285" s="18" t="str">
        <f t="shared" si="4"/>
        <v>I_MD_250P_4L_ID3</v>
      </c>
      <c r="G285" s="3">
        <v>2</v>
      </c>
      <c r="H285" s="8">
        <v>353758</v>
      </c>
      <c r="I285" s="8">
        <v>0.875</v>
      </c>
      <c r="J285" s="3">
        <v>2</v>
      </c>
      <c r="K285" s="8">
        <v>321113</v>
      </c>
      <c r="L285" s="8">
        <v>0.156</v>
      </c>
    </row>
    <row r="286" spans="2:12" ht="19.95" customHeight="1" x14ac:dyDescent="0.35">
      <c r="B286" s="34" t="s">
        <v>12</v>
      </c>
      <c r="C286" s="34">
        <v>250</v>
      </c>
      <c r="D286" s="34">
        <v>4</v>
      </c>
      <c r="E286" s="34">
        <v>3</v>
      </c>
      <c r="F286" s="18" t="str">
        <f t="shared" si="4"/>
        <v>I_MD_250P_4L_ID3</v>
      </c>
      <c r="G286" s="3">
        <v>3</v>
      </c>
      <c r="H286" s="8">
        <v>354816</v>
      </c>
      <c r="I286" s="8">
        <v>0.89400000000000002</v>
      </c>
      <c r="J286" s="3">
        <v>3</v>
      </c>
      <c r="K286" s="8">
        <v>320756</v>
      </c>
      <c r="L286" s="8">
        <v>0.157</v>
      </c>
    </row>
    <row r="287" spans="2:12" ht="19.95" customHeight="1" x14ac:dyDescent="0.35">
      <c r="B287" s="34" t="s">
        <v>12</v>
      </c>
      <c r="C287" s="34">
        <v>250</v>
      </c>
      <c r="D287" s="34">
        <v>4</v>
      </c>
      <c r="E287" s="34">
        <v>3</v>
      </c>
      <c r="F287" s="18" t="str">
        <f t="shared" si="4"/>
        <v>I_MD_250P_4L_ID3</v>
      </c>
      <c r="G287" s="3">
        <v>4</v>
      </c>
      <c r="H287" s="8">
        <v>356500</v>
      </c>
      <c r="I287" s="8">
        <v>0.90300000000000002</v>
      </c>
      <c r="J287" s="3">
        <v>4</v>
      </c>
      <c r="K287" s="8">
        <v>320725</v>
      </c>
      <c r="L287" s="8">
        <v>0.157</v>
      </c>
    </row>
    <row r="288" spans="2:12" ht="19.95" customHeight="1" x14ac:dyDescent="0.35">
      <c r="B288" s="34" t="s">
        <v>12</v>
      </c>
      <c r="C288" s="34">
        <v>250</v>
      </c>
      <c r="D288" s="34">
        <v>4</v>
      </c>
      <c r="E288" s="34">
        <v>3</v>
      </c>
      <c r="F288" s="18" t="str">
        <f t="shared" si="4"/>
        <v>I_MD_250P_4L_ID3</v>
      </c>
      <c r="G288" s="3">
        <v>5</v>
      </c>
      <c r="H288" s="8">
        <v>355502</v>
      </c>
      <c r="I288" s="8">
        <v>0.873</v>
      </c>
      <c r="J288" s="3">
        <v>5</v>
      </c>
      <c r="K288" s="8">
        <v>320121</v>
      </c>
      <c r="L288" s="8">
        <v>0.157</v>
      </c>
    </row>
    <row r="289" spans="2:12" ht="19.95" customHeight="1" x14ac:dyDescent="0.35">
      <c r="B289" s="34" t="s">
        <v>12</v>
      </c>
      <c r="C289" s="34">
        <v>250</v>
      </c>
      <c r="D289" s="34">
        <v>4</v>
      </c>
      <c r="E289" s="34">
        <v>3</v>
      </c>
      <c r="F289" s="18" t="str">
        <f t="shared" si="4"/>
        <v>I_MD_250P_4L_ID3</v>
      </c>
      <c r="G289" s="3">
        <v>6</v>
      </c>
      <c r="H289" s="8">
        <v>359036</v>
      </c>
      <c r="I289" s="8">
        <v>0.879</v>
      </c>
      <c r="J289" s="3">
        <v>6</v>
      </c>
      <c r="K289" s="8">
        <v>321480</v>
      </c>
      <c r="L289" s="8">
        <v>0.16</v>
      </c>
    </row>
    <row r="290" spans="2:12" ht="19.95" customHeight="1" x14ac:dyDescent="0.35">
      <c r="B290" s="34" t="s">
        <v>12</v>
      </c>
      <c r="C290" s="34">
        <v>250</v>
      </c>
      <c r="D290" s="34">
        <v>4</v>
      </c>
      <c r="E290" s="34">
        <v>3</v>
      </c>
      <c r="F290" s="18" t="str">
        <f t="shared" si="4"/>
        <v>I_MD_250P_4L_ID3</v>
      </c>
      <c r="G290" s="3">
        <v>7</v>
      </c>
      <c r="H290" s="8">
        <v>358674</v>
      </c>
      <c r="I290" s="8">
        <v>0.88800000000000001</v>
      </c>
      <c r="J290" s="3">
        <v>7</v>
      </c>
      <c r="K290" s="8">
        <v>322113</v>
      </c>
      <c r="L290" s="8">
        <v>0.156</v>
      </c>
    </row>
    <row r="291" spans="2:12" ht="19.95" customHeight="1" x14ac:dyDescent="0.35">
      <c r="B291" s="34" t="s">
        <v>12</v>
      </c>
      <c r="C291" s="34">
        <v>250</v>
      </c>
      <c r="D291" s="34">
        <v>4</v>
      </c>
      <c r="E291" s="34">
        <v>3</v>
      </c>
      <c r="F291" s="18" t="str">
        <f t="shared" si="4"/>
        <v>I_MD_250P_4L_ID3</v>
      </c>
      <c r="G291" s="3">
        <v>8</v>
      </c>
      <c r="H291" s="8">
        <v>363340</v>
      </c>
      <c r="I291" s="8">
        <v>0.85099999999999998</v>
      </c>
      <c r="J291" s="3">
        <v>8</v>
      </c>
      <c r="K291" s="8">
        <v>322154</v>
      </c>
      <c r="L291" s="8">
        <v>0.154</v>
      </c>
    </row>
    <row r="292" spans="2:12" ht="19.95" customHeight="1" x14ac:dyDescent="0.35">
      <c r="B292" s="34" t="s">
        <v>12</v>
      </c>
      <c r="C292" s="34">
        <v>250</v>
      </c>
      <c r="D292" s="34">
        <v>4</v>
      </c>
      <c r="E292" s="34">
        <v>3</v>
      </c>
      <c r="F292" s="18" t="str">
        <f t="shared" si="4"/>
        <v>I_MD_250P_4L_ID3</v>
      </c>
      <c r="G292" s="3">
        <v>9</v>
      </c>
      <c r="H292" s="8">
        <v>356631</v>
      </c>
      <c r="I292" s="8">
        <v>0.87</v>
      </c>
      <c r="J292" s="3">
        <v>9</v>
      </c>
      <c r="K292" s="8">
        <v>320453</v>
      </c>
      <c r="L292" s="8">
        <v>0.16</v>
      </c>
    </row>
    <row r="293" spans="2:12" ht="19.95" customHeight="1" x14ac:dyDescent="0.35">
      <c r="B293" s="34" t="s">
        <v>12</v>
      </c>
      <c r="C293" s="34">
        <v>250</v>
      </c>
      <c r="D293" s="34">
        <v>4</v>
      </c>
      <c r="E293" s="34">
        <v>3</v>
      </c>
      <c r="F293" s="18" t="str">
        <f t="shared" si="4"/>
        <v>I_MD_250P_4L_ID3</v>
      </c>
      <c r="G293" s="3">
        <v>10</v>
      </c>
      <c r="H293" s="8">
        <v>357898</v>
      </c>
      <c r="I293" s="8">
        <v>0.874</v>
      </c>
      <c r="J293" s="3">
        <v>10</v>
      </c>
      <c r="K293" s="8">
        <v>321113</v>
      </c>
      <c r="L293" s="8">
        <v>0.159</v>
      </c>
    </row>
    <row r="294" spans="2:12" ht="19.95" customHeight="1" x14ac:dyDescent="0.35">
      <c r="B294" s="34" t="s">
        <v>12</v>
      </c>
      <c r="C294" s="34">
        <v>500</v>
      </c>
      <c r="D294" s="34">
        <v>4</v>
      </c>
      <c r="E294" s="34">
        <v>3</v>
      </c>
      <c r="F294" s="18" t="str">
        <f t="shared" si="4"/>
        <v>I_MD_500P_4L_ID3</v>
      </c>
      <c r="G294" s="3">
        <v>1</v>
      </c>
      <c r="H294" s="8">
        <v>658708</v>
      </c>
      <c r="I294" s="8">
        <v>3.6930000000000001</v>
      </c>
      <c r="J294" s="3">
        <v>1</v>
      </c>
      <c r="K294" s="8">
        <v>554953</v>
      </c>
      <c r="L294" s="8">
        <v>0.67400000000000004</v>
      </c>
    </row>
    <row r="295" spans="2:12" ht="19.95" customHeight="1" x14ac:dyDescent="0.35">
      <c r="B295" s="34" t="s">
        <v>12</v>
      </c>
      <c r="C295" s="34">
        <v>500</v>
      </c>
      <c r="D295" s="34">
        <v>4</v>
      </c>
      <c r="E295" s="34">
        <v>3</v>
      </c>
      <c r="F295" s="18" t="str">
        <f t="shared" si="4"/>
        <v>I_MD_500P_4L_ID3</v>
      </c>
      <c r="G295" s="3">
        <v>2</v>
      </c>
      <c r="H295" s="8">
        <v>668077</v>
      </c>
      <c r="I295" s="8">
        <v>3.7320000000000002</v>
      </c>
      <c r="J295" s="3">
        <v>2</v>
      </c>
      <c r="K295" s="8">
        <v>556541</v>
      </c>
      <c r="L295" s="8">
        <v>0.71399999999999997</v>
      </c>
    </row>
    <row r="296" spans="2:12" ht="19.95" customHeight="1" x14ac:dyDescent="0.35">
      <c r="B296" s="34" t="s">
        <v>12</v>
      </c>
      <c r="C296" s="34">
        <v>500</v>
      </c>
      <c r="D296" s="34">
        <v>4</v>
      </c>
      <c r="E296" s="34">
        <v>3</v>
      </c>
      <c r="F296" s="18" t="str">
        <f t="shared" si="4"/>
        <v>I_MD_500P_4L_ID3</v>
      </c>
      <c r="G296" s="3">
        <v>3</v>
      </c>
      <c r="H296" s="8">
        <v>667982</v>
      </c>
      <c r="I296" s="8">
        <v>3.6360000000000001</v>
      </c>
      <c r="J296" s="3">
        <v>3</v>
      </c>
      <c r="K296" s="8">
        <v>557160</v>
      </c>
      <c r="L296" s="8">
        <v>0.64</v>
      </c>
    </row>
    <row r="297" spans="2:12" ht="19.95" customHeight="1" x14ac:dyDescent="0.35">
      <c r="B297" s="34" t="s">
        <v>12</v>
      </c>
      <c r="C297" s="34">
        <v>500</v>
      </c>
      <c r="D297" s="34">
        <v>4</v>
      </c>
      <c r="E297" s="34">
        <v>3</v>
      </c>
      <c r="F297" s="18" t="str">
        <f t="shared" si="4"/>
        <v>I_MD_500P_4L_ID3</v>
      </c>
      <c r="G297" s="3">
        <v>4</v>
      </c>
      <c r="H297" s="8">
        <v>665012</v>
      </c>
      <c r="I297" s="8">
        <v>3.903</v>
      </c>
      <c r="J297" s="3">
        <v>4</v>
      </c>
      <c r="K297" s="8">
        <v>557922</v>
      </c>
      <c r="L297" s="8">
        <v>0.67700000000000005</v>
      </c>
    </row>
    <row r="298" spans="2:12" ht="19.95" customHeight="1" x14ac:dyDescent="0.35">
      <c r="B298" s="34" t="s">
        <v>12</v>
      </c>
      <c r="C298" s="34">
        <v>500</v>
      </c>
      <c r="D298" s="34">
        <v>4</v>
      </c>
      <c r="E298" s="34">
        <v>3</v>
      </c>
      <c r="F298" s="18" t="str">
        <f t="shared" si="4"/>
        <v>I_MD_500P_4L_ID3</v>
      </c>
      <c r="G298" s="3">
        <v>5</v>
      </c>
      <c r="H298" s="8">
        <v>665587</v>
      </c>
      <c r="I298" s="8">
        <v>3.7810000000000001</v>
      </c>
      <c r="J298" s="3">
        <v>5</v>
      </c>
      <c r="K298" s="8">
        <v>557190</v>
      </c>
      <c r="L298" s="8">
        <v>0.64200000000000002</v>
      </c>
    </row>
    <row r="299" spans="2:12" ht="19.95" customHeight="1" x14ac:dyDescent="0.35">
      <c r="B299" s="34" t="s">
        <v>12</v>
      </c>
      <c r="C299" s="34">
        <v>500</v>
      </c>
      <c r="D299" s="34">
        <v>4</v>
      </c>
      <c r="E299" s="34">
        <v>3</v>
      </c>
      <c r="F299" s="18" t="str">
        <f t="shared" si="4"/>
        <v>I_MD_500P_4L_ID3</v>
      </c>
      <c r="G299" s="3">
        <v>6</v>
      </c>
      <c r="H299" s="8">
        <v>661977</v>
      </c>
      <c r="I299" s="8">
        <v>3.7810000000000001</v>
      </c>
      <c r="J299" s="3">
        <v>6</v>
      </c>
      <c r="K299" s="8">
        <v>556481</v>
      </c>
      <c r="L299" s="8">
        <v>0.65900000000000003</v>
      </c>
    </row>
    <row r="300" spans="2:12" ht="19.95" customHeight="1" x14ac:dyDescent="0.35">
      <c r="B300" s="34" t="s">
        <v>12</v>
      </c>
      <c r="C300" s="34">
        <v>500</v>
      </c>
      <c r="D300" s="34">
        <v>4</v>
      </c>
      <c r="E300" s="34">
        <v>3</v>
      </c>
      <c r="F300" s="18" t="str">
        <f t="shared" si="4"/>
        <v>I_MD_500P_4L_ID3</v>
      </c>
      <c r="G300" s="3">
        <v>7</v>
      </c>
      <c r="H300" s="8">
        <v>669889</v>
      </c>
      <c r="I300" s="8">
        <v>3.6080000000000001</v>
      </c>
      <c r="J300" s="3">
        <v>7</v>
      </c>
      <c r="K300" s="8">
        <v>556153</v>
      </c>
      <c r="L300" s="8">
        <v>0.64</v>
      </c>
    </row>
    <row r="301" spans="2:12" ht="19.95" customHeight="1" x14ac:dyDescent="0.35">
      <c r="B301" s="34" t="s">
        <v>12</v>
      </c>
      <c r="C301" s="34">
        <v>500</v>
      </c>
      <c r="D301" s="34">
        <v>4</v>
      </c>
      <c r="E301" s="34">
        <v>3</v>
      </c>
      <c r="F301" s="18" t="str">
        <f t="shared" si="4"/>
        <v>I_MD_500P_4L_ID3</v>
      </c>
      <c r="G301" s="3">
        <v>8</v>
      </c>
      <c r="H301" s="8">
        <v>667669</v>
      </c>
      <c r="I301" s="8">
        <v>3.7410000000000001</v>
      </c>
      <c r="J301" s="3">
        <v>8</v>
      </c>
      <c r="K301" s="8">
        <v>556411</v>
      </c>
      <c r="L301" s="8">
        <v>0.67800000000000005</v>
      </c>
    </row>
    <row r="302" spans="2:12" ht="19.95" customHeight="1" x14ac:dyDescent="0.35">
      <c r="B302" s="34" t="s">
        <v>12</v>
      </c>
      <c r="C302" s="34">
        <v>500</v>
      </c>
      <c r="D302" s="34">
        <v>4</v>
      </c>
      <c r="E302" s="34">
        <v>3</v>
      </c>
      <c r="F302" s="18" t="str">
        <f t="shared" si="4"/>
        <v>I_MD_500P_4L_ID3</v>
      </c>
      <c r="G302" s="3">
        <v>9</v>
      </c>
      <c r="H302" s="8">
        <v>668496</v>
      </c>
      <c r="I302" s="8">
        <v>3.6520000000000001</v>
      </c>
      <c r="J302" s="3">
        <v>9</v>
      </c>
      <c r="K302" s="8">
        <v>555978</v>
      </c>
      <c r="L302" s="8">
        <v>0.71799999999999997</v>
      </c>
    </row>
    <row r="303" spans="2:12" ht="19.95" customHeight="1" x14ac:dyDescent="0.35">
      <c r="B303" s="34" t="s">
        <v>12</v>
      </c>
      <c r="C303" s="34">
        <v>500</v>
      </c>
      <c r="D303" s="34">
        <v>4</v>
      </c>
      <c r="E303" s="34">
        <v>3</v>
      </c>
      <c r="F303" s="18" t="str">
        <f t="shared" si="4"/>
        <v>I_MD_500P_4L_ID3</v>
      </c>
      <c r="G303" s="3">
        <v>10</v>
      </c>
      <c r="H303" s="8">
        <v>663665</v>
      </c>
      <c r="I303" s="8">
        <v>3.694</v>
      </c>
      <c r="J303" s="3">
        <v>10</v>
      </c>
      <c r="K303" s="8">
        <v>556302</v>
      </c>
      <c r="L303" s="8">
        <v>0.69699999999999995</v>
      </c>
    </row>
    <row r="304" spans="2:12" ht="19.95" customHeight="1" x14ac:dyDescent="0.35">
      <c r="B304" s="34" t="s">
        <v>13</v>
      </c>
      <c r="C304" s="34">
        <v>50</v>
      </c>
      <c r="D304" s="34">
        <v>4</v>
      </c>
      <c r="E304" s="34">
        <v>1</v>
      </c>
      <c r="F304" s="18" t="str">
        <f t="shared" si="4"/>
        <v>I_AD_050P_4L_ID1</v>
      </c>
      <c r="G304" s="3">
        <v>1</v>
      </c>
      <c r="H304" s="8">
        <v>98697</v>
      </c>
      <c r="I304" s="8">
        <v>4.3999999999999997E-2</v>
      </c>
      <c r="J304" s="3">
        <v>1</v>
      </c>
      <c r="K304" s="8">
        <v>54074</v>
      </c>
      <c r="L304" s="8">
        <v>5.0000000000000001E-3</v>
      </c>
    </row>
    <row r="305" spans="2:12" ht="19.95" customHeight="1" x14ac:dyDescent="0.35">
      <c r="B305" s="34" t="s">
        <v>13</v>
      </c>
      <c r="C305" s="34">
        <v>50</v>
      </c>
      <c r="D305" s="34">
        <v>4</v>
      </c>
      <c r="E305" s="34">
        <v>1</v>
      </c>
      <c r="F305" s="18" t="str">
        <f t="shared" si="4"/>
        <v>I_AD_050P_4L_ID1</v>
      </c>
      <c r="G305" s="3">
        <v>2</v>
      </c>
      <c r="H305" s="8">
        <v>101864</v>
      </c>
      <c r="I305" s="8">
        <v>4.4999999999999998E-2</v>
      </c>
      <c r="J305" s="3">
        <v>2</v>
      </c>
      <c r="K305" s="8">
        <v>54013</v>
      </c>
      <c r="L305" s="8">
        <v>5.0000000000000001E-3</v>
      </c>
    </row>
    <row r="306" spans="2:12" ht="19.95" customHeight="1" x14ac:dyDescent="0.35">
      <c r="B306" s="34" t="s">
        <v>13</v>
      </c>
      <c r="C306" s="34">
        <v>50</v>
      </c>
      <c r="D306" s="34">
        <v>4</v>
      </c>
      <c r="E306" s="34">
        <v>1</v>
      </c>
      <c r="F306" s="18" t="str">
        <f t="shared" si="4"/>
        <v>I_AD_050P_4L_ID1</v>
      </c>
      <c r="G306" s="3">
        <v>3</v>
      </c>
      <c r="H306" s="8">
        <v>102102</v>
      </c>
      <c r="I306" s="8">
        <v>4.2000000000000003E-2</v>
      </c>
      <c r="J306" s="3">
        <v>3</v>
      </c>
      <c r="K306" s="8">
        <v>54074</v>
      </c>
      <c r="L306" s="8">
        <v>5.0000000000000001E-3</v>
      </c>
    </row>
    <row r="307" spans="2:12" ht="19.95" customHeight="1" x14ac:dyDescent="0.35">
      <c r="B307" s="34" t="s">
        <v>13</v>
      </c>
      <c r="C307" s="34">
        <v>50</v>
      </c>
      <c r="D307" s="34">
        <v>4</v>
      </c>
      <c r="E307" s="34">
        <v>1</v>
      </c>
      <c r="F307" s="18" t="str">
        <f t="shared" si="4"/>
        <v>I_AD_050P_4L_ID1</v>
      </c>
      <c r="G307" s="3">
        <v>4</v>
      </c>
      <c r="H307" s="8">
        <v>101071</v>
      </c>
      <c r="I307" s="8">
        <v>4.2999999999999997E-2</v>
      </c>
      <c r="J307" s="3">
        <v>4</v>
      </c>
      <c r="K307" s="8">
        <v>54074</v>
      </c>
      <c r="L307" s="8">
        <v>4.0000000000000001E-3</v>
      </c>
    </row>
    <row r="308" spans="2:12" ht="19.95" customHeight="1" x14ac:dyDescent="0.35">
      <c r="B308" s="34" t="s">
        <v>13</v>
      </c>
      <c r="C308" s="34">
        <v>50</v>
      </c>
      <c r="D308" s="34">
        <v>4</v>
      </c>
      <c r="E308" s="34">
        <v>1</v>
      </c>
      <c r="F308" s="18" t="str">
        <f t="shared" si="4"/>
        <v>I_AD_050P_4L_ID1</v>
      </c>
      <c r="G308" s="3">
        <v>5</v>
      </c>
      <c r="H308" s="8">
        <v>96791</v>
      </c>
      <c r="I308" s="8">
        <v>4.2999999999999997E-2</v>
      </c>
      <c r="J308" s="3">
        <v>5</v>
      </c>
      <c r="K308" s="8">
        <v>53986</v>
      </c>
      <c r="L308" s="8">
        <v>4.0000000000000001E-3</v>
      </c>
    </row>
    <row r="309" spans="2:12" ht="19.95" customHeight="1" x14ac:dyDescent="0.35">
      <c r="B309" s="34" t="s">
        <v>13</v>
      </c>
      <c r="C309" s="34">
        <v>50</v>
      </c>
      <c r="D309" s="34">
        <v>4</v>
      </c>
      <c r="E309" s="34">
        <v>1</v>
      </c>
      <c r="F309" s="18" t="str">
        <f t="shared" si="4"/>
        <v>I_AD_050P_4L_ID1</v>
      </c>
      <c r="G309" s="3">
        <v>6</v>
      </c>
      <c r="H309" s="8">
        <v>98176</v>
      </c>
      <c r="I309" s="8">
        <v>4.3999999999999997E-2</v>
      </c>
      <c r="J309" s="3">
        <v>6</v>
      </c>
      <c r="K309" s="8">
        <v>53925</v>
      </c>
      <c r="L309" s="8">
        <v>5.0000000000000001E-3</v>
      </c>
    </row>
    <row r="310" spans="2:12" ht="19.95" customHeight="1" x14ac:dyDescent="0.35">
      <c r="B310" s="34" t="s">
        <v>13</v>
      </c>
      <c r="C310" s="34">
        <v>50</v>
      </c>
      <c r="D310" s="34">
        <v>4</v>
      </c>
      <c r="E310" s="34">
        <v>1</v>
      </c>
      <c r="F310" s="18" t="str">
        <f t="shared" si="4"/>
        <v>I_AD_050P_4L_ID1</v>
      </c>
      <c r="G310" s="3">
        <v>7</v>
      </c>
      <c r="H310" s="8">
        <v>99027</v>
      </c>
      <c r="I310" s="8">
        <v>4.4999999999999998E-2</v>
      </c>
      <c r="J310" s="3">
        <v>7</v>
      </c>
      <c r="K310" s="8">
        <v>53986</v>
      </c>
      <c r="L310" s="8">
        <v>5.0000000000000001E-3</v>
      </c>
    </row>
    <row r="311" spans="2:12" ht="19.95" customHeight="1" x14ac:dyDescent="0.35">
      <c r="B311" s="34" t="s">
        <v>13</v>
      </c>
      <c r="C311" s="34">
        <v>50</v>
      </c>
      <c r="D311" s="34">
        <v>4</v>
      </c>
      <c r="E311" s="34">
        <v>1</v>
      </c>
      <c r="F311" s="18" t="str">
        <f t="shared" si="4"/>
        <v>I_AD_050P_4L_ID1</v>
      </c>
      <c r="G311" s="3">
        <v>8</v>
      </c>
      <c r="H311" s="8">
        <v>100196</v>
      </c>
      <c r="I311" s="8">
        <v>4.2999999999999997E-2</v>
      </c>
      <c r="J311" s="3">
        <v>8</v>
      </c>
      <c r="K311" s="8">
        <v>53986</v>
      </c>
      <c r="L311" s="8">
        <v>5.0000000000000001E-3</v>
      </c>
    </row>
    <row r="312" spans="2:12" ht="19.95" customHeight="1" x14ac:dyDescent="0.35">
      <c r="B312" s="34" t="s">
        <v>13</v>
      </c>
      <c r="C312" s="34">
        <v>50</v>
      </c>
      <c r="D312" s="34">
        <v>4</v>
      </c>
      <c r="E312" s="34">
        <v>1</v>
      </c>
      <c r="F312" s="18" t="str">
        <f t="shared" si="4"/>
        <v>I_AD_050P_4L_ID1</v>
      </c>
      <c r="G312" s="3">
        <v>9</v>
      </c>
      <c r="H312" s="8">
        <v>99341</v>
      </c>
      <c r="I312" s="8">
        <v>4.5999999999999999E-2</v>
      </c>
      <c r="J312" s="3">
        <v>9</v>
      </c>
      <c r="K312" s="8">
        <v>53925</v>
      </c>
      <c r="L312" s="8">
        <v>4.0000000000000001E-3</v>
      </c>
    </row>
    <row r="313" spans="2:12" ht="19.95" customHeight="1" x14ac:dyDescent="0.35">
      <c r="B313" s="34" t="s">
        <v>13</v>
      </c>
      <c r="C313" s="34">
        <v>50</v>
      </c>
      <c r="D313" s="34">
        <v>4</v>
      </c>
      <c r="E313" s="34">
        <v>1</v>
      </c>
      <c r="F313" s="18" t="str">
        <f t="shared" si="4"/>
        <v>I_AD_050P_4L_ID1</v>
      </c>
      <c r="G313" s="3">
        <v>10</v>
      </c>
      <c r="H313" s="8">
        <v>97977</v>
      </c>
      <c r="I313" s="8">
        <v>4.2999999999999997E-2</v>
      </c>
      <c r="J313" s="3">
        <v>10</v>
      </c>
      <c r="K313" s="8">
        <v>53985</v>
      </c>
      <c r="L313" s="8">
        <v>4.0000000000000001E-3</v>
      </c>
    </row>
    <row r="314" spans="2:12" ht="19.95" customHeight="1" x14ac:dyDescent="0.35">
      <c r="B314" s="34" t="s">
        <v>13</v>
      </c>
      <c r="C314" s="34">
        <v>100</v>
      </c>
      <c r="D314" s="34">
        <v>4</v>
      </c>
      <c r="E314" s="34">
        <v>1</v>
      </c>
      <c r="F314" s="18" t="str">
        <f t="shared" si="4"/>
        <v>I_AD_100P_4L_ID1</v>
      </c>
      <c r="G314" s="3">
        <v>1</v>
      </c>
      <c r="H314" s="8">
        <v>140737</v>
      </c>
      <c r="I314" s="8">
        <v>0.189</v>
      </c>
      <c r="J314" s="3">
        <v>1</v>
      </c>
      <c r="K314" s="8">
        <v>30241</v>
      </c>
      <c r="L314" s="8">
        <v>4.5999999999999999E-2</v>
      </c>
    </row>
    <row r="315" spans="2:12" ht="19.95" customHeight="1" x14ac:dyDescent="0.35">
      <c r="B315" s="34" t="s">
        <v>13</v>
      </c>
      <c r="C315" s="34">
        <v>100</v>
      </c>
      <c r="D315" s="34">
        <v>4</v>
      </c>
      <c r="E315" s="34">
        <v>1</v>
      </c>
      <c r="F315" s="18" t="str">
        <f t="shared" si="4"/>
        <v>I_AD_100P_4L_ID1</v>
      </c>
      <c r="G315" s="3">
        <v>2</v>
      </c>
      <c r="H315" s="8">
        <v>143217</v>
      </c>
      <c r="I315" s="8">
        <v>0.18</v>
      </c>
      <c r="J315" s="3">
        <v>2</v>
      </c>
      <c r="K315" s="8">
        <v>28902</v>
      </c>
      <c r="L315" s="8">
        <v>4.7E-2</v>
      </c>
    </row>
    <row r="316" spans="2:12" ht="19.95" customHeight="1" x14ac:dyDescent="0.35">
      <c r="B316" s="34" t="s">
        <v>13</v>
      </c>
      <c r="C316" s="34">
        <v>100</v>
      </c>
      <c r="D316" s="34">
        <v>4</v>
      </c>
      <c r="E316" s="34">
        <v>1</v>
      </c>
      <c r="F316" s="18" t="str">
        <f t="shared" si="4"/>
        <v>I_AD_100P_4L_ID1</v>
      </c>
      <c r="G316" s="3">
        <v>3</v>
      </c>
      <c r="H316" s="8">
        <v>144781</v>
      </c>
      <c r="I316" s="8">
        <v>0.17799999999999999</v>
      </c>
      <c r="J316" s="3">
        <v>3</v>
      </c>
      <c r="K316" s="8">
        <v>30091</v>
      </c>
      <c r="L316" s="8">
        <v>4.5999999999999999E-2</v>
      </c>
    </row>
    <row r="317" spans="2:12" ht="19.95" customHeight="1" x14ac:dyDescent="0.35">
      <c r="B317" s="34" t="s">
        <v>13</v>
      </c>
      <c r="C317" s="34">
        <v>100</v>
      </c>
      <c r="D317" s="34">
        <v>4</v>
      </c>
      <c r="E317" s="34">
        <v>1</v>
      </c>
      <c r="F317" s="18" t="str">
        <f t="shared" si="4"/>
        <v>I_AD_100P_4L_ID1</v>
      </c>
      <c r="G317" s="3">
        <v>4</v>
      </c>
      <c r="H317" s="8">
        <v>142303</v>
      </c>
      <c r="I317" s="8">
        <v>0.185</v>
      </c>
      <c r="J317" s="3">
        <v>4</v>
      </c>
      <c r="K317" s="8">
        <v>30514</v>
      </c>
      <c r="L317" s="8">
        <v>4.5999999999999999E-2</v>
      </c>
    </row>
    <row r="318" spans="2:12" ht="19.95" customHeight="1" x14ac:dyDescent="0.35">
      <c r="B318" s="34" t="s">
        <v>13</v>
      </c>
      <c r="C318" s="34">
        <v>100</v>
      </c>
      <c r="D318" s="34">
        <v>4</v>
      </c>
      <c r="E318" s="34">
        <v>1</v>
      </c>
      <c r="F318" s="18" t="str">
        <f t="shared" si="4"/>
        <v>I_AD_100P_4L_ID1</v>
      </c>
      <c r="G318" s="3">
        <v>5</v>
      </c>
      <c r="H318" s="8">
        <v>143484</v>
      </c>
      <c r="I318" s="8">
        <v>0.18099999999999999</v>
      </c>
      <c r="J318" s="3">
        <v>5</v>
      </c>
      <c r="K318" s="8">
        <v>28922</v>
      </c>
      <c r="L318" s="8">
        <v>0.05</v>
      </c>
    </row>
    <row r="319" spans="2:12" ht="19.95" customHeight="1" x14ac:dyDescent="0.35">
      <c r="B319" s="34" t="s">
        <v>13</v>
      </c>
      <c r="C319" s="34">
        <v>100</v>
      </c>
      <c r="D319" s="34">
        <v>4</v>
      </c>
      <c r="E319" s="34">
        <v>1</v>
      </c>
      <c r="F319" s="18" t="str">
        <f t="shared" si="4"/>
        <v>I_AD_100P_4L_ID1</v>
      </c>
      <c r="G319" s="3">
        <v>6</v>
      </c>
      <c r="H319" s="8">
        <v>142664</v>
      </c>
      <c r="I319" s="8">
        <v>0.185</v>
      </c>
      <c r="J319" s="3">
        <v>6</v>
      </c>
      <c r="K319" s="8">
        <v>29629</v>
      </c>
      <c r="L319" s="8">
        <v>5.0999999999999997E-2</v>
      </c>
    </row>
    <row r="320" spans="2:12" ht="19.95" customHeight="1" x14ac:dyDescent="0.35">
      <c r="B320" s="34" t="s">
        <v>13</v>
      </c>
      <c r="C320" s="34">
        <v>100</v>
      </c>
      <c r="D320" s="34">
        <v>4</v>
      </c>
      <c r="E320" s="34">
        <v>1</v>
      </c>
      <c r="F320" s="18" t="str">
        <f t="shared" si="4"/>
        <v>I_AD_100P_4L_ID1</v>
      </c>
      <c r="G320" s="3">
        <v>7</v>
      </c>
      <c r="H320" s="8">
        <v>145695</v>
      </c>
      <c r="I320" s="8">
        <v>0.17799999999999999</v>
      </c>
      <c r="J320" s="3">
        <v>7</v>
      </c>
      <c r="K320" s="8">
        <v>30092</v>
      </c>
      <c r="L320" s="8">
        <v>4.5999999999999999E-2</v>
      </c>
    </row>
    <row r="321" spans="2:12" ht="19.95" customHeight="1" x14ac:dyDescent="0.35">
      <c r="B321" s="34" t="s">
        <v>13</v>
      </c>
      <c r="C321" s="34">
        <v>100</v>
      </c>
      <c r="D321" s="34">
        <v>4</v>
      </c>
      <c r="E321" s="34">
        <v>1</v>
      </c>
      <c r="F321" s="18" t="str">
        <f t="shared" si="4"/>
        <v>I_AD_100P_4L_ID1</v>
      </c>
      <c r="G321" s="3">
        <v>8</v>
      </c>
      <c r="H321" s="8">
        <v>145525</v>
      </c>
      <c r="I321" s="8">
        <v>0.17799999999999999</v>
      </c>
      <c r="J321" s="3">
        <v>8</v>
      </c>
      <c r="K321" s="8">
        <v>30895</v>
      </c>
      <c r="L321" s="8">
        <v>4.4999999999999998E-2</v>
      </c>
    </row>
    <row r="322" spans="2:12" ht="19.95" customHeight="1" x14ac:dyDescent="0.35">
      <c r="B322" s="34" t="s">
        <v>13</v>
      </c>
      <c r="C322" s="34">
        <v>100</v>
      </c>
      <c r="D322" s="34">
        <v>4</v>
      </c>
      <c r="E322" s="34">
        <v>1</v>
      </c>
      <c r="F322" s="18" t="str">
        <f t="shared" si="4"/>
        <v>I_AD_100P_4L_ID1</v>
      </c>
      <c r="G322" s="3">
        <v>9</v>
      </c>
      <c r="H322" s="8">
        <v>145464</v>
      </c>
      <c r="I322" s="8">
        <v>0.184</v>
      </c>
      <c r="J322" s="3">
        <v>9</v>
      </c>
      <c r="K322" s="8">
        <v>30161</v>
      </c>
      <c r="L322" s="8">
        <v>4.5999999999999999E-2</v>
      </c>
    </row>
    <row r="323" spans="2:12" ht="19.95" customHeight="1" x14ac:dyDescent="0.35">
      <c r="B323" s="34" t="s">
        <v>13</v>
      </c>
      <c r="C323" s="34">
        <v>100</v>
      </c>
      <c r="D323" s="34">
        <v>4</v>
      </c>
      <c r="E323" s="34">
        <v>1</v>
      </c>
      <c r="F323" s="18" t="str">
        <f t="shared" si="4"/>
        <v>I_AD_100P_4L_ID1</v>
      </c>
      <c r="G323" s="3">
        <v>10</v>
      </c>
      <c r="H323" s="8">
        <v>143923</v>
      </c>
      <c r="I323" s="8">
        <v>0.17499999999999999</v>
      </c>
      <c r="J323" s="3">
        <v>10</v>
      </c>
      <c r="K323" s="8">
        <v>31713</v>
      </c>
      <c r="L323" s="8">
        <v>4.5999999999999999E-2</v>
      </c>
    </row>
    <row r="324" spans="2:12" ht="19.95" customHeight="1" x14ac:dyDescent="0.35">
      <c r="B324" s="34" t="s">
        <v>13</v>
      </c>
      <c r="C324" s="34">
        <v>150</v>
      </c>
      <c r="D324" s="34">
        <v>4</v>
      </c>
      <c r="E324" s="34">
        <v>1</v>
      </c>
      <c r="F324" s="18" t="str">
        <f t="shared" ref="F324:F387" si="5">_xlfn.CONCAT("I_",B324,"_",IF(C324&gt;50,C324,"050"),"P_4L_ID",E324)</f>
        <v>I_AD_150P_4L_ID1</v>
      </c>
      <c r="G324" s="3">
        <v>1</v>
      </c>
      <c r="H324" s="8">
        <v>235126</v>
      </c>
      <c r="I324" s="8">
        <v>0.45400000000000001</v>
      </c>
      <c r="J324" s="3">
        <v>1</v>
      </c>
      <c r="K324" s="8">
        <v>80517</v>
      </c>
      <c r="L324" s="8">
        <v>0.10199999999999999</v>
      </c>
    </row>
    <row r="325" spans="2:12" ht="19.95" customHeight="1" x14ac:dyDescent="0.35">
      <c r="B325" s="34" t="s">
        <v>13</v>
      </c>
      <c r="C325" s="34">
        <v>150</v>
      </c>
      <c r="D325" s="34">
        <v>4</v>
      </c>
      <c r="E325" s="34">
        <v>1</v>
      </c>
      <c r="F325" s="18" t="str">
        <f t="shared" si="5"/>
        <v>I_AD_150P_4L_ID1</v>
      </c>
      <c r="G325" s="3">
        <v>2</v>
      </c>
      <c r="H325" s="8">
        <v>236383</v>
      </c>
      <c r="I325" s="8">
        <v>0.45800000000000002</v>
      </c>
      <c r="J325" s="3">
        <v>2</v>
      </c>
      <c r="K325" s="8">
        <v>80423</v>
      </c>
      <c r="L325" s="8">
        <v>0.1</v>
      </c>
    </row>
    <row r="326" spans="2:12" ht="19.95" customHeight="1" x14ac:dyDescent="0.35">
      <c r="B326" s="34" t="s">
        <v>13</v>
      </c>
      <c r="C326" s="34">
        <v>150</v>
      </c>
      <c r="D326" s="34">
        <v>4</v>
      </c>
      <c r="E326" s="34">
        <v>1</v>
      </c>
      <c r="F326" s="18" t="str">
        <f t="shared" si="5"/>
        <v>I_AD_150P_4L_ID1</v>
      </c>
      <c r="G326" s="3">
        <v>3</v>
      </c>
      <c r="H326" s="8">
        <v>238630</v>
      </c>
      <c r="I326" s="8">
        <v>0.46500000000000002</v>
      </c>
      <c r="J326" s="3">
        <v>3</v>
      </c>
      <c r="K326" s="8">
        <v>82330</v>
      </c>
      <c r="L326" s="8">
        <v>9.8000000000000004E-2</v>
      </c>
    </row>
    <row r="327" spans="2:12" ht="19.95" customHeight="1" x14ac:dyDescent="0.35">
      <c r="B327" s="34" t="s">
        <v>13</v>
      </c>
      <c r="C327" s="34">
        <v>150</v>
      </c>
      <c r="D327" s="34">
        <v>4</v>
      </c>
      <c r="E327" s="34">
        <v>1</v>
      </c>
      <c r="F327" s="18" t="str">
        <f t="shared" si="5"/>
        <v>I_AD_150P_4L_ID1</v>
      </c>
      <c r="G327" s="3">
        <v>4</v>
      </c>
      <c r="H327" s="8">
        <v>232875</v>
      </c>
      <c r="I327" s="8">
        <v>0.45500000000000002</v>
      </c>
      <c r="J327" s="3">
        <v>4</v>
      </c>
      <c r="K327" s="8">
        <v>81426</v>
      </c>
      <c r="L327" s="8">
        <v>0.104</v>
      </c>
    </row>
    <row r="328" spans="2:12" ht="19.95" customHeight="1" x14ac:dyDescent="0.35">
      <c r="B328" s="34" t="s">
        <v>13</v>
      </c>
      <c r="C328" s="34">
        <v>150</v>
      </c>
      <c r="D328" s="34">
        <v>4</v>
      </c>
      <c r="E328" s="34">
        <v>1</v>
      </c>
      <c r="F328" s="18" t="str">
        <f t="shared" si="5"/>
        <v>I_AD_150P_4L_ID1</v>
      </c>
      <c r="G328" s="3">
        <v>5</v>
      </c>
      <c r="H328" s="8">
        <v>236027</v>
      </c>
      <c r="I328" s="8">
        <v>0.46100000000000002</v>
      </c>
      <c r="J328" s="3">
        <v>5</v>
      </c>
      <c r="K328" s="8">
        <v>82828</v>
      </c>
      <c r="L328" s="8">
        <v>0.10299999999999999</v>
      </c>
    </row>
    <row r="329" spans="2:12" ht="19.95" customHeight="1" x14ac:dyDescent="0.35">
      <c r="B329" s="34" t="s">
        <v>13</v>
      </c>
      <c r="C329" s="34">
        <v>150</v>
      </c>
      <c r="D329" s="34">
        <v>4</v>
      </c>
      <c r="E329" s="34">
        <v>1</v>
      </c>
      <c r="F329" s="18" t="str">
        <f t="shared" si="5"/>
        <v>I_AD_150P_4L_ID1</v>
      </c>
      <c r="G329" s="3">
        <v>6</v>
      </c>
      <c r="H329" s="8">
        <v>230765</v>
      </c>
      <c r="I329" s="8">
        <v>0.44800000000000001</v>
      </c>
      <c r="J329" s="3">
        <v>6</v>
      </c>
      <c r="K329" s="8">
        <v>80440</v>
      </c>
      <c r="L329" s="8">
        <v>0.10199999999999999</v>
      </c>
    </row>
    <row r="330" spans="2:12" ht="19.95" customHeight="1" x14ac:dyDescent="0.35">
      <c r="B330" s="34" t="s">
        <v>13</v>
      </c>
      <c r="C330" s="34">
        <v>150</v>
      </c>
      <c r="D330" s="34">
        <v>4</v>
      </c>
      <c r="E330" s="34">
        <v>1</v>
      </c>
      <c r="F330" s="18" t="str">
        <f t="shared" si="5"/>
        <v>I_AD_150P_4L_ID1</v>
      </c>
      <c r="G330" s="3">
        <v>7</v>
      </c>
      <c r="H330" s="8">
        <v>234430</v>
      </c>
      <c r="I330" s="8">
        <v>0.44900000000000001</v>
      </c>
      <c r="J330" s="3">
        <v>7</v>
      </c>
      <c r="K330" s="8">
        <v>80824</v>
      </c>
      <c r="L330" s="8">
        <v>0.14000000000000001</v>
      </c>
    </row>
    <row r="331" spans="2:12" ht="19.95" customHeight="1" x14ac:dyDescent="0.35">
      <c r="B331" s="34" t="s">
        <v>13</v>
      </c>
      <c r="C331" s="34">
        <v>150</v>
      </c>
      <c r="D331" s="34">
        <v>4</v>
      </c>
      <c r="E331" s="34">
        <v>1</v>
      </c>
      <c r="F331" s="18" t="str">
        <f t="shared" si="5"/>
        <v>I_AD_150P_4L_ID1</v>
      </c>
      <c r="G331" s="3">
        <v>8</v>
      </c>
      <c r="H331" s="8">
        <v>236070</v>
      </c>
      <c r="I331" s="8">
        <v>0.45400000000000001</v>
      </c>
      <c r="J331" s="3">
        <v>8</v>
      </c>
      <c r="K331" s="8">
        <v>81093</v>
      </c>
      <c r="L331" s="8">
        <v>0.1</v>
      </c>
    </row>
    <row r="332" spans="2:12" ht="19.95" customHeight="1" x14ac:dyDescent="0.35">
      <c r="B332" s="34" t="s">
        <v>13</v>
      </c>
      <c r="C332" s="34">
        <v>150</v>
      </c>
      <c r="D332" s="34">
        <v>4</v>
      </c>
      <c r="E332" s="34">
        <v>1</v>
      </c>
      <c r="F332" s="18" t="str">
        <f t="shared" si="5"/>
        <v>I_AD_150P_4L_ID1</v>
      </c>
      <c r="G332" s="3">
        <v>9</v>
      </c>
      <c r="H332" s="8">
        <v>235064</v>
      </c>
      <c r="I332" s="8">
        <v>0.48199999999999998</v>
      </c>
      <c r="J332" s="3">
        <v>9</v>
      </c>
      <c r="K332" s="8">
        <v>78477</v>
      </c>
      <c r="L332" s="8">
        <v>0.108</v>
      </c>
    </row>
    <row r="333" spans="2:12" ht="19.95" customHeight="1" x14ac:dyDescent="0.35">
      <c r="B333" s="34" t="s">
        <v>13</v>
      </c>
      <c r="C333" s="34">
        <v>150</v>
      </c>
      <c r="D333" s="34">
        <v>4</v>
      </c>
      <c r="E333" s="34">
        <v>1</v>
      </c>
      <c r="F333" s="18" t="str">
        <f t="shared" si="5"/>
        <v>I_AD_150P_4L_ID1</v>
      </c>
      <c r="G333" s="3">
        <v>10</v>
      </c>
      <c r="H333" s="8">
        <v>238174</v>
      </c>
      <c r="I333" s="8">
        <v>0.46600000000000003</v>
      </c>
      <c r="J333" s="3">
        <v>10</v>
      </c>
      <c r="K333" s="8">
        <v>81301</v>
      </c>
      <c r="L333" s="8">
        <v>0.111</v>
      </c>
    </row>
    <row r="334" spans="2:12" ht="19.95" customHeight="1" x14ac:dyDescent="0.35">
      <c r="B334" s="34" t="s">
        <v>13</v>
      </c>
      <c r="C334" s="34">
        <v>250</v>
      </c>
      <c r="D334" s="34">
        <v>4</v>
      </c>
      <c r="E334" s="34">
        <v>1</v>
      </c>
      <c r="F334" s="18" t="str">
        <f t="shared" si="5"/>
        <v>I_AD_250P_4L_ID1</v>
      </c>
      <c r="G334" s="3">
        <v>1</v>
      </c>
      <c r="H334" s="8">
        <v>394893</v>
      </c>
      <c r="I334" s="8">
        <v>1.296</v>
      </c>
      <c r="J334" s="3">
        <v>1</v>
      </c>
      <c r="K334" s="8">
        <v>141078</v>
      </c>
      <c r="L334" s="8">
        <v>0.28000000000000003</v>
      </c>
    </row>
    <row r="335" spans="2:12" ht="19.95" customHeight="1" x14ac:dyDescent="0.35">
      <c r="B335" s="34" t="s">
        <v>13</v>
      </c>
      <c r="C335" s="34">
        <v>250</v>
      </c>
      <c r="D335" s="34">
        <v>4</v>
      </c>
      <c r="E335" s="34">
        <v>1</v>
      </c>
      <c r="F335" s="18" t="str">
        <f t="shared" si="5"/>
        <v>I_AD_250P_4L_ID1</v>
      </c>
      <c r="G335" s="3">
        <v>2</v>
      </c>
      <c r="H335" s="8">
        <v>392229</v>
      </c>
      <c r="I335" s="8">
        <v>1.242</v>
      </c>
      <c r="J335" s="3">
        <v>2</v>
      </c>
      <c r="K335" s="8">
        <v>140754</v>
      </c>
      <c r="L335" s="8">
        <v>0.27300000000000002</v>
      </c>
    </row>
    <row r="336" spans="2:12" ht="19.95" customHeight="1" x14ac:dyDescent="0.35">
      <c r="B336" s="34" t="s">
        <v>13</v>
      </c>
      <c r="C336" s="34">
        <v>250</v>
      </c>
      <c r="D336" s="34">
        <v>4</v>
      </c>
      <c r="E336" s="34">
        <v>1</v>
      </c>
      <c r="F336" s="18" t="str">
        <f t="shared" si="5"/>
        <v>I_AD_250P_4L_ID1</v>
      </c>
      <c r="G336" s="3">
        <v>3</v>
      </c>
      <c r="H336" s="8">
        <v>392157</v>
      </c>
      <c r="I336" s="8">
        <v>1.2769999999999999</v>
      </c>
      <c r="J336" s="3">
        <v>3</v>
      </c>
      <c r="K336" s="8">
        <v>139273</v>
      </c>
      <c r="L336" s="8">
        <v>0.28699999999999998</v>
      </c>
    </row>
    <row r="337" spans="2:12" ht="19.95" customHeight="1" x14ac:dyDescent="0.35">
      <c r="B337" s="34" t="s">
        <v>13</v>
      </c>
      <c r="C337" s="34">
        <v>250</v>
      </c>
      <c r="D337" s="34">
        <v>4</v>
      </c>
      <c r="E337" s="34">
        <v>1</v>
      </c>
      <c r="F337" s="18" t="str">
        <f t="shared" si="5"/>
        <v>I_AD_250P_4L_ID1</v>
      </c>
      <c r="G337" s="3">
        <v>4</v>
      </c>
      <c r="H337" s="8">
        <v>393312</v>
      </c>
      <c r="I337" s="8">
        <v>1.2909999999999999</v>
      </c>
      <c r="J337" s="3">
        <v>4</v>
      </c>
      <c r="K337" s="8">
        <v>138022</v>
      </c>
      <c r="L337" s="8">
        <v>0.29099999999999998</v>
      </c>
    </row>
    <row r="338" spans="2:12" ht="19.95" customHeight="1" x14ac:dyDescent="0.35">
      <c r="B338" s="34" t="s">
        <v>13</v>
      </c>
      <c r="C338" s="34">
        <v>250</v>
      </c>
      <c r="D338" s="34">
        <v>4</v>
      </c>
      <c r="E338" s="34">
        <v>1</v>
      </c>
      <c r="F338" s="18" t="str">
        <f t="shared" si="5"/>
        <v>I_AD_250P_4L_ID1</v>
      </c>
      <c r="G338" s="3">
        <v>5</v>
      </c>
      <c r="H338" s="8">
        <v>391992</v>
      </c>
      <c r="I338" s="8">
        <v>1.401</v>
      </c>
      <c r="J338" s="3">
        <v>5</v>
      </c>
      <c r="K338" s="8">
        <v>137225</v>
      </c>
      <c r="L338" s="8">
        <v>0.29799999999999999</v>
      </c>
    </row>
    <row r="339" spans="2:12" ht="19.95" customHeight="1" x14ac:dyDescent="0.35">
      <c r="B339" s="34" t="s">
        <v>13</v>
      </c>
      <c r="C339" s="34">
        <v>250</v>
      </c>
      <c r="D339" s="34">
        <v>4</v>
      </c>
      <c r="E339" s="34">
        <v>1</v>
      </c>
      <c r="F339" s="18" t="str">
        <f t="shared" si="5"/>
        <v>I_AD_250P_4L_ID1</v>
      </c>
      <c r="G339" s="3">
        <v>6</v>
      </c>
      <c r="H339" s="8">
        <v>394165</v>
      </c>
      <c r="I339" s="8">
        <v>1.74</v>
      </c>
      <c r="J339" s="3">
        <v>6</v>
      </c>
      <c r="K339" s="8">
        <v>140188</v>
      </c>
      <c r="L339" s="8">
        <v>0.28399999999999997</v>
      </c>
    </row>
    <row r="340" spans="2:12" ht="19.95" customHeight="1" x14ac:dyDescent="0.35">
      <c r="B340" s="34" t="s">
        <v>13</v>
      </c>
      <c r="C340" s="34">
        <v>250</v>
      </c>
      <c r="D340" s="34">
        <v>4</v>
      </c>
      <c r="E340" s="34">
        <v>1</v>
      </c>
      <c r="F340" s="18" t="str">
        <f t="shared" si="5"/>
        <v>I_AD_250P_4L_ID1</v>
      </c>
      <c r="G340" s="3">
        <v>7</v>
      </c>
      <c r="H340" s="8">
        <v>392634</v>
      </c>
      <c r="I340" s="8">
        <v>1.4330000000000001</v>
      </c>
      <c r="J340" s="3">
        <v>7</v>
      </c>
      <c r="K340" s="8">
        <v>142271</v>
      </c>
      <c r="L340" s="8">
        <v>0.27500000000000002</v>
      </c>
    </row>
    <row r="341" spans="2:12" ht="19.95" customHeight="1" x14ac:dyDescent="0.35">
      <c r="B341" s="34" t="s">
        <v>13</v>
      </c>
      <c r="C341" s="34">
        <v>250</v>
      </c>
      <c r="D341" s="34">
        <v>4</v>
      </c>
      <c r="E341" s="34">
        <v>1</v>
      </c>
      <c r="F341" s="18" t="str">
        <f t="shared" si="5"/>
        <v>I_AD_250P_4L_ID1</v>
      </c>
      <c r="G341" s="3">
        <v>8</v>
      </c>
      <c r="H341" s="8">
        <v>392329</v>
      </c>
      <c r="I341" s="8">
        <v>1.339</v>
      </c>
      <c r="J341" s="3">
        <v>8</v>
      </c>
      <c r="K341" s="8">
        <v>139650</v>
      </c>
      <c r="L341" s="8">
        <v>0.27500000000000002</v>
      </c>
    </row>
    <row r="342" spans="2:12" ht="19.95" customHeight="1" x14ac:dyDescent="0.35">
      <c r="B342" s="34" t="s">
        <v>13</v>
      </c>
      <c r="C342" s="34">
        <v>250</v>
      </c>
      <c r="D342" s="34">
        <v>4</v>
      </c>
      <c r="E342" s="34">
        <v>1</v>
      </c>
      <c r="F342" s="18" t="str">
        <f t="shared" si="5"/>
        <v>I_AD_250P_4L_ID1</v>
      </c>
      <c r="G342" s="3">
        <v>9</v>
      </c>
      <c r="H342" s="8">
        <v>393131</v>
      </c>
      <c r="I342" s="8">
        <v>1.3939999999999999</v>
      </c>
      <c r="J342" s="3">
        <v>9</v>
      </c>
      <c r="K342" s="8">
        <v>139664</v>
      </c>
      <c r="L342" s="8">
        <v>0.27800000000000002</v>
      </c>
    </row>
    <row r="343" spans="2:12" ht="19.95" customHeight="1" x14ac:dyDescent="0.35">
      <c r="B343" s="34" t="s">
        <v>13</v>
      </c>
      <c r="C343" s="34">
        <v>250</v>
      </c>
      <c r="D343" s="34">
        <v>4</v>
      </c>
      <c r="E343" s="34">
        <v>1</v>
      </c>
      <c r="F343" s="18" t="str">
        <f t="shared" si="5"/>
        <v>I_AD_250P_4L_ID1</v>
      </c>
      <c r="G343" s="3">
        <v>10</v>
      </c>
      <c r="H343" s="8">
        <v>392036</v>
      </c>
      <c r="I343" s="8">
        <v>1.2929999999999999</v>
      </c>
      <c r="J343" s="3">
        <v>10</v>
      </c>
      <c r="K343" s="8">
        <v>138586</v>
      </c>
      <c r="L343" s="8">
        <v>0.28100000000000003</v>
      </c>
    </row>
    <row r="344" spans="2:12" ht="19.95" customHeight="1" x14ac:dyDescent="0.35">
      <c r="B344" s="34" t="s">
        <v>13</v>
      </c>
      <c r="C344" s="34">
        <v>500</v>
      </c>
      <c r="D344" s="34">
        <v>4</v>
      </c>
      <c r="E344" s="34">
        <v>1</v>
      </c>
      <c r="F344" s="18" t="str">
        <f t="shared" si="5"/>
        <v>I_AD_500P_4L_ID1</v>
      </c>
      <c r="G344" s="3">
        <v>1</v>
      </c>
      <c r="H344" s="8">
        <v>772241</v>
      </c>
      <c r="I344" s="8">
        <v>5.3170000000000002</v>
      </c>
      <c r="J344" s="3">
        <v>1</v>
      </c>
      <c r="K344" s="8">
        <v>339510</v>
      </c>
      <c r="L344" s="8">
        <v>1.0669999999999999</v>
      </c>
    </row>
    <row r="345" spans="2:12" ht="19.95" customHeight="1" x14ac:dyDescent="0.35">
      <c r="B345" s="34" t="s">
        <v>13</v>
      </c>
      <c r="C345" s="34">
        <v>500</v>
      </c>
      <c r="D345" s="34">
        <v>4</v>
      </c>
      <c r="E345" s="34">
        <v>1</v>
      </c>
      <c r="F345" s="18" t="str">
        <f t="shared" si="5"/>
        <v>I_AD_500P_4L_ID1</v>
      </c>
      <c r="G345" s="3">
        <v>2</v>
      </c>
      <c r="H345" s="8">
        <v>768490</v>
      </c>
      <c r="I345" s="8">
        <v>5.13</v>
      </c>
      <c r="J345" s="3">
        <v>2</v>
      </c>
      <c r="K345" s="8">
        <v>334325</v>
      </c>
      <c r="L345" s="8">
        <v>1.1299999999999999</v>
      </c>
    </row>
    <row r="346" spans="2:12" ht="19.95" customHeight="1" x14ac:dyDescent="0.35">
      <c r="B346" s="34" t="s">
        <v>13</v>
      </c>
      <c r="C346" s="34">
        <v>500</v>
      </c>
      <c r="D346" s="34">
        <v>4</v>
      </c>
      <c r="E346" s="34">
        <v>1</v>
      </c>
      <c r="F346" s="18" t="str">
        <f t="shared" si="5"/>
        <v>I_AD_500P_4L_ID1</v>
      </c>
      <c r="G346" s="3">
        <v>3</v>
      </c>
      <c r="H346" s="8">
        <v>764998</v>
      </c>
      <c r="I346" s="8">
        <v>5.2460000000000004</v>
      </c>
      <c r="J346" s="3">
        <v>3</v>
      </c>
      <c r="K346" s="8">
        <v>341991</v>
      </c>
      <c r="L346" s="8">
        <v>1.0720000000000001</v>
      </c>
    </row>
    <row r="347" spans="2:12" ht="19.95" customHeight="1" x14ac:dyDescent="0.35">
      <c r="B347" s="34" t="s">
        <v>13</v>
      </c>
      <c r="C347" s="34">
        <v>500</v>
      </c>
      <c r="D347" s="34">
        <v>4</v>
      </c>
      <c r="E347" s="34">
        <v>1</v>
      </c>
      <c r="F347" s="18" t="str">
        <f t="shared" si="5"/>
        <v>I_AD_500P_4L_ID1</v>
      </c>
      <c r="G347" s="3">
        <v>4</v>
      </c>
      <c r="H347" s="8">
        <v>766141</v>
      </c>
      <c r="I347" s="8">
        <v>5.5650000000000004</v>
      </c>
      <c r="J347" s="3">
        <v>4</v>
      </c>
      <c r="K347" s="8">
        <v>338057</v>
      </c>
      <c r="L347" s="8">
        <v>1.105</v>
      </c>
    </row>
    <row r="348" spans="2:12" ht="19.95" customHeight="1" x14ac:dyDescent="0.35">
      <c r="B348" s="34" t="s">
        <v>13</v>
      </c>
      <c r="C348" s="34">
        <v>500</v>
      </c>
      <c r="D348" s="34">
        <v>4</v>
      </c>
      <c r="E348" s="34">
        <v>1</v>
      </c>
      <c r="F348" s="18" t="str">
        <f t="shared" si="5"/>
        <v>I_AD_500P_4L_ID1</v>
      </c>
      <c r="G348" s="3">
        <v>5</v>
      </c>
      <c r="H348" s="8">
        <v>765807</v>
      </c>
      <c r="I348" s="8">
        <v>6.0110000000000001</v>
      </c>
      <c r="J348" s="3">
        <v>5</v>
      </c>
      <c r="K348" s="8">
        <v>337990</v>
      </c>
      <c r="L348" s="8">
        <v>1.097</v>
      </c>
    </row>
    <row r="349" spans="2:12" ht="19.95" customHeight="1" x14ac:dyDescent="0.35">
      <c r="B349" s="34" t="s">
        <v>13</v>
      </c>
      <c r="C349" s="34">
        <v>500</v>
      </c>
      <c r="D349" s="34">
        <v>4</v>
      </c>
      <c r="E349" s="34">
        <v>1</v>
      </c>
      <c r="F349" s="18" t="str">
        <f t="shared" si="5"/>
        <v>I_AD_500P_4L_ID1</v>
      </c>
      <c r="G349" s="3">
        <v>6</v>
      </c>
      <c r="H349" s="8">
        <v>771728</v>
      </c>
      <c r="I349" s="8">
        <v>5.468</v>
      </c>
      <c r="J349" s="3">
        <v>6</v>
      </c>
      <c r="K349" s="8">
        <v>339210</v>
      </c>
      <c r="L349" s="8">
        <v>1.079</v>
      </c>
    </row>
    <row r="350" spans="2:12" ht="19.95" customHeight="1" x14ac:dyDescent="0.35">
      <c r="B350" s="34" t="s">
        <v>13</v>
      </c>
      <c r="C350" s="34">
        <v>500</v>
      </c>
      <c r="D350" s="34">
        <v>4</v>
      </c>
      <c r="E350" s="34">
        <v>1</v>
      </c>
      <c r="F350" s="18" t="str">
        <f t="shared" si="5"/>
        <v>I_AD_500P_4L_ID1</v>
      </c>
      <c r="G350" s="3">
        <v>7</v>
      </c>
      <c r="H350" s="8">
        <v>767029</v>
      </c>
      <c r="I350" s="8">
        <v>5.7350000000000003</v>
      </c>
      <c r="J350" s="3">
        <v>7</v>
      </c>
      <c r="K350" s="8">
        <v>334140</v>
      </c>
      <c r="L350" s="8">
        <v>1.07</v>
      </c>
    </row>
    <row r="351" spans="2:12" ht="19.95" customHeight="1" x14ac:dyDescent="0.35">
      <c r="B351" s="34" t="s">
        <v>13</v>
      </c>
      <c r="C351" s="34">
        <v>500</v>
      </c>
      <c r="D351" s="34">
        <v>4</v>
      </c>
      <c r="E351" s="34">
        <v>1</v>
      </c>
      <c r="F351" s="18" t="str">
        <f t="shared" si="5"/>
        <v>I_AD_500P_4L_ID1</v>
      </c>
      <c r="G351" s="3">
        <v>8</v>
      </c>
      <c r="H351" s="8">
        <v>764966</v>
      </c>
      <c r="I351" s="8">
        <v>5.5439999999999996</v>
      </c>
      <c r="J351" s="3">
        <v>8</v>
      </c>
      <c r="K351" s="8">
        <v>337382</v>
      </c>
      <c r="L351" s="8">
        <v>1.0880000000000001</v>
      </c>
    </row>
    <row r="352" spans="2:12" ht="19.95" customHeight="1" x14ac:dyDescent="0.35">
      <c r="B352" s="34" t="s">
        <v>13</v>
      </c>
      <c r="C352" s="34">
        <v>500</v>
      </c>
      <c r="D352" s="34">
        <v>4</v>
      </c>
      <c r="E352" s="34">
        <v>1</v>
      </c>
      <c r="F352" s="18" t="str">
        <f t="shared" si="5"/>
        <v>I_AD_500P_4L_ID1</v>
      </c>
      <c r="G352" s="3">
        <v>9</v>
      </c>
      <c r="H352" s="8">
        <v>769282</v>
      </c>
      <c r="I352" s="8">
        <v>5.4539999999999997</v>
      </c>
      <c r="J352" s="3">
        <v>9</v>
      </c>
      <c r="K352" s="8">
        <v>336990</v>
      </c>
      <c r="L352" s="8">
        <v>1.03</v>
      </c>
    </row>
    <row r="353" spans="2:12" ht="19.95" customHeight="1" x14ac:dyDescent="0.35">
      <c r="B353" s="34" t="s">
        <v>13</v>
      </c>
      <c r="C353" s="34">
        <v>500</v>
      </c>
      <c r="D353" s="34">
        <v>4</v>
      </c>
      <c r="E353" s="34">
        <v>1</v>
      </c>
      <c r="F353" s="18" t="str">
        <f t="shared" si="5"/>
        <v>I_AD_500P_4L_ID1</v>
      </c>
      <c r="G353" s="3">
        <v>10</v>
      </c>
      <c r="H353" s="8">
        <v>770264</v>
      </c>
      <c r="I353" s="8">
        <v>5.4870000000000001</v>
      </c>
      <c r="J353" s="3">
        <v>10</v>
      </c>
      <c r="K353" s="8">
        <v>338993</v>
      </c>
      <c r="L353" s="8">
        <v>1.0269999999999999</v>
      </c>
    </row>
    <row r="354" spans="2:12" ht="19.95" customHeight="1" x14ac:dyDescent="0.35">
      <c r="B354" s="34" t="s">
        <v>13</v>
      </c>
      <c r="C354" s="34">
        <v>50</v>
      </c>
      <c r="D354" s="34">
        <v>4</v>
      </c>
      <c r="E354" s="34">
        <v>2</v>
      </c>
      <c r="F354" s="18" t="str">
        <f t="shared" si="5"/>
        <v>I_AD_050P_4L_ID2</v>
      </c>
      <c r="G354" s="3">
        <v>1</v>
      </c>
      <c r="H354" s="8">
        <v>100198</v>
      </c>
      <c r="I354" s="8">
        <v>4.5999999999999999E-2</v>
      </c>
      <c r="J354" s="3">
        <v>1</v>
      </c>
      <c r="K354" s="8">
        <v>57299</v>
      </c>
      <c r="L354" s="8">
        <v>4.0000000000000001E-3</v>
      </c>
    </row>
    <row r="355" spans="2:12" ht="19.95" customHeight="1" x14ac:dyDescent="0.35">
      <c r="B355" s="34" t="s">
        <v>13</v>
      </c>
      <c r="C355" s="34">
        <v>50</v>
      </c>
      <c r="D355" s="34">
        <v>4</v>
      </c>
      <c r="E355" s="34">
        <v>2</v>
      </c>
      <c r="F355" s="18" t="str">
        <f t="shared" si="5"/>
        <v>I_AD_050P_4L_ID2</v>
      </c>
      <c r="G355" s="3">
        <v>2</v>
      </c>
      <c r="H355" s="8">
        <v>99355</v>
      </c>
      <c r="I355" s="8">
        <v>4.3999999999999997E-2</v>
      </c>
      <c r="J355" s="3">
        <v>2</v>
      </c>
      <c r="K355" s="8">
        <v>56941</v>
      </c>
      <c r="L355" s="8">
        <v>3.0000000000000001E-3</v>
      </c>
    </row>
    <row r="356" spans="2:12" ht="19.95" customHeight="1" x14ac:dyDescent="0.35">
      <c r="B356" s="34" t="s">
        <v>13</v>
      </c>
      <c r="C356" s="34">
        <v>50</v>
      </c>
      <c r="D356" s="34">
        <v>4</v>
      </c>
      <c r="E356" s="34">
        <v>2</v>
      </c>
      <c r="F356" s="18" t="str">
        <f t="shared" si="5"/>
        <v>I_AD_050P_4L_ID2</v>
      </c>
      <c r="G356" s="3">
        <v>3</v>
      </c>
      <c r="H356" s="8">
        <v>101036</v>
      </c>
      <c r="I356" s="8">
        <v>4.5999999999999999E-2</v>
      </c>
      <c r="J356" s="3">
        <v>3</v>
      </c>
      <c r="K356" s="8">
        <v>57299</v>
      </c>
      <c r="L356" s="8">
        <v>3.0000000000000001E-3</v>
      </c>
    </row>
    <row r="357" spans="2:12" ht="19.95" customHeight="1" x14ac:dyDescent="0.35">
      <c r="B357" s="34" t="s">
        <v>13</v>
      </c>
      <c r="C357" s="34">
        <v>50</v>
      </c>
      <c r="D357" s="34">
        <v>4</v>
      </c>
      <c r="E357" s="34">
        <v>2</v>
      </c>
      <c r="F357" s="18" t="str">
        <f t="shared" si="5"/>
        <v>I_AD_050P_4L_ID2</v>
      </c>
      <c r="G357" s="3">
        <v>4</v>
      </c>
      <c r="H357" s="8">
        <v>98238</v>
      </c>
      <c r="I357" s="8">
        <v>4.4999999999999998E-2</v>
      </c>
      <c r="J357" s="3">
        <v>4</v>
      </c>
      <c r="K357" s="8">
        <v>56941</v>
      </c>
      <c r="L357" s="8">
        <v>4.0000000000000001E-3</v>
      </c>
    </row>
    <row r="358" spans="2:12" ht="19.95" customHeight="1" x14ac:dyDescent="0.35">
      <c r="B358" s="34" t="s">
        <v>13</v>
      </c>
      <c r="C358" s="34">
        <v>50</v>
      </c>
      <c r="D358" s="34">
        <v>4</v>
      </c>
      <c r="E358" s="34">
        <v>2</v>
      </c>
      <c r="F358" s="18" t="str">
        <f t="shared" si="5"/>
        <v>I_AD_050P_4L_ID2</v>
      </c>
      <c r="G358" s="3">
        <v>5</v>
      </c>
      <c r="H358" s="8">
        <v>99609</v>
      </c>
      <c r="I358" s="8">
        <v>4.3999999999999997E-2</v>
      </c>
      <c r="J358" s="3">
        <v>5</v>
      </c>
      <c r="K358" s="8">
        <v>56236</v>
      </c>
      <c r="L358" s="8">
        <v>3.0000000000000001E-3</v>
      </c>
    </row>
    <row r="359" spans="2:12" ht="19.95" customHeight="1" x14ac:dyDescent="0.35">
      <c r="B359" s="34" t="s">
        <v>13</v>
      </c>
      <c r="C359" s="34">
        <v>50</v>
      </c>
      <c r="D359" s="34">
        <v>4</v>
      </c>
      <c r="E359" s="34">
        <v>2</v>
      </c>
      <c r="F359" s="18" t="str">
        <f t="shared" si="5"/>
        <v>I_AD_050P_4L_ID2</v>
      </c>
      <c r="G359" s="3">
        <v>6</v>
      </c>
      <c r="H359" s="8">
        <v>99835</v>
      </c>
      <c r="I359" s="8">
        <v>4.2999999999999997E-2</v>
      </c>
      <c r="J359" s="3">
        <v>6</v>
      </c>
      <c r="K359" s="8">
        <v>56016</v>
      </c>
      <c r="L359" s="8">
        <v>5.0000000000000001E-3</v>
      </c>
    </row>
    <row r="360" spans="2:12" ht="19.95" customHeight="1" x14ac:dyDescent="0.35">
      <c r="B360" s="34" t="s">
        <v>13</v>
      </c>
      <c r="C360" s="34">
        <v>50</v>
      </c>
      <c r="D360" s="34">
        <v>4</v>
      </c>
      <c r="E360" s="34">
        <v>2</v>
      </c>
      <c r="F360" s="18" t="str">
        <f t="shared" si="5"/>
        <v>I_AD_050P_4L_ID2</v>
      </c>
      <c r="G360" s="3">
        <v>7</v>
      </c>
      <c r="H360" s="8">
        <v>101715</v>
      </c>
      <c r="I360" s="8">
        <v>4.4999999999999998E-2</v>
      </c>
      <c r="J360" s="3">
        <v>7</v>
      </c>
      <c r="K360" s="8">
        <v>56941</v>
      </c>
      <c r="L360" s="8">
        <v>3.0000000000000001E-3</v>
      </c>
    </row>
    <row r="361" spans="2:12" ht="19.95" customHeight="1" x14ac:dyDescent="0.35">
      <c r="B361" s="34" t="s">
        <v>13</v>
      </c>
      <c r="C361" s="34">
        <v>50</v>
      </c>
      <c r="D361" s="34">
        <v>4</v>
      </c>
      <c r="E361" s="34">
        <v>2</v>
      </c>
      <c r="F361" s="18" t="str">
        <f t="shared" si="5"/>
        <v>I_AD_050P_4L_ID2</v>
      </c>
      <c r="G361" s="3">
        <v>8</v>
      </c>
      <c r="H361" s="8">
        <v>98355</v>
      </c>
      <c r="I361" s="8">
        <v>4.5999999999999999E-2</v>
      </c>
      <c r="J361" s="3">
        <v>8</v>
      </c>
      <c r="K361" s="8">
        <v>57299</v>
      </c>
      <c r="L361" s="8">
        <v>4.0000000000000001E-3</v>
      </c>
    </row>
    <row r="362" spans="2:12" ht="19.95" customHeight="1" x14ac:dyDescent="0.35">
      <c r="B362" s="34" t="s">
        <v>13</v>
      </c>
      <c r="C362" s="34">
        <v>50</v>
      </c>
      <c r="D362" s="34">
        <v>4</v>
      </c>
      <c r="E362" s="34">
        <v>2</v>
      </c>
      <c r="F362" s="18" t="str">
        <f t="shared" si="5"/>
        <v>I_AD_050P_4L_ID2</v>
      </c>
      <c r="G362" s="3">
        <v>9</v>
      </c>
      <c r="H362" s="8">
        <v>98390</v>
      </c>
      <c r="I362" s="8">
        <v>4.3999999999999997E-2</v>
      </c>
      <c r="J362" s="3">
        <v>9</v>
      </c>
      <c r="K362" s="8">
        <v>57299</v>
      </c>
      <c r="L362" s="8">
        <v>3.0000000000000001E-3</v>
      </c>
    </row>
    <row r="363" spans="2:12" ht="19.95" customHeight="1" x14ac:dyDescent="0.35">
      <c r="B363" s="34" t="s">
        <v>13</v>
      </c>
      <c r="C363" s="34">
        <v>50</v>
      </c>
      <c r="D363" s="34">
        <v>4</v>
      </c>
      <c r="E363" s="34">
        <v>2</v>
      </c>
      <c r="F363" s="18" t="str">
        <f t="shared" si="5"/>
        <v>I_AD_050P_4L_ID2</v>
      </c>
      <c r="G363" s="3">
        <v>10</v>
      </c>
      <c r="H363" s="8">
        <v>98831</v>
      </c>
      <c r="I363" s="8">
        <v>4.5999999999999999E-2</v>
      </c>
      <c r="J363" s="3">
        <v>10</v>
      </c>
      <c r="K363" s="8">
        <v>56941</v>
      </c>
      <c r="L363" s="8">
        <v>4.0000000000000001E-3</v>
      </c>
    </row>
    <row r="364" spans="2:12" ht="19.95" customHeight="1" x14ac:dyDescent="0.35">
      <c r="B364" s="34" t="s">
        <v>13</v>
      </c>
      <c r="C364" s="34">
        <v>100</v>
      </c>
      <c r="D364" s="34">
        <v>4</v>
      </c>
      <c r="E364" s="34">
        <v>2</v>
      </c>
      <c r="F364" s="18" t="str">
        <f t="shared" si="5"/>
        <v>I_AD_100P_4L_ID2</v>
      </c>
      <c r="G364" s="3">
        <v>1</v>
      </c>
      <c r="H364" s="8">
        <v>142275</v>
      </c>
      <c r="I364" s="8">
        <v>0.182</v>
      </c>
      <c r="J364" s="3">
        <v>1</v>
      </c>
      <c r="K364" s="8">
        <v>35180</v>
      </c>
      <c r="L364" s="8">
        <v>4.8000000000000001E-2</v>
      </c>
    </row>
    <row r="365" spans="2:12" ht="19.95" customHeight="1" x14ac:dyDescent="0.35">
      <c r="B365" s="34" t="s">
        <v>13</v>
      </c>
      <c r="C365" s="34">
        <v>100</v>
      </c>
      <c r="D365" s="34">
        <v>4</v>
      </c>
      <c r="E365" s="34">
        <v>2</v>
      </c>
      <c r="F365" s="18" t="str">
        <f t="shared" si="5"/>
        <v>I_AD_100P_4L_ID2</v>
      </c>
      <c r="G365" s="3">
        <v>2</v>
      </c>
      <c r="H365" s="8">
        <v>144080</v>
      </c>
      <c r="I365" s="8">
        <v>0.20399999999999999</v>
      </c>
      <c r="J365" s="3">
        <v>2</v>
      </c>
      <c r="K365" s="8">
        <v>34675</v>
      </c>
      <c r="L365" s="8">
        <v>4.8000000000000001E-2</v>
      </c>
    </row>
    <row r="366" spans="2:12" ht="19.95" customHeight="1" x14ac:dyDescent="0.35">
      <c r="B366" s="34" t="s">
        <v>13</v>
      </c>
      <c r="C366" s="34">
        <v>100</v>
      </c>
      <c r="D366" s="34">
        <v>4</v>
      </c>
      <c r="E366" s="34">
        <v>2</v>
      </c>
      <c r="F366" s="18" t="str">
        <f t="shared" si="5"/>
        <v>I_AD_100P_4L_ID2</v>
      </c>
      <c r="G366" s="3">
        <v>3</v>
      </c>
      <c r="H366" s="8">
        <v>142016</v>
      </c>
      <c r="I366" s="8">
        <v>0.20699999999999999</v>
      </c>
      <c r="J366" s="3">
        <v>3</v>
      </c>
      <c r="K366" s="8">
        <v>31567</v>
      </c>
      <c r="L366" s="8">
        <v>5.0999999999999997E-2</v>
      </c>
    </row>
    <row r="367" spans="2:12" ht="19.95" customHeight="1" x14ac:dyDescent="0.35">
      <c r="B367" s="34" t="s">
        <v>13</v>
      </c>
      <c r="C367" s="34">
        <v>100</v>
      </c>
      <c r="D367" s="34">
        <v>4</v>
      </c>
      <c r="E367" s="34">
        <v>2</v>
      </c>
      <c r="F367" s="18" t="str">
        <f t="shared" si="5"/>
        <v>I_AD_100P_4L_ID2</v>
      </c>
      <c r="G367" s="3">
        <v>4</v>
      </c>
      <c r="H367" s="8">
        <v>142499</v>
      </c>
      <c r="I367" s="8">
        <v>0.20200000000000001</v>
      </c>
      <c r="J367" s="3">
        <v>4</v>
      </c>
      <c r="K367" s="8">
        <v>33147</v>
      </c>
      <c r="L367" s="8">
        <v>5.1999999999999998E-2</v>
      </c>
    </row>
    <row r="368" spans="2:12" ht="19.95" customHeight="1" x14ac:dyDescent="0.35">
      <c r="B368" s="34" t="s">
        <v>13</v>
      </c>
      <c r="C368" s="34">
        <v>100</v>
      </c>
      <c r="D368" s="34">
        <v>4</v>
      </c>
      <c r="E368" s="34">
        <v>2</v>
      </c>
      <c r="F368" s="18" t="str">
        <f t="shared" si="5"/>
        <v>I_AD_100P_4L_ID2</v>
      </c>
      <c r="G368" s="3">
        <v>5</v>
      </c>
      <c r="H368" s="8">
        <v>143172</v>
      </c>
      <c r="I368" s="8">
        <v>0.17899999999999999</v>
      </c>
      <c r="J368" s="3">
        <v>5</v>
      </c>
      <c r="K368" s="8">
        <v>34983</v>
      </c>
      <c r="L368" s="8">
        <v>4.8000000000000001E-2</v>
      </c>
    </row>
    <row r="369" spans="2:12" ht="19.95" customHeight="1" x14ac:dyDescent="0.35">
      <c r="B369" s="34" t="s">
        <v>13</v>
      </c>
      <c r="C369" s="34">
        <v>100</v>
      </c>
      <c r="D369" s="34">
        <v>4</v>
      </c>
      <c r="E369" s="34">
        <v>2</v>
      </c>
      <c r="F369" s="18" t="str">
        <f t="shared" si="5"/>
        <v>I_AD_100P_4L_ID2</v>
      </c>
      <c r="G369" s="3">
        <v>6</v>
      </c>
      <c r="H369" s="8">
        <v>142166</v>
      </c>
      <c r="I369" s="8">
        <v>0.19</v>
      </c>
      <c r="J369" s="3">
        <v>6</v>
      </c>
      <c r="K369" s="8">
        <v>32814</v>
      </c>
      <c r="L369" s="8">
        <v>0.05</v>
      </c>
    </row>
    <row r="370" spans="2:12" ht="19.95" customHeight="1" x14ac:dyDescent="0.35">
      <c r="B370" s="34" t="s">
        <v>13</v>
      </c>
      <c r="C370" s="34">
        <v>100</v>
      </c>
      <c r="D370" s="34">
        <v>4</v>
      </c>
      <c r="E370" s="34">
        <v>2</v>
      </c>
      <c r="F370" s="18" t="str">
        <f t="shared" si="5"/>
        <v>I_AD_100P_4L_ID2</v>
      </c>
      <c r="G370" s="3">
        <v>7</v>
      </c>
      <c r="H370" s="8">
        <v>141738</v>
      </c>
      <c r="I370" s="8">
        <v>0.185</v>
      </c>
      <c r="J370" s="3">
        <v>7</v>
      </c>
      <c r="K370" s="8">
        <v>34327</v>
      </c>
      <c r="L370" s="8">
        <v>4.9000000000000002E-2</v>
      </c>
    </row>
    <row r="371" spans="2:12" ht="19.95" customHeight="1" x14ac:dyDescent="0.35">
      <c r="B371" s="34" t="s">
        <v>13</v>
      </c>
      <c r="C371" s="34">
        <v>100</v>
      </c>
      <c r="D371" s="34">
        <v>4</v>
      </c>
      <c r="E371" s="34">
        <v>2</v>
      </c>
      <c r="F371" s="18" t="str">
        <f t="shared" si="5"/>
        <v>I_AD_100P_4L_ID2</v>
      </c>
      <c r="G371" s="3">
        <v>8</v>
      </c>
      <c r="H371" s="8">
        <v>142382</v>
      </c>
      <c r="I371" s="8">
        <v>0.191</v>
      </c>
      <c r="J371" s="3">
        <v>8</v>
      </c>
      <c r="K371" s="8">
        <v>33539</v>
      </c>
      <c r="L371" s="8">
        <v>0.05</v>
      </c>
    </row>
    <row r="372" spans="2:12" ht="19.95" customHeight="1" x14ac:dyDescent="0.35">
      <c r="B372" s="34" t="s">
        <v>13</v>
      </c>
      <c r="C372" s="34">
        <v>100</v>
      </c>
      <c r="D372" s="34">
        <v>4</v>
      </c>
      <c r="E372" s="34">
        <v>2</v>
      </c>
      <c r="F372" s="18" t="str">
        <f t="shared" si="5"/>
        <v>I_AD_100P_4L_ID2</v>
      </c>
      <c r="G372" s="3">
        <v>9</v>
      </c>
      <c r="H372" s="8">
        <v>142447</v>
      </c>
      <c r="I372" s="8">
        <v>0.29899999999999999</v>
      </c>
      <c r="J372" s="3">
        <v>9</v>
      </c>
      <c r="K372" s="8">
        <v>34083</v>
      </c>
      <c r="L372" s="8">
        <v>4.9000000000000002E-2</v>
      </c>
    </row>
    <row r="373" spans="2:12" ht="19.95" customHeight="1" x14ac:dyDescent="0.35">
      <c r="B373" s="34" t="s">
        <v>13</v>
      </c>
      <c r="C373" s="34">
        <v>100</v>
      </c>
      <c r="D373" s="34">
        <v>4</v>
      </c>
      <c r="E373" s="34">
        <v>2</v>
      </c>
      <c r="F373" s="18" t="str">
        <f t="shared" si="5"/>
        <v>I_AD_100P_4L_ID2</v>
      </c>
      <c r="G373" s="3">
        <v>10</v>
      </c>
      <c r="H373" s="8">
        <v>140673</v>
      </c>
      <c r="I373" s="8">
        <v>0.23599999999999999</v>
      </c>
      <c r="J373" s="3">
        <v>10</v>
      </c>
      <c r="K373" s="8">
        <v>32201</v>
      </c>
      <c r="L373" s="8">
        <v>4.8000000000000001E-2</v>
      </c>
    </row>
    <row r="374" spans="2:12" ht="19.95" customHeight="1" x14ac:dyDescent="0.35">
      <c r="B374" s="34" t="s">
        <v>13</v>
      </c>
      <c r="C374" s="34">
        <v>150</v>
      </c>
      <c r="D374" s="34">
        <v>4</v>
      </c>
      <c r="E374" s="34">
        <v>2</v>
      </c>
      <c r="F374" s="18" t="str">
        <f t="shared" si="5"/>
        <v>I_AD_150P_4L_ID2</v>
      </c>
      <c r="G374" s="3">
        <v>1</v>
      </c>
      <c r="H374" s="8">
        <v>233919</v>
      </c>
      <c r="I374" s="8">
        <v>0.52500000000000002</v>
      </c>
      <c r="J374" s="3">
        <v>1</v>
      </c>
      <c r="K374" s="8">
        <v>77325</v>
      </c>
      <c r="L374" s="8">
        <v>0.10299999999999999</v>
      </c>
    </row>
    <row r="375" spans="2:12" ht="19.95" customHeight="1" x14ac:dyDescent="0.35">
      <c r="B375" s="34" t="s">
        <v>13</v>
      </c>
      <c r="C375" s="34">
        <v>150</v>
      </c>
      <c r="D375" s="34">
        <v>4</v>
      </c>
      <c r="E375" s="34">
        <v>2</v>
      </c>
      <c r="F375" s="18" t="str">
        <f t="shared" si="5"/>
        <v>I_AD_150P_4L_ID2</v>
      </c>
      <c r="G375" s="3">
        <v>2</v>
      </c>
      <c r="H375" s="8">
        <v>234175</v>
      </c>
      <c r="I375" s="8">
        <v>0.501</v>
      </c>
      <c r="J375" s="3">
        <v>2</v>
      </c>
      <c r="K375" s="8">
        <v>75769</v>
      </c>
      <c r="L375" s="8">
        <v>0.10299999999999999</v>
      </c>
    </row>
    <row r="376" spans="2:12" ht="19.95" customHeight="1" x14ac:dyDescent="0.35">
      <c r="B376" s="34" t="s">
        <v>13</v>
      </c>
      <c r="C376" s="34">
        <v>150</v>
      </c>
      <c r="D376" s="34">
        <v>4</v>
      </c>
      <c r="E376" s="34">
        <v>2</v>
      </c>
      <c r="F376" s="18" t="str">
        <f t="shared" si="5"/>
        <v>I_AD_150P_4L_ID2</v>
      </c>
      <c r="G376" s="3">
        <v>3</v>
      </c>
      <c r="H376" s="8">
        <v>231072</v>
      </c>
      <c r="I376" s="8">
        <v>0.45800000000000002</v>
      </c>
      <c r="J376" s="3">
        <v>3</v>
      </c>
      <c r="K376" s="8">
        <v>76206</v>
      </c>
      <c r="L376" s="8">
        <v>0.104</v>
      </c>
    </row>
    <row r="377" spans="2:12" ht="19.95" customHeight="1" x14ac:dyDescent="0.35">
      <c r="B377" s="34" t="s">
        <v>13</v>
      </c>
      <c r="C377" s="34">
        <v>150</v>
      </c>
      <c r="D377" s="34">
        <v>4</v>
      </c>
      <c r="E377" s="34">
        <v>2</v>
      </c>
      <c r="F377" s="18" t="str">
        <f t="shared" si="5"/>
        <v>I_AD_150P_4L_ID2</v>
      </c>
      <c r="G377" s="3">
        <v>4</v>
      </c>
      <c r="H377" s="8">
        <v>231968</v>
      </c>
      <c r="I377" s="8">
        <v>0.46300000000000002</v>
      </c>
      <c r="J377" s="3">
        <v>4</v>
      </c>
      <c r="K377" s="8">
        <v>76961</v>
      </c>
      <c r="L377" s="8">
        <v>0.104</v>
      </c>
    </row>
    <row r="378" spans="2:12" ht="19.95" customHeight="1" x14ac:dyDescent="0.35">
      <c r="B378" s="34" t="s">
        <v>13</v>
      </c>
      <c r="C378" s="34">
        <v>150</v>
      </c>
      <c r="D378" s="34">
        <v>4</v>
      </c>
      <c r="E378" s="34">
        <v>2</v>
      </c>
      <c r="F378" s="18" t="str">
        <f t="shared" si="5"/>
        <v>I_AD_150P_4L_ID2</v>
      </c>
      <c r="G378" s="3">
        <v>5</v>
      </c>
      <c r="H378" s="8">
        <v>232815</v>
      </c>
      <c r="I378" s="8">
        <v>0.46200000000000002</v>
      </c>
      <c r="J378" s="3">
        <v>5</v>
      </c>
      <c r="K378" s="8">
        <v>77156</v>
      </c>
      <c r="L378" s="8">
        <v>0.104</v>
      </c>
    </row>
    <row r="379" spans="2:12" ht="19.95" customHeight="1" x14ac:dyDescent="0.35">
      <c r="B379" s="34" t="s">
        <v>13</v>
      </c>
      <c r="C379" s="34">
        <v>150</v>
      </c>
      <c r="D379" s="34">
        <v>4</v>
      </c>
      <c r="E379" s="34">
        <v>2</v>
      </c>
      <c r="F379" s="18" t="str">
        <f t="shared" si="5"/>
        <v>I_AD_150P_4L_ID2</v>
      </c>
      <c r="G379" s="3">
        <v>6</v>
      </c>
      <c r="H379" s="8">
        <v>232945</v>
      </c>
      <c r="I379" s="8">
        <v>0.46500000000000002</v>
      </c>
      <c r="J379" s="3">
        <v>6</v>
      </c>
      <c r="K379" s="8">
        <v>77979</v>
      </c>
      <c r="L379" s="8">
        <v>0.10199999999999999</v>
      </c>
    </row>
    <row r="380" spans="2:12" ht="19.95" customHeight="1" x14ac:dyDescent="0.35">
      <c r="B380" s="34" t="s">
        <v>13</v>
      </c>
      <c r="C380" s="34">
        <v>150</v>
      </c>
      <c r="D380" s="34">
        <v>4</v>
      </c>
      <c r="E380" s="34">
        <v>2</v>
      </c>
      <c r="F380" s="18" t="str">
        <f t="shared" si="5"/>
        <v>I_AD_150P_4L_ID2</v>
      </c>
      <c r="G380" s="3">
        <v>7</v>
      </c>
      <c r="H380" s="8">
        <v>233541</v>
      </c>
      <c r="I380" s="8">
        <v>0.46500000000000002</v>
      </c>
      <c r="J380" s="3">
        <v>7</v>
      </c>
      <c r="K380" s="8">
        <v>77633</v>
      </c>
      <c r="L380" s="8">
        <v>0.1</v>
      </c>
    </row>
    <row r="381" spans="2:12" ht="19.95" customHeight="1" x14ac:dyDescent="0.35">
      <c r="B381" s="34" t="s">
        <v>13</v>
      </c>
      <c r="C381" s="34">
        <v>150</v>
      </c>
      <c r="D381" s="34">
        <v>4</v>
      </c>
      <c r="E381" s="34">
        <v>2</v>
      </c>
      <c r="F381" s="18" t="str">
        <f t="shared" si="5"/>
        <v>I_AD_150P_4L_ID2</v>
      </c>
      <c r="G381" s="3">
        <v>8</v>
      </c>
      <c r="H381" s="8">
        <v>235654</v>
      </c>
      <c r="I381" s="8">
        <v>0.51800000000000002</v>
      </c>
      <c r="J381" s="3">
        <v>8</v>
      </c>
      <c r="K381" s="8">
        <v>77510</v>
      </c>
      <c r="L381" s="8">
        <v>0.107</v>
      </c>
    </row>
    <row r="382" spans="2:12" ht="19.95" customHeight="1" x14ac:dyDescent="0.35">
      <c r="B382" s="34" t="s">
        <v>13</v>
      </c>
      <c r="C382" s="34">
        <v>150</v>
      </c>
      <c r="D382" s="34">
        <v>4</v>
      </c>
      <c r="E382" s="34">
        <v>2</v>
      </c>
      <c r="F382" s="18" t="str">
        <f t="shared" si="5"/>
        <v>I_AD_150P_4L_ID2</v>
      </c>
      <c r="G382" s="3">
        <v>9</v>
      </c>
      <c r="H382" s="8">
        <v>230860</v>
      </c>
      <c r="I382" s="8">
        <v>0.54300000000000004</v>
      </c>
      <c r="J382" s="3">
        <v>9</v>
      </c>
      <c r="K382" s="8">
        <v>76402</v>
      </c>
      <c r="L382" s="8">
        <v>0.10299999999999999</v>
      </c>
    </row>
    <row r="383" spans="2:12" ht="19.95" customHeight="1" x14ac:dyDescent="0.35">
      <c r="B383" s="34" t="s">
        <v>13</v>
      </c>
      <c r="C383" s="34">
        <v>150</v>
      </c>
      <c r="D383" s="34">
        <v>4</v>
      </c>
      <c r="E383" s="34">
        <v>2</v>
      </c>
      <c r="F383" s="18" t="str">
        <f t="shared" si="5"/>
        <v>I_AD_150P_4L_ID2</v>
      </c>
      <c r="G383" s="3">
        <v>10</v>
      </c>
      <c r="H383" s="8">
        <v>230085</v>
      </c>
      <c r="I383" s="8">
        <v>0.56399999999999995</v>
      </c>
      <c r="J383" s="3">
        <v>10</v>
      </c>
      <c r="K383" s="8">
        <v>74571</v>
      </c>
      <c r="L383" s="8">
        <v>0.109</v>
      </c>
    </row>
    <row r="384" spans="2:12" ht="19.95" customHeight="1" x14ac:dyDescent="0.35">
      <c r="B384" s="34" t="s">
        <v>13</v>
      </c>
      <c r="C384" s="34">
        <v>250</v>
      </c>
      <c r="D384" s="34">
        <v>4</v>
      </c>
      <c r="E384" s="34">
        <v>2</v>
      </c>
      <c r="F384" s="18" t="str">
        <f t="shared" si="5"/>
        <v>I_AD_250P_4L_ID2</v>
      </c>
      <c r="G384" s="3">
        <v>1</v>
      </c>
      <c r="H384" s="8">
        <v>391224</v>
      </c>
      <c r="I384" s="8">
        <v>1.492</v>
      </c>
      <c r="J384" s="3">
        <v>1</v>
      </c>
      <c r="K384" s="8">
        <v>142378</v>
      </c>
      <c r="L384" s="8">
        <v>0.26</v>
      </c>
    </row>
    <row r="385" spans="2:12" ht="19.95" customHeight="1" x14ac:dyDescent="0.35">
      <c r="B385" s="34" t="s">
        <v>13</v>
      </c>
      <c r="C385" s="34">
        <v>250</v>
      </c>
      <c r="D385" s="34">
        <v>4</v>
      </c>
      <c r="E385" s="34">
        <v>2</v>
      </c>
      <c r="F385" s="18" t="str">
        <f t="shared" si="5"/>
        <v>I_AD_250P_4L_ID2</v>
      </c>
      <c r="G385" s="3">
        <v>2</v>
      </c>
      <c r="H385" s="8">
        <v>389844</v>
      </c>
      <c r="I385" s="8">
        <v>1.502</v>
      </c>
      <c r="J385" s="3">
        <v>2</v>
      </c>
      <c r="K385" s="8">
        <v>143254</v>
      </c>
      <c r="L385" s="8">
        <v>0.25900000000000001</v>
      </c>
    </row>
    <row r="386" spans="2:12" ht="19.95" customHeight="1" x14ac:dyDescent="0.35">
      <c r="B386" s="34" t="s">
        <v>13</v>
      </c>
      <c r="C386" s="34">
        <v>250</v>
      </c>
      <c r="D386" s="34">
        <v>4</v>
      </c>
      <c r="E386" s="34">
        <v>2</v>
      </c>
      <c r="F386" s="18" t="str">
        <f t="shared" si="5"/>
        <v>I_AD_250P_4L_ID2</v>
      </c>
      <c r="G386" s="3">
        <v>3</v>
      </c>
      <c r="H386" s="8">
        <v>394950</v>
      </c>
      <c r="I386" s="8">
        <v>1.7609999999999999</v>
      </c>
      <c r="J386" s="3">
        <v>3</v>
      </c>
      <c r="K386" s="8">
        <v>142945</v>
      </c>
      <c r="L386" s="8">
        <v>0.25900000000000001</v>
      </c>
    </row>
    <row r="387" spans="2:12" ht="19.95" customHeight="1" x14ac:dyDescent="0.35">
      <c r="B387" s="34" t="s">
        <v>13</v>
      </c>
      <c r="C387" s="34">
        <v>250</v>
      </c>
      <c r="D387" s="34">
        <v>4</v>
      </c>
      <c r="E387" s="34">
        <v>2</v>
      </c>
      <c r="F387" s="18" t="str">
        <f t="shared" si="5"/>
        <v>I_AD_250P_4L_ID2</v>
      </c>
      <c r="G387" s="3">
        <v>4</v>
      </c>
      <c r="H387" s="8">
        <v>384187</v>
      </c>
      <c r="I387" s="8">
        <v>1.4339999999999999</v>
      </c>
      <c r="J387" s="3">
        <v>4</v>
      </c>
      <c r="K387" s="8">
        <v>141633</v>
      </c>
      <c r="L387" s="8">
        <v>0.26</v>
      </c>
    </row>
    <row r="388" spans="2:12" ht="19.95" customHeight="1" x14ac:dyDescent="0.35">
      <c r="B388" s="34" t="s">
        <v>13</v>
      </c>
      <c r="C388" s="34">
        <v>250</v>
      </c>
      <c r="D388" s="34">
        <v>4</v>
      </c>
      <c r="E388" s="34">
        <v>2</v>
      </c>
      <c r="F388" s="18" t="str">
        <f t="shared" ref="F388:F451" si="6">_xlfn.CONCAT("I_",B388,"_",IF(C388&gt;50,C388,"050"),"P_4L_ID",E388)</f>
        <v>I_AD_250P_4L_ID2</v>
      </c>
      <c r="G388" s="3">
        <v>5</v>
      </c>
      <c r="H388" s="8">
        <v>385922</v>
      </c>
      <c r="I388" s="8">
        <v>1.3109999999999999</v>
      </c>
      <c r="J388" s="3">
        <v>5</v>
      </c>
      <c r="K388" s="8">
        <v>140795</v>
      </c>
      <c r="L388" s="8">
        <v>0.26700000000000002</v>
      </c>
    </row>
    <row r="389" spans="2:12" ht="19.95" customHeight="1" x14ac:dyDescent="0.35">
      <c r="B389" s="34" t="s">
        <v>13</v>
      </c>
      <c r="C389" s="34">
        <v>250</v>
      </c>
      <c r="D389" s="34">
        <v>4</v>
      </c>
      <c r="E389" s="34">
        <v>2</v>
      </c>
      <c r="F389" s="18" t="str">
        <f t="shared" si="6"/>
        <v>I_AD_250P_4L_ID2</v>
      </c>
      <c r="G389" s="3">
        <v>6</v>
      </c>
      <c r="H389" s="8">
        <v>387125</v>
      </c>
      <c r="I389" s="8">
        <v>1.3029999999999999</v>
      </c>
      <c r="J389" s="3">
        <v>6</v>
      </c>
      <c r="K389" s="8">
        <v>138905</v>
      </c>
      <c r="L389" s="8">
        <v>0.27200000000000002</v>
      </c>
    </row>
    <row r="390" spans="2:12" ht="19.95" customHeight="1" x14ac:dyDescent="0.35">
      <c r="B390" s="34" t="s">
        <v>13</v>
      </c>
      <c r="C390" s="34">
        <v>250</v>
      </c>
      <c r="D390" s="34">
        <v>4</v>
      </c>
      <c r="E390" s="34">
        <v>2</v>
      </c>
      <c r="F390" s="18" t="str">
        <f t="shared" si="6"/>
        <v>I_AD_250P_4L_ID2</v>
      </c>
      <c r="G390" s="3">
        <v>7</v>
      </c>
      <c r="H390" s="8">
        <v>388337</v>
      </c>
      <c r="I390" s="8">
        <v>1.2709999999999999</v>
      </c>
      <c r="J390" s="3">
        <v>7</v>
      </c>
      <c r="K390" s="8">
        <v>141568</v>
      </c>
      <c r="L390" s="8">
        <v>0.27700000000000002</v>
      </c>
    </row>
    <row r="391" spans="2:12" ht="19.95" customHeight="1" x14ac:dyDescent="0.35">
      <c r="B391" s="34" t="s">
        <v>13</v>
      </c>
      <c r="C391" s="34">
        <v>250</v>
      </c>
      <c r="D391" s="34">
        <v>4</v>
      </c>
      <c r="E391" s="34">
        <v>2</v>
      </c>
      <c r="F391" s="18" t="str">
        <f t="shared" si="6"/>
        <v>I_AD_250P_4L_ID2</v>
      </c>
      <c r="G391" s="3">
        <v>8</v>
      </c>
      <c r="H391" s="8">
        <v>391786</v>
      </c>
      <c r="I391" s="8">
        <v>1.278</v>
      </c>
      <c r="J391" s="3">
        <v>8</v>
      </c>
      <c r="K391" s="8">
        <v>142145</v>
      </c>
      <c r="L391" s="8">
        <v>0.26200000000000001</v>
      </c>
    </row>
    <row r="392" spans="2:12" ht="19.95" customHeight="1" x14ac:dyDescent="0.35">
      <c r="B392" s="34" t="s">
        <v>13</v>
      </c>
      <c r="C392" s="34">
        <v>250</v>
      </c>
      <c r="D392" s="34">
        <v>4</v>
      </c>
      <c r="E392" s="34">
        <v>2</v>
      </c>
      <c r="F392" s="18" t="str">
        <f t="shared" si="6"/>
        <v>I_AD_250P_4L_ID2</v>
      </c>
      <c r="G392" s="3">
        <v>9</v>
      </c>
      <c r="H392" s="8">
        <v>388411</v>
      </c>
      <c r="I392" s="8">
        <v>1.3740000000000001</v>
      </c>
      <c r="J392" s="3">
        <v>9</v>
      </c>
      <c r="K392" s="8">
        <v>144121</v>
      </c>
      <c r="L392" s="8">
        <v>0.254</v>
      </c>
    </row>
    <row r="393" spans="2:12" ht="19.95" customHeight="1" x14ac:dyDescent="0.35">
      <c r="B393" s="34" t="s">
        <v>13</v>
      </c>
      <c r="C393" s="34">
        <v>250</v>
      </c>
      <c r="D393" s="34">
        <v>4</v>
      </c>
      <c r="E393" s="34">
        <v>2</v>
      </c>
      <c r="F393" s="18" t="str">
        <f t="shared" si="6"/>
        <v>I_AD_250P_4L_ID2</v>
      </c>
      <c r="G393" s="3">
        <v>10</v>
      </c>
      <c r="H393" s="8">
        <v>389054</v>
      </c>
      <c r="I393" s="8">
        <v>1.2609999999999999</v>
      </c>
      <c r="J393" s="3">
        <v>10</v>
      </c>
      <c r="K393" s="8">
        <v>143426</v>
      </c>
      <c r="L393" s="8">
        <v>0.26</v>
      </c>
    </row>
    <row r="394" spans="2:12" ht="19.95" customHeight="1" x14ac:dyDescent="0.35">
      <c r="B394" s="34" t="s">
        <v>13</v>
      </c>
      <c r="C394" s="34">
        <v>500</v>
      </c>
      <c r="D394" s="34">
        <v>4</v>
      </c>
      <c r="E394" s="34">
        <v>2</v>
      </c>
      <c r="F394" s="18" t="str">
        <f t="shared" si="6"/>
        <v>I_AD_500P_4L_ID2</v>
      </c>
      <c r="G394" s="3">
        <v>1</v>
      </c>
      <c r="H394" s="8">
        <v>764143</v>
      </c>
      <c r="I394" s="8">
        <v>5.423</v>
      </c>
      <c r="J394" s="3">
        <v>1</v>
      </c>
      <c r="K394" s="8">
        <v>336067</v>
      </c>
      <c r="L394" s="8">
        <v>1.0329999999999999</v>
      </c>
    </row>
    <row r="395" spans="2:12" ht="19.95" customHeight="1" x14ac:dyDescent="0.35">
      <c r="B395" s="34" t="s">
        <v>13</v>
      </c>
      <c r="C395" s="34">
        <v>500</v>
      </c>
      <c r="D395" s="34">
        <v>4</v>
      </c>
      <c r="E395" s="34">
        <v>2</v>
      </c>
      <c r="F395" s="18" t="str">
        <f t="shared" si="6"/>
        <v>I_AD_500P_4L_ID2</v>
      </c>
      <c r="G395" s="3">
        <v>2</v>
      </c>
      <c r="H395" s="8">
        <v>766632</v>
      </c>
      <c r="I395" s="8">
        <v>5.2249999999999996</v>
      </c>
      <c r="J395" s="3">
        <v>2</v>
      </c>
      <c r="K395" s="8">
        <v>330943</v>
      </c>
      <c r="L395" s="8">
        <v>1.046</v>
      </c>
    </row>
    <row r="396" spans="2:12" ht="19.95" customHeight="1" x14ac:dyDescent="0.35">
      <c r="B396" s="34" t="s">
        <v>13</v>
      </c>
      <c r="C396" s="34">
        <v>500</v>
      </c>
      <c r="D396" s="34">
        <v>4</v>
      </c>
      <c r="E396" s="34">
        <v>2</v>
      </c>
      <c r="F396" s="18" t="str">
        <f t="shared" si="6"/>
        <v>I_AD_500P_4L_ID2</v>
      </c>
      <c r="G396" s="3">
        <v>3</v>
      </c>
      <c r="H396" s="8">
        <v>766751</v>
      </c>
      <c r="I396" s="8">
        <v>5.3049999999999997</v>
      </c>
      <c r="J396" s="3">
        <v>3</v>
      </c>
      <c r="K396" s="8">
        <v>335903</v>
      </c>
      <c r="L396" s="8">
        <v>1.02</v>
      </c>
    </row>
    <row r="397" spans="2:12" ht="19.95" customHeight="1" x14ac:dyDescent="0.35">
      <c r="B397" s="34" t="s">
        <v>13</v>
      </c>
      <c r="C397" s="34">
        <v>500</v>
      </c>
      <c r="D397" s="34">
        <v>4</v>
      </c>
      <c r="E397" s="34">
        <v>2</v>
      </c>
      <c r="F397" s="18" t="str">
        <f t="shared" si="6"/>
        <v>I_AD_500P_4L_ID2</v>
      </c>
      <c r="G397" s="3">
        <v>4</v>
      </c>
      <c r="H397" s="8">
        <v>767079</v>
      </c>
      <c r="I397" s="8">
        <v>5.21</v>
      </c>
      <c r="J397" s="3">
        <v>4</v>
      </c>
      <c r="K397" s="8">
        <v>337130</v>
      </c>
      <c r="L397" s="8">
        <v>1.042</v>
      </c>
    </row>
    <row r="398" spans="2:12" ht="19.95" customHeight="1" x14ac:dyDescent="0.35">
      <c r="B398" s="34" t="s">
        <v>13</v>
      </c>
      <c r="C398" s="34">
        <v>500</v>
      </c>
      <c r="D398" s="34">
        <v>4</v>
      </c>
      <c r="E398" s="34">
        <v>2</v>
      </c>
      <c r="F398" s="18" t="str">
        <f t="shared" si="6"/>
        <v>I_AD_500P_4L_ID2</v>
      </c>
      <c r="G398" s="3">
        <v>5</v>
      </c>
      <c r="H398" s="8">
        <v>766648</v>
      </c>
      <c r="I398" s="8">
        <v>5.0919999999999996</v>
      </c>
      <c r="J398" s="3">
        <v>5</v>
      </c>
      <c r="K398" s="8">
        <v>335655</v>
      </c>
      <c r="L398" s="8">
        <v>1.081</v>
      </c>
    </row>
    <row r="399" spans="2:12" ht="19.95" customHeight="1" x14ac:dyDescent="0.35">
      <c r="B399" s="34" t="s">
        <v>13</v>
      </c>
      <c r="C399" s="34">
        <v>500</v>
      </c>
      <c r="D399" s="34">
        <v>4</v>
      </c>
      <c r="E399" s="34">
        <v>2</v>
      </c>
      <c r="F399" s="18" t="str">
        <f t="shared" si="6"/>
        <v>I_AD_500P_4L_ID2</v>
      </c>
      <c r="G399" s="3">
        <v>6</v>
      </c>
      <c r="H399" s="8">
        <v>773930</v>
      </c>
      <c r="I399" s="8">
        <v>5.226</v>
      </c>
      <c r="J399" s="3">
        <v>6</v>
      </c>
      <c r="K399" s="8">
        <v>332351</v>
      </c>
      <c r="L399" s="8">
        <v>1.117</v>
      </c>
    </row>
    <row r="400" spans="2:12" ht="19.95" customHeight="1" x14ac:dyDescent="0.35">
      <c r="B400" s="34" t="s">
        <v>13</v>
      </c>
      <c r="C400" s="34">
        <v>500</v>
      </c>
      <c r="D400" s="34">
        <v>4</v>
      </c>
      <c r="E400" s="34">
        <v>2</v>
      </c>
      <c r="F400" s="18" t="str">
        <f t="shared" si="6"/>
        <v>I_AD_500P_4L_ID2</v>
      </c>
      <c r="G400" s="3">
        <v>7</v>
      </c>
      <c r="H400" s="8">
        <v>769991</v>
      </c>
      <c r="I400" s="8">
        <v>5.28</v>
      </c>
      <c r="J400" s="3">
        <v>7</v>
      </c>
      <c r="K400" s="8">
        <v>333919</v>
      </c>
      <c r="L400" s="8">
        <v>1.083</v>
      </c>
    </row>
    <row r="401" spans="2:12" ht="19.95" customHeight="1" x14ac:dyDescent="0.35">
      <c r="B401" s="34" t="s">
        <v>13</v>
      </c>
      <c r="C401" s="34">
        <v>500</v>
      </c>
      <c r="D401" s="34">
        <v>4</v>
      </c>
      <c r="E401" s="34">
        <v>2</v>
      </c>
      <c r="F401" s="18" t="str">
        <f t="shared" si="6"/>
        <v>I_AD_500P_4L_ID2</v>
      </c>
      <c r="G401" s="3">
        <v>8</v>
      </c>
      <c r="H401" s="8">
        <v>762664</v>
      </c>
      <c r="I401" s="8">
        <v>5.4459999999999997</v>
      </c>
      <c r="J401" s="3">
        <v>8</v>
      </c>
      <c r="K401" s="8">
        <v>335229</v>
      </c>
      <c r="L401" s="8">
        <v>1.181</v>
      </c>
    </row>
    <row r="402" spans="2:12" ht="19.95" customHeight="1" x14ac:dyDescent="0.35">
      <c r="B402" s="34" t="s">
        <v>13</v>
      </c>
      <c r="C402" s="34">
        <v>500</v>
      </c>
      <c r="D402" s="34">
        <v>4</v>
      </c>
      <c r="E402" s="34">
        <v>2</v>
      </c>
      <c r="F402" s="18" t="str">
        <f t="shared" si="6"/>
        <v>I_AD_500P_4L_ID2</v>
      </c>
      <c r="G402" s="3">
        <v>9</v>
      </c>
      <c r="H402" s="8">
        <v>763469</v>
      </c>
      <c r="I402" s="8">
        <v>5.351</v>
      </c>
      <c r="J402" s="3">
        <v>9</v>
      </c>
      <c r="K402" s="8">
        <v>332583</v>
      </c>
      <c r="L402" s="8">
        <v>1.083</v>
      </c>
    </row>
    <row r="403" spans="2:12" ht="19.95" customHeight="1" x14ac:dyDescent="0.35">
      <c r="B403" s="34" t="s">
        <v>13</v>
      </c>
      <c r="C403" s="34">
        <v>500</v>
      </c>
      <c r="D403" s="34">
        <v>4</v>
      </c>
      <c r="E403" s="34">
        <v>2</v>
      </c>
      <c r="F403" s="18" t="str">
        <f t="shared" si="6"/>
        <v>I_AD_500P_4L_ID2</v>
      </c>
      <c r="G403" s="3">
        <v>10</v>
      </c>
      <c r="H403" s="8">
        <v>770140</v>
      </c>
      <c r="I403" s="8">
        <v>5.3540000000000001</v>
      </c>
      <c r="J403" s="3">
        <v>10</v>
      </c>
      <c r="K403" s="8">
        <v>333272</v>
      </c>
      <c r="L403" s="8">
        <v>1.077</v>
      </c>
    </row>
    <row r="404" spans="2:12" ht="19.95" customHeight="1" x14ac:dyDescent="0.35">
      <c r="B404" s="34" t="s">
        <v>13</v>
      </c>
      <c r="C404" s="34">
        <v>50</v>
      </c>
      <c r="D404" s="34">
        <v>4</v>
      </c>
      <c r="E404" s="34">
        <v>3</v>
      </c>
      <c r="F404" s="18" t="str">
        <f t="shared" si="6"/>
        <v>I_AD_050P_4L_ID3</v>
      </c>
      <c r="G404" s="3">
        <v>1</v>
      </c>
      <c r="H404" s="8">
        <v>100307</v>
      </c>
      <c r="I404" s="8">
        <v>4.2999999999999997E-2</v>
      </c>
      <c r="J404" s="3">
        <v>1</v>
      </c>
      <c r="K404" s="8">
        <v>55497</v>
      </c>
      <c r="L404" s="8">
        <v>4.0000000000000001E-3</v>
      </c>
    </row>
    <row r="405" spans="2:12" ht="19.95" customHeight="1" x14ac:dyDescent="0.35">
      <c r="B405" s="34" t="s">
        <v>13</v>
      </c>
      <c r="C405" s="34">
        <v>50</v>
      </c>
      <c r="D405" s="34">
        <v>4</v>
      </c>
      <c r="E405" s="34">
        <v>3</v>
      </c>
      <c r="F405" s="18" t="str">
        <f t="shared" si="6"/>
        <v>I_AD_050P_4L_ID3</v>
      </c>
      <c r="G405" s="3">
        <v>2</v>
      </c>
      <c r="H405" s="8">
        <v>99248</v>
      </c>
      <c r="I405" s="8">
        <v>4.7E-2</v>
      </c>
      <c r="J405" s="3">
        <v>2</v>
      </c>
      <c r="K405" s="8">
        <v>55497</v>
      </c>
      <c r="L405" s="8">
        <v>4.0000000000000001E-3</v>
      </c>
    </row>
    <row r="406" spans="2:12" ht="19.95" customHeight="1" x14ac:dyDescent="0.35">
      <c r="B406" s="34" t="s">
        <v>13</v>
      </c>
      <c r="C406" s="34">
        <v>50</v>
      </c>
      <c r="D406" s="34">
        <v>4</v>
      </c>
      <c r="E406" s="34">
        <v>3</v>
      </c>
      <c r="F406" s="18" t="str">
        <f t="shared" si="6"/>
        <v>I_AD_050P_4L_ID3</v>
      </c>
      <c r="G406" s="3">
        <v>3</v>
      </c>
      <c r="H406" s="8">
        <v>98319</v>
      </c>
      <c r="I406" s="8">
        <v>4.4999999999999998E-2</v>
      </c>
      <c r="J406" s="3">
        <v>3</v>
      </c>
      <c r="K406" s="8">
        <v>55497</v>
      </c>
      <c r="L406" s="8">
        <v>4.0000000000000001E-3</v>
      </c>
    </row>
    <row r="407" spans="2:12" ht="19.95" customHeight="1" x14ac:dyDescent="0.35">
      <c r="B407" s="34" t="s">
        <v>13</v>
      </c>
      <c r="C407" s="34">
        <v>50</v>
      </c>
      <c r="D407" s="34">
        <v>4</v>
      </c>
      <c r="E407" s="34">
        <v>3</v>
      </c>
      <c r="F407" s="18" t="str">
        <f t="shared" si="6"/>
        <v>I_AD_050P_4L_ID3</v>
      </c>
      <c r="G407" s="3">
        <v>4</v>
      </c>
      <c r="H407" s="8">
        <v>101170</v>
      </c>
      <c r="I407" s="8">
        <v>4.4999999999999998E-2</v>
      </c>
      <c r="J407" s="3">
        <v>4</v>
      </c>
      <c r="K407" s="8">
        <v>55497</v>
      </c>
      <c r="L407" s="8">
        <v>4.0000000000000001E-3</v>
      </c>
    </row>
    <row r="408" spans="2:12" ht="19.95" customHeight="1" x14ac:dyDescent="0.35">
      <c r="B408" s="34" t="s">
        <v>13</v>
      </c>
      <c r="C408" s="34">
        <v>50</v>
      </c>
      <c r="D408" s="34">
        <v>4</v>
      </c>
      <c r="E408" s="34">
        <v>3</v>
      </c>
      <c r="F408" s="18" t="str">
        <f t="shared" si="6"/>
        <v>I_AD_050P_4L_ID3</v>
      </c>
      <c r="G408" s="3">
        <v>5</v>
      </c>
      <c r="H408" s="8">
        <v>99827</v>
      </c>
      <c r="I408" s="8">
        <v>4.3999999999999997E-2</v>
      </c>
      <c r="J408" s="3">
        <v>5</v>
      </c>
      <c r="K408" s="8">
        <v>55497</v>
      </c>
      <c r="L408" s="8">
        <v>4.0000000000000001E-3</v>
      </c>
    </row>
    <row r="409" spans="2:12" ht="19.95" customHeight="1" x14ac:dyDescent="0.35">
      <c r="B409" s="34" t="s">
        <v>13</v>
      </c>
      <c r="C409" s="34">
        <v>50</v>
      </c>
      <c r="D409" s="34">
        <v>4</v>
      </c>
      <c r="E409" s="34">
        <v>3</v>
      </c>
      <c r="F409" s="18" t="str">
        <f t="shared" si="6"/>
        <v>I_AD_050P_4L_ID3</v>
      </c>
      <c r="G409" s="3">
        <v>6</v>
      </c>
      <c r="H409" s="8">
        <v>100476</v>
      </c>
      <c r="I409" s="8">
        <v>4.1000000000000002E-2</v>
      </c>
      <c r="J409" s="3">
        <v>6</v>
      </c>
      <c r="K409" s="8">
        <v>55059</v>
      </c>
      <c r="L409" s="8">
        <v>4.0000000000000001E-3</v>
      </c>
    </row>
    <row r="410" spans="2:12" ht="19.95" customHeight="1" x14ac:dyDescent="0.35">
      <c r="B410" s="34" t="s">
        <v>13</v>
      </c>
      <c r="C410" s="34">
        <v>50</v>
      </c>
      <c r="D410" s="34">
        <v>4</v>
      </c>
      <c r="E410" s="34">
        <v>3</v>
      </c>
      <c r="F410" s="18" t="str">
        <f t="shared" si="6"/>
        <v>I_AD_050P_4L_ID3</v>
      </c>
      <c r="G410" s="3">
        <v>7</v>
      </c>
      <c r="H410" s="8">
        <v>99252</v>
      </c>
      <c r="I410" s="8">
        <v>4.7E-2</v>
      </c>
      <c r="J410" s="3">
        <v>7</v>
      </c>
      <c r="K410" s="8">
        <v>55497</v>
      </c>
      <c r="L410" s="8">
        <v>4.0000000000000001E-3</v>
      </c>
    </row>
    <row r="411" spans="2:12" ht="19.95" customHeight="1" x14ac:dyDescent="0.35">
      <c r="B411" s="34" t="s">
        <v>13</v>
      </c>
      <c r="C411" s="34">
        <v>50</v>
      </c>
      <c r="D411" s="34">
        <v>4</v>
      </c>
      <c r="E411" s="34">
        <v>3</v>
      </c>
      <c r="F411" s="18" t="str">
        <f t="shared" si="6"/>
        <v>I_AD_050P_4L_ID3</v>
      </c>
      <c r="G411" s="3">
        <v>8</v>
      </c>
      <c r="H411" s="8">
        <v>97506</v>
      </c>
      <c r="I411" s="8">
        <v>4.7E-2</v>
      </c>
      <c r="J411" s="3">
        <v>8</v>
      </c>
      <c r="K411" s="8">
        <v>55497</v>
      </c>
      <c r="L411" s="8">
        <v>4.0000000000000001E-3</v>
      </c>
    </row>
    <row r="412" spans="2:12" ht="19.95" customHeight="1" x14ac:dyDescent="0.35">
      <c r="B412" s="34" t="s">
        <v>13</v>
      </c>
      <c r="C412" s="34">
        <v>50</v>
      </c>
      <c r="D412" s="34">
        <v>4</v>
      </c>
      <c r="E412" s="34">
        <v>3</v>
      </c>
      <c r="F412" s="18" t="str">
        <f t="shared" si="6"/>
        <v>I_AD_050P_4L_ID3</v>
      </c>
      <c r="G412" s="3">
        <v>9</v>
      </c>
      <c r="H412" s="8">
        <v>99761</v>
      </c>
      <c r="I412" s="8">
        <v>4.3999999999999997E-2</v>
      </c>
      <c r="J412" s="3">
        <v>9</v>
      </c>
      <c r="K412" s="8">
        <v>55497</v>
      </c>
      <c r="L412" s="8">
        <v>3.0000000000000001E-3</v>
      </c>
    </row>
    <row r="413" spans="2:12" ht="19.95" customHeight="1" x14ac:dyDescent="0.35">
      <c r="B413" s="34" t="s">
        <v>13</v>
      </c>
      <c r="C413" s="34">
        <v>50</v>
      </c>
      <c r="D413" s="34">
        <v>4</v>
      </c>
      <c r="E413" s="34">
        <v>3</v>
      </c>
      <c r="F413" s="18" t="str">
        <f t="shared" si="6"/>
        <v>I_AD_050P_4L_ID3</v>
      </c>
      <c r="G413" s="3">
        <v>10</v>
      </c>
      <c r="H413" s="8">
        <v>98946</v>
      </c>
      <c r="I413" s="8">
        <v>4.4999999999999998E-2</v>
      </c>
      <c r="J413" s="3">
        <v>10</v>
      </c>
      <c r="K413" s="8">
        <v>55497</v>
      </c>
      <c r="L413" s="8">
        <v>4.0000000000000001E-3</v>
      </c>
    </row>
    <row r="414" spans="2:12" ht="19.95" customHeight="1" x14ac:dyDescent="0.35">
      <c r="B414" s="34" t="s">
        <v>13</v>
      </c>
      <c r="C414" s="34">
        <v>100</v>
      </c>
      <c r="D414" s="34">
        <v>4</v>
      </c>
      <c r="E414" s="34">
        <v>3</v>
      </c>
      <c r="F414" s="18" t="str">
        <f t="shared" si="6"/>
        <v>I_AD_100P_4L_ID3</v>
      </c>
      <c r="G414" s="3">
        <v>1</v>
      </c>
      <c r="H414" s="8">
        <v>145194</v>
      </c>
      <c r="I414" s="8">
        <v>0.182</v>
      </c>
      <c r="J414" s="3">
        <v>1</v>
      </c>
      <c r="K414" s="8">
        <v>32924</v>
      </c>
      <c r="L414" s="8">
        <v>4.2000000000000003E-2</v>
      </c>
    </row>
    <row r="415" spans="2:12" ht="19.95" customHeight="1" x14ac:dyDescent="0.35">
      <c r="B415" s="34" t="s">
        <v>13</v>
      </c>
      <c r="C415" s="34">
        <v>100</v>
      </c>
      <c r="D415" s="34">
        <v>4</v>
      </c>
      <c r="E415" s="34">
        <v>3</v>
      </c>
      <c r="F415" s="18" t="str">
        <f t="shared" si="6"/>
        <v>I_AD_100P_4L_ID3</v>
      </c>
      <c r="G415" s="3">
        <v>2</v>
      </c>
      <c r="H415" s="8">
        <v>145280</v>
      </c>
      <c r="I415" s="8">
        <v>0.183</v>
      </c>
      <c r="J415" s="3">
        <v>2</v>
      </c>
      <c r="K415" s="8">
        <v>32839</v>
      </c>
      <c r="L415" s="8">
        <v>4.3999999999999997E-2</v>
      </c>
    </row>
    <row r="416" spans="2:12" ht="19.95" customHeight="1" x14ac:dyDescent="0.35">
      <c r="B416" s="34" t="s">
        <v>13</v>
      </c>
      <c r="C416" s="34">
        <v>100</v>
      </c>
      <c r="D416" s="34">
        <v>4</v>
      </c>
      <c r="E416" s="34">
        <v>3</v>
      </c>
      <c r="F416" s="18" t="str">
        <f t="shared" si="6"/>
        <v>I_AD_100P_4L_ID3</v>
      </c>
      <c r="G416" s="3">
        <v>3</v>
      </c>
      <c r="H416" s="8">
        <v>143790</v>
      </c>
      <c r="I416" s="8">
        <v>0.183</v>
      </c>
      <c r="J416" s="3">
        <v>3</v>
      </c>
      <c r="K416" s="8">
        <v>31831</v>
      </c>
      <c r="L416" s="8">
        <v>4.2999999999999997E-2</v>
      </c>
    </row>
    <row r="417" spans="2:12" ht="19.95" customHeight="1" x14ac:dyDescent="0.35">
      <c r="B417" s="34" t="s">
        <v>13</v>
      </c>
      <c r="C417" s="34">
        <v>100</v>
      </c>
      <c r="D417" s="34">
        <v>4</v>
      </c>
      <c r="E417" s="34">
        <v>3</v>
      </c>
      <c r="F417" s="18" t="str">
        <f t="shared" si="6"/>
        <v>I_AD_100P_4L_ID3</v>
      </c>
      <c r="G417" s="3">
        <v>4</v>
      </c>
      <c r="H417" s="8">
        <v>145355</v>
      </c>
      <c r="I417" s="8">
        <v>0.18099999999999999</v>
      </c>
      <c r="J417" s="3">
        <v>4</v>
      </c>
      <c r="K417" s="8">
        <v>32695</v>
      </c>
      <c r="L417" s="8">
        <v>4.5999999999999999E-2</v>
      </c>
    </row>
    <row r="418" spans="2:12" ht="19.95" customHeight="1" x14ac:dyDescent="0.35">
      <c r="B418" s="34" t="s">
        <v>13</v>
      </c>
      <c r="C418" s="34">
        <v>100</v>
      </c>
      <c r="D418" s="34">
        <v>4</v>
      </c>
      <c r="E418" s="34">
        <v>3</v>
      </c>
      <c r="F418" s="18" t="str">
        <f t="shared" si="6"/>
        <v>I_AD_100P_4L_ID3</v>
      </c>
      <c r="G418" s="3">
        <v>5</v>
      </c>
      <c r="H418" s="8">
        <v>143827</v>
      </c>
      <c r="I418" s="8">
        <v>0.182</v>
      </c>
      <c r="J418" s="3">
        <v>5</v>
      </c>
      <c r="K418" s="8">
        <v>31938</v>
      </c>
      <c r="L418" s="8">
        <v>4.2999999999999997E-2</v>
      </c>
    </row>
    <row r="419" spans="2:12" ht="19.95" customHeight="1" x14ac:dyDescent="0.35">
      <c r="B419" s="34" t="s">
        <v>13</v>
      </c>
      <c r="C419" s="34">
        <v>100</v>
      </c>
      <c r="D419" s="34">
        <v>4</v>
      </c>
      <c r="E419" s="34">
        <v>3</v>
      </c>
      <c r="F419" s="18" t="str">
        <f t="shared" si="6"/>
        <v>I_AD_100P_4L_ID3</v>
      </c>
      <c r="G419" s="3">
        <v>6</v>
      </c>
      <c r="H419" s="8">
        <v>141504</v>
      </c>
      <c r="I419" s="8">
        <v>0.183</v>
      </c>
      <c r="J419" s="3">
        <v>6</v>
      </c>
      <c r="K419" s="8">
        <v>32341</v>
      </c>
      <c r="L419" s="8">
        <v>4.2000000000000003E-2</v>
      </c>
    </row>
    <row r="420" spans="2:12" ht="19.95" customHeight="1" x14ac:dyDescent="0.35">
      <c r="B420" s="34" t="s">
        <v>13</v>
      </c>
      <c r="C420" s="34">
        <v>100</v>
      </c>
      <c r="D420" s="34">
        <v>4</v>
      </c>
      <c r="E420" s="34">
        <v>3</v>
      </c>
      <c r="F420" s="18" t="str">
        <f t="shared" si="6"/>
        <v>I_AD_100P_4L_ID3</v>
      </c>
      <c r="G420" s="3">
        <v>7</v>
      </c>
      <c r="H420" s="8">
        <v>143911</v>
      </c>
      <c r="I420" s="8">
        <v>0.17899999999999999</v>
      </c>
      <c r="J420" s="3">
        <v>7</v>
      </c>
      <c r="K420" s="8">
        <v>32920</v>
      </c>
      <c r="L420" s="8">
        <v>4.1000000000000002E-2</v>
      </c>
    </row>
    <row r="421" spans="2:12" ht="19.95" customHeight="1" x14ac:dyDescent="0.35">
      <c r="B421" s="34" t="s">
        <v>13</v>
      </c>
      <c r="C421" s="34">
        <v>100</v>
      </c>
      <c r="D421" s="34">
        <v>4</v>
      </c>
      <c r="E421" s="34">
        <v>3</v>
      </c>
      <c r="F421" s="18" t="str">
        <f t="shared" si="6"/>
        <v>I_AD_100P_4L_ID3</v>
      </c>
      <c r="G421" s="3">
        <v>8</v>
      </c>
      <c r="H421" s="8">
        <v>143831</v>
      </c>
      <c r="I421" s="8">
        <v>0.182</v>
      </c>
      <c r="J421" s="3">
        <v>8</v>
      </c>
      <c r="K421" s="8">
        <v>33725</v>
      </c>
      <c r="L421" s="8">
        <v>4.1000000000000002E-2</v>
      </c>
    </row>
    <row r="422" spans="2:12" ht="19.95" customHeight="1" x14ac:dyDescent="0.35">
      <c r="B422" s="34" t="s">
        <v>13</v>
      </c>
      <c r="C422" s="34">
        <v>100</v>
      </c>
      <c r="D422" s="34">
        <v>4</v>
      </c>
      <c r="E422" s="34">
        <v>3</v>
      </c>
      <c r="F422" s="18" t="str">
        <f t="shared" si="6"/>
        <v>I_AD_100P_4L_ID3</v>
      </c>
      <c r="G422" s="3">
        <v>9</v>
      </c>
      <c r="H422" s="8">
        <v>145483</v>
      </c>
      <c r="I422" s="8">
        <v>0.183</v>
      </c>
      <c r="J422" s="3">
        <v>9</v>
      </c>
      <c r="K422" s="8">
        <v>31805</v>
      </c>
      <c r="L422" s="8">
        <v>4.2000000000000003E-2</v>
      </c>
    </row>
    <row r="423" spans="2:12" ht="19.95" customHeight="1" x14ac:dyDescent="0.35">
      <c r="B423" s="34" t="s">
        <v>13</v>
      </c>
      <c r="C423" s="34">
        <v>100</v>
      </c>
      <c r="D423" s="34">
        <v>4</v>
      </c>
      <c r="E423" s="34">
        <v>3</v>
      </c>
      <c r="F423" s="18" t="str">
        <f t="shared" si="6"/>
        <v>I_AD_100P_4L_ID3</v>
      </c>
      <c r="G423" s="3">
        <v>10</v>
      </c>
      <c r="H423" s="8">
        <v>143149</v>
      </c>
      <c r="I423" s="8">
        <v>0.18099999999999999</v>
      </c>
      <c r="J423" s="3">
        <v>10</v>
      </c>
      <c r="K423" s="8">
        <v>32569</v>
      </c>
      <c r="L423" s="8">
        <v>4.1000000000000002E-2</v>
      </c>
    </row>
    <row r="424" spans="2:12" ht="19.95" customHeight="1" x14ac:dyDescent="0.35">
      <c r="B424" s="34" t="s">
        <v>13</v>
      </c>
      <c r="C424" s="34">
        <v>150</v>
      </c>
      <c r="D424" s="34">
        <v>4</v>
      </c>
      <c r="E424" s="34">
        <v>3</v>
      </c>
      <c r="F424" s="18" t="str">
        <f t="shared" si="6"/>
        <v>I_AD_150P_4L_ID3</v>
      </c>
      <c r="G424" s="3">
        <v>1</v>
      </c>
      <c r="H424" s="8">
        <v>231839</v>
      </c>
      <c r="I424" s="8">
        <v>0.45800000000000002</v>
      </c>
      <c r="J424" s="3">
        <v>1</v>
      </c>
      <c r="K424" s="8">
        <v>82925</v>
      </c>
      <c r="L424" s="8">
        <v>0.10199999999999999</v>
      </c>
    </row>
    <row r="425" spans="2:12" ht="19.95" customHeight="1" x14ac:dyDescent="0.35">
      <c r="B425" s="34" t="s">
        <v>13</v>
      </c>
      <c r="C425" s="34">
        <v>150</v>
      </c>
      <c r="D425" s="34">
        <v>4</v>
      </c>
      <c r="E425" s="34">
        <v>3</v>
      </c>
      <c r="F425" s="18" t="str">
        <f t="shared" si="6"/>
        <v>I_AD_150P_4L_ID3</v>
      </c>
      <c r="G425" s="3">
        <v>2</v>
      </c>
      <c r="H425" s="8">
        <v>231602</v>
      </c>
      <c r="I425" s="8">
        <v>0.44800000000000001</v>
      </c>
      <c r="J425" s="3">
        <v>2</v>
      </c>
      <c r="K425" s="8">
        <v>80524</v>
      </c>
      <c r="L425" s="8">
        <v>0.12</v>
      </c>
    </row>
    <row r="426" spans="2:12" ht="19.95" customHeight="1" x14ac:dyDescent="0.35">
      <c r="B426" s="34" t="s">
        <v>13</v>
      </c>
      <c r="C426" s="34">
        <v>150</v>
      </c>
      <c r="D426" s="34">
        <v>4</v>
      </c>
      <c r="E426" s="34">
        <v>3</v>
      </c>
      <c r="F426" s="18" t="str">
        <f t="shared" si="6"/>
        <v>I_AD_150P_4L_ID3</v>
      </c>
      <c r="G426" s="3">
        <v>3</v>
      </c>
      <c r="H426" s="8">
        <v>229182</v>
      </c>
      <c r="I426" s="8">
        <v>0.46300000000000002</v>
      </c>
      <c r="J426" s="3">
        <v>3</v>
      </c>
      <c r="K426" s="8">
        <v>82886</v>
      </c>
      <c r="L426" s="8">
        <v>0.1</v>
      </c>
    </row>
    <row r="427" spans="2:12" ht="19.95" customHeight="1" x14ac:dyDescent="0.35">
      <c r="B427" s="34" t="s">
        <v>13</v>
      </c>
      <c r="C427" s="34">
        <v>150</v>
      </c>
      <c r="D427" s="34">
        <v>4</v>
      </c>
      <c r="E427" s="34">
        <v>3</v>
      </c>
      <c r="F427" s="18" t="str">
        <f t="shared" si="6"/>
        <v>I_AD_150P_4L_ID3</v>
      </c>
      <c r="G427" s="3">
        <v>4</v>
      </c>
      <c r="H427" s="8">
        <v>227314</v>
      </c>
      <c r="I427" s="8">
        <v>0.46600000000000003</v>
      </c>
      <c r="J427" s="3">
        <v>4</v>
      </c>
      <c r="K427" s="8">
        <v>78407</v>
      </c>
      <c r="L427" s="8">
        <v>0.108</v>
      </c>
    </row>
    <row r="428" spans="2:12" ht="19.95" customHeight="1" x14ac:dyDescent="0.35">
      <c r="B428" s="34" t="s">
        <v>13</v>
      </c>
      <c r="C428" s="34">
        <v>150</v>
      </c>
      <c r="D428" s="34">
        <v>4</v>
      </c>
      <c r="E428" s="34">
        <v>3</v>
      </c>
      <c r="F428" s="18" t="str">
        <f t="shared" si="6"/>
        <v>I_AD_150P_4L_ID3</v>
      </c>
      <c r="G428" s="3">
        <v>5</v>
      </c>
      <c r="H428" s="8">
        <v>233221</v>
      </c>
      <c r="I428" s="8">
        <v>0.46200000000000002</v>
      </c>
      <c r="J428" s="3">
        <v>5</v>
      </c>
      <c r="K428" s="8">
        <v>78070</v>
      </c>
      <c r="L428" s="8">
        <v>0.111</v>
      </c>
    </row>
    <row r="429" spans="2:12" ht="19.95" customHeight="1" x14ac:dyDescent="0.35">
      <c r="B429" s="34" t="s">
        <v>13</v>
      </c>
      <c r="C429" s="34">
        <v>150</v>
      </c>
      <c r="D429" s="34">
        <v>4</v>
      </c>
      <c r="E429" s="34">
        <v>3</v>
      </c>
      <c r="F429" s="18" t="str">
        <f t="shared" si="6"/>
        <v>I_AD_150P_4L_ID3</v>
      </c>
      <c r="G429" s="3">
        <v>6</v>
      </c>
      <c r="H429" s="8">
        <v>231087</v>
      </c>
      <c r="I429" s="8">
        <v>0.46400000000000002</v>
      </c>
      <c r="J429" s="3">
        <v>6</v>
      </c>
      <c r="K429" s="8">
        <v>78528</v>
      </c>
      <c r="L429" s="8">
        <v>0.112</v>
      </c>
    </row>
    <row r="430" spans="2:12" ht="19.95" customHeight="1" x14ac:dyDescent="0.35">
      <c r="B430" s="34" t="s">
        <v>13</v>
      </c>
      <c r="C430" s="34">
        <v>150</v>
      </c>
      <c r="D430" s="34">
        <v>4</v>
      </c>
      <c r="E430" s="34">
        <v>3</v>
      </c>
      <c r="F430" s="18" t="str">
        <f t="shared" si="6"/>
        <v>I_AD_150P_4L_ID3</v>
      </c>
      <c r="G430" s="3">
        <v>7</v>
      </c>
      <c r="H430" s="8">
        <v>232026</v>
      </c>
      <c r="I430" s="8">
        <v>0.45700000000000002</v>
      </c>
      <c r="J430" s="3">
        <v>7</v>
      </c>
      <c r="K430" s="8">
        <v>80234</v>
      </c>
      <c r="L430" s="8">
        <v>0.108</v>
      </c>
    </row>
    <row r="431" spans="2:12" ht="19.95" customHeight="1" x14ac:dyDescent="0.35">
      <c r="B431" s="34" t="s">
        <v>13</v>
      </c>
      <c r="C431" s="34">
        <v>150</v>
      </c>
      <c r="D431" s="34">
        <v>4</v>
      </c>
      <c r="E431" s="34">
        <v>3</v>
      </c>
      <c r="F431" s="18" t="str">
        <f t="shared" si="6"/>
        <v>I_AD_150P_4L_ID3</v>
      </c>
      <c r="G431" s="3">
        <v>8</v>
      </c>
      <c r="H431" s="8">
        <v>229592</v>
      </c>
      <c r="I431" s="8">
        <v>0.46100000000000002</v>
      </c>
      <c r="J431" s="3">
        <v>8</v>
      </c>
      <c r="K431" s="8">
        <v>81217</v>
      </c>
      <c r="L431" s="8">
        <v>0.106</v>
      </c>
    </row>
    <row r="432" spans="2:12" ht="19.95" customHeight="1" x14ac:dyDescent="0.35">
      <c r="B432" s="34" t="s">
        <v>13</v>
      </c>
      <c r="C432" s="34">
        <v>150</v>
      </c>
      <c r="D432" s="34">
        <v>4</v>
      </c>
      <c r="E432" s="34">
        <v>3</v>
      </c>
      <c r="F432" s="18" t="str">
        <f t="shared" si="6"/>
        <v>I_AD_150P_4L_ID3</v>
      </c>
      <c r="G432" s="3">
        <v>9</v>
      </c>
      <c r="H432" s="8">
        <v>232643</v>
      </c>
      <c r="I432" s="8">
        <v>0.44900000000000001</v>
      </c>
      <c r="J432" s="3">
        <v>9</v>
      </c>
      <c r="K432" s="8">
        <v>80592</v>
      </c>
      <c r="L432" s="8">
        <v>0.107</v>
      </c>
    </row>
    <row r="433" spans="2:12" ht="19.95" customHeight="1" x14ac:dyDescent="0.35">
      <c r="B433" s="34" t="s">
        <v>13</v>
      </c>
      <c r="C433" s="34">
        <v>150</v>
      </c>
      <c r="D433" s="34">
        <v>4</v>
      </c>
      <c r="E433" s="34">
        <v>3</v>
      </c>
      <c r="F433" s="18" t="str">
        <f t="shared" si="6"/>
        <v>I_AD_150P_4L_ID3</v>
      </c>
      <c r="G433" s="3">
        <v>10</v>
      </c>
      <c r="H433" s="8">
        <v>232008</v>
      </c>
      <c r="I433" s="8">
        <v>0.46</v>
      </c>
      <c r="J433" s="3">
        <v>10</v>
      </c>
      <c r="K433" s="8">
        <v>79799</v>
      </c>
      <c r="L433" s="8">
        <v>0.106</v>
      </c>
    </row>
    <row r="434" spans="2:12" ht="19.95" customHeight="1" x14ac:dyDescent="0.35">
      <c r="B434" s="34" t="s">
        <v>13</v>
      </c>
      <c r="C434" s="34">
        <v>250</v>
      </c>
      <c r="D434" s="34">
        <v>4</v>
      </c>
      <c r="E434" s="34">
        <v>3</v>
      </c>
      <c r="F434" s="18" t="str">
        <f t="shared" si="6"/>
        <v>I_AD_250P_4L_ID3</v>
      </c>
      <c r="G434" s="3">
        <v>1</v>
      </c>
      <c r="H434" s="8">
        <v>384718</v>
      </c>
      <c r="I434" s="8">
        <v>1.274</v>
      </c>
      <c r="J434" s="3">
        <v>1</v>
      </c>
      <c r="K434" s="8">
        <v>138553</v>
      </c>
      <c r="L434" s="8">
        <v>0.28499999999999998</v>
      </c>
    </row>
    <row r="435" spans="2:12" ht="19.95" customHeight="1" x14ac:dyDescent="0.35">
      <c r="B435" s="34" t="s">
        <v>13</v>
      </c>
      <c r="C435" s="34">
        <v>250</v>
      </c>
      <c r="D435" s="34">
        <v>4</v>
      </c>
      <c r="E435" s="34">
        <v>3</v>
      </c>
      <c r="F435" s="18" t="str">
        <f t="shared" si="6"/>
        <v>I_AD_250P_4L_ID3</v>
      </c>
      <c r="G435" s="3">
        <v>2</v>
      </c>
      <c r="H435" s="8">
        <v>385654</v>
      </c>
      <c r="I435" s="8">
        <v>1.2629999999999999</v>
      </c>
      <c r="J435" s="3">
        <v>2</v>
      </c>
      <c r="K435" s="8">
        <v>140956</v>
      </c>
      <c r="L435" s="8">
        <v>0.27600000000000002</v>
      </c>
    </row>
    <row r="436" spans="2:12" ht="19.95" customHeight="1" x14ac:dyDescent="0.35">
      <c r="B436" s="34" t="s">
        <v>13</v>
      </c>
      <c r="C436" s="34">
        <v>250</v>
      </c>
      <c r="D436" s="34">
        <v>4</v>
      </c>
      <c r="E436" s="34">
        <v>3</v>
      </c>
      <c r="F436" s="18" t="str">
        <f t="shared" si="6"/>
        <v>I_AD_250P_4L_ID3</v>
      </c>
      <c r="G436" s="3">
        <v>3</v>
      </c>
      <c r="H436" s="8">
        <v>386033</v>
      </c>
      <c r="I436" s="8">
        <v>1.2769999999999999</v>
      </c>
      <c r="J436" s="3">
        <v>3</v>
      </c>
      <c r="K436" s="8">
        <v>136775</v>
      </c>
      <c r="L436" s="8">
        <v>0.29199999999999998</v>
      </c>
    </row>
    <row r="437" spans="2:12" ht="19.95" customHeight="1" x14ac:dyDescent="0.35">
      <c r="B437" s="34" t="s">
        <v>13</v>
      </c>
      <c r="C437" s="34">
        <v>250</v>
      </c>
      <c r="D437" s="34">
        <v>4</v>
      </c>
      <c r="E437" s="34">
        <v>3</v>
      </c>
      <c r="F437" s="18" t="str">
        <f t="shared" si="6"/>
        <v>I_AD_250P_4L_ID3</v>
      </c>
      <c r="G437" s="3">
        <v>4</v>
      </c>
      <c r="H437" s="8">
        <v>392103</v>
      </c>
      <c r="I437" s="8">
        <v>1.272</v>
      </c>
      <c r="J437" s="3">
        <v>4</v>
      </c>
      <c r="K437" s="8">
        <v>135021</v>
      </c>
      <c r="L437" s="8">
        <v>0.29799999999999999</v>
      </c>
    </row>
    <row r="438" spans="2:12" ht="19.95" customHeight="1" x14ac:dyDescent="0.35">
      <c r="B438" s="34" t="s">
        <v>13</v>
      </c>
      <c r="C438" s="34">
        <v>250</v>
      </c>
      <c r="D438" s="34">
        <v>4</v>
      </c>
      <c r="E438" s="34">
        <v>3</v>
      </c>
      <c r="F438" s="18" t="str">
        <f t="shared" si="6"/>
        <v>I_AD_250P_4L_ID3</v>
      </c>
      <c r="G438" s="3">
        <v>5</v>
      </c>
      <c r="H438" s="8">
        <v>387778</v>
      </c>
      <c r="I438" s="8">
        <v>1.2649999999999999</v>
      </c>
      <c r="J438" s="3">
        <v>5</v>
      </c>
      <c r="K438" s="8">
        <v>136658</v>
      </c>
      <c r="L438" s="8">
        <v>0.29099999999999998</v>
      </c>
    </row>
    <row r="439" spans="2:12" ht="19.95" customHeight="1" x14ac:dyDescent="0.35">
      <c r="B439" s="34" t="s">
        <v>13</v>
      </c>
      <c r="C439" s="34">
        <v>250</v>
      </c>
      <c r="D439" s="34">
        <v>4</v>
      </c>
      <c r="E439" s="34">
        <v>3</v>
      </c>
      <c r="F439" s="18" t="str">
        <f t="shared" si="6"/>
        <v>I_AD_250P_4L_ID3</v>
      </c>
      <c r="G439" s="3">
        <v>6</v>
      </c>
      <c r="H439" s="8">
        <v>386661</v>
      </c>
      <c r="I439" s="8">
        <v>1.262</v>
      </c>
      <c r="J439" s="3">
        <v>6</v>
      </c>
      <c r="K439" s="8">
        <v>134908</v>
      </c>
      <c r="L439" s="8">
        <v>0.28599999999999998</v>
      </c>
    </row>
    <row r="440" spans="2:12" ht="19.95" customHeight="1" x14ac:dyDescent="0.35">
      <c r="B440" s="34" t="s">
        <v>13</v>
      </c>
      <c r="C440" s="34">
        <v>250</v>
      </c>
      <c r="D440" s="34">
        <v>4</v>
      </c>
      <c r="E440" s="34">
        <v>3</v>
      </c>
      <c r="F440" s="18" t="str">
        <f t="shared" si="6"/>
        <v>I_AD_250P_4L_ID3</v>
      </c>
      <c r="G440" s="3">
        <v>7</v>
      </c>
      <c r="H440" s="8">
        <v>387537</v>
      </c>
      <c r="I440" s="8">
        <v>1.2829999999999999</v>
      </c>
      <c r="J440" s="3">
        <v>7</v>
      </c>
      <c r="K440" s="8">
        <v>137131</v>
      </c>
      <c r="L440" s="8">
        <v>0.28399999999999997</v>
      </c>
    </row>
    <row r="441" spans="2:12" ht="19.95" customHeight="1" x14ac:dyDescent="0.35">
      <c r="B441" s="34" t="s">
        <v>13</v>
      </c>
      <c r="C441" s="34">
        <v>250</v>
      </c>
      <c r="D441" s="34">
        <v>4</v>
      </c>
      <c r="E441" s="34">
        <v>3</v>
      </c>
      <c r="F441" s="18" t="str">
        <f t="shared" si="6"/>
        <v>I_AD_250P_4L_ID3</v>
      </c>
      <c r="G441" s="3">
        <v>8</v>
      </c>
      <c r="H441" s="8">
        <v>387583</v>
      </c>
      <c r="I441" s="8">
        <v>1.2689999999999999</v>
      </c>
      <c r="J441" s="3">
        <v>8</v>
      </c>
      <c r="K441" s="8">
        <v>138502</v>
      </c>
      <c r="L441" s="8">
        <v>0.28399999999999997</v>
      </c>
    </row>
    <row r="442" spans="2:12" ht="19.95" customHeight="1" x14ac:dyDescent="0.35">
      <c r="B442" s="34" t="s">
        <v>13</v>
      </c>
      <c r="C442" s="34">
        <v>250</v>
      </c>
      <c r="D442" s="34">
        <v>4</v>
      </c>
      <c r="E442" s="34">
        <v>3</v>
      </c>
      <c r="F442" s="18" t="str">
        <f t="shared" si="6"/>
        <v>I_AD_250P_4L_ID3</v>
      </c>
      <c r="G442" s="3">
        <v>9</v>
      </c>
      <c r="H442" s="8">
        <v>386869</v>
      </c>
      <c r="I442" s="8">
        <v>1.2789999999999999</v>
      </c>
      <c r="J442" s="3">
        <v>9</v>
      </c>
      <c r="K442" s="8">
        <v>139736</v>
      </c>
      <c r="L442" s="8">
        <v>0.31900000000000001</v>
      </c>
    </row>
    <row r="443" spans="2:12" ht="19.95" customHeight="1" x14ac:dyDescent="0.35">
      <c r="B443" s="34" t="s">
        <v>13</v>
      </c>
      <c r="C443" s="34">
        <v>250</v>
      </c>
      <c r="D443" s="34">
        <v>4</v>
      </c>
      <c r="E443" s="34">
        <v>3</v>
      </c>
      <c r="F443" s="18" t="str">
        <f t="shared" si="6"/>
        <v>I_AD_250P_4L_ID3</v>
      </c>
      <c r="G443" s="3">
        <v>10</v>
      </c>
      <c r="H443" s="8">
        <v>389995</v>
      </c>
      <c r="I443" s="8">
        <v>1.2569999999999999</v>
      </c>
      <c r="J443" s="3">
        <v>10</v>
      </c>
      <c r="K443" s="8">
        <v>135376</v>
      </c>
      <c r="L443" s="8">
        <v>0.29399999999999998</v>
      </c>
    </row>
    <row r="444" spans="2:12" ht="19.95" customHeight="1" x14ac:dyDescent="0.35">
      <c r="B444" s="34" t="s">
        <v>13</v>
      </c>
      <c r="C444" s="34">
        <v>500</v>
      </c>
      <c r="D444" s="34">
        <v>4</v>
      </c>
      <c r="E444" s="34">
        <v>3</v>
      </c>
      <c r="F444" s="18" t="str">
        <f t="shared" si="6"/>
        <v>I_AD_500P_4L_ID3</v>
      </c>
      <c r="G444" s="3">
        <v>1</v>
      </c>
      <c r="H444" s="8">
        <v>769665</v>
      </c>
      <c r="I444" s="8">
        <v>5.1790000000000003</v>
      </c>
      <c r="J444" s="3">
        <v>1</v>
      </c>
      <c r="K444" s="8">
        <v>318867</v>
      </c>
      <c r="L444" s="8">
        <v>1.272</v>
      </c>
    </row>
    <row r="445" spans="2:12" ht="19.95" customHeight="1" x14ac:dyDescent="0.35">
      <c r="B445" s="34" t="s">
        <v>13</v>
      </c>
      <c r="C445" s="34">
        <v>500</v>
      </c>
      <c r="D445" s="34">
        <v>4</v>
      </c>
      <c r="E445" s="34">
        <v>3</v>
      </c>
      <c r="F445" s="18" t="str">
        <f t="shared" si="6"/>
        <v>I_AD_500P_4L_ID3</v>
      </c>
      <c r="G445" s="3">
        <v>2</v>
      </c>
      <c r="H445" s="8">
        <v>766827</v>
      </c>
      <c r="I445" s="8">
        <v>5.3949999999999996</v>
      </c>
      <c r="J445" s="3">
        <v>2</v>
      </c>
      <c r="K445" s="8">
        <v>319441</v>
      </c>
      <c r="L445" s="8">
        <v>1.1719999999999999</v>
      </c>
    </row>
    <row r="446" spans="2:12" ht="19.95" customHeight="1" x14ac:dyDescent="0.35">
      <c r="B446" s="34" t="s">
        <v>13</v>
      </c>
      <c r="C446" s="34">
        <v>500</v>
      </c>
      <c r="D446" s="34">
        <v>4</v>
      </c>
      <c r="E446" s="34">
        <v>3</v>
      </c>
      <c r="F446" s="18" t="str">
        <f t="shared" si="6"/>
        <v>I_AD_500P_4L_ID3</v>
      </c>
      <c r="G446" s="3">
        <v>3</v>
      </c>
      <c r="H446" s="8">
        <v>773437</v>
      </c>
      <c r="I446" s="8">
        <v>5.3239999999999998</v>
      </c>
      <c r="J446" s="3">
        <v>3</v>
      </c>
      <c r="K446" s="8">
        <v>320278</v>
      </c>
      <c r="L446" s="8">
        <v>1.208</v>
      </c>
    </row>
    <row r="447" spans="2:12" ht="19.95" customHeight="1" x14ac:dyDescent="0.35">
      <c r="B447" s="34" t="s">
        <v>13</v>
      </c>
      <c r="C447" s="34">
        <v>500</v>
      </c>
      <c r="D447" s="34">
        <v>4</v>
      </c>
      <c r="E447" s="34">
        <v>3</v>
      </c>
      <c r="F447" s="18" t="str">
        <f t="shared" si="6"/>
        <v>I_AD_500P_4L_ID3</v>
      </c>
      <c r="G447" s="3">
        <v>4</v>
      </c>
      <c r="H447" s="8">
        <v>773404</v>
      </c>
      <c r="I447" s="8">
        <v>5.2270000000000003</v>
      </c>
      <c r="J447" s="3">
        <v>4</v>
      </c>
      <c r="K447" s="8">
        <v>321165</v>
      </c>
      <c r="L447" s="8">
        <v>1.175</v>
      </c>
    </row>
    <row r="448" spans="2:12" ht="19.95" customHeight="1" x14ac:dyDescent="0.35">
      <c r="B448" s="34" t="s">
        <v>13</v>
      </c>
      <c r="C448" s="34">
        <v>500</v>
      </c>
      <c r="D448" s="34">
        <v>4</v>
      </c>
      <c r="E448" s="34">
        <v>3</v>
      </c>
      <c r="F448" s="18" t="str">
        <f t="shared" si="6"/>
        <v>I_AD_500P_4L_ID3</v>
      </c>
      <c r="G448" s="3">
        <v>5</v>
      </c>
      <c r="H448" s="8">
        <v>767311</v>
      </c>
      <c r="I448" s="8">
        <v>5.2830000000000004</v>
      </c>
      <c r="J448" s="3">
        <v>5</v>
      </c>
      <c r="K448" s="8">
        <v>314718</v>
      </c>
      <c r="L448" s="8">
        <v>1.286</v>
      </c>
    </row>
    <row r="449" spans="2:12" ht="19.95" customHeight="1" x14ac:dyDescent="0.35">
      <c r="B449" s="34" t="s">
        <v>13</v>
      </c>
      <c r="C449" s="34">
        <v>500</v>
      </c>
      <c r="D449" s="34">
        <v>4</v>
      </c>
      <c r="E449" s="34">
        <v>3</v>
      </c>
      <c r="F449" s="18" t="str">
        <f t="shared" si="6"/>
        <v>I_AD_500P_4L_ID3</v>
      </c>
      <c r="G449" s="3">
        <v>6</v>
      </c>
      <c r="H449" s="8">
        <v>768426</v>
      </c>
      <c r="I449" s="8">
        <v>5.1630000000000003</v>
      </c>
      <c r="J449" s="3">
        <v>6</v>
      </c>
      <c r="K449" s="8">
        <v>320147</v>
      </c>
      <c r="L449" s="8">
        <v>1.1830000000000001</v>
      </c>
    </row>
    <row r="450" spans="2:12" ht="19.95" customHeight="1" x14ac:dyDescent="0.35">
      <c r="B450" s="34" t="s">
        <v>13</v>
      </c>
      <c r="C450" s="34">
        <v>500</v>
      </c>
      <c r="D450" s="34">
        <v>4</v>
      </c>
      <c r="E450" s="34">
        <v>3</v>
      </c>
      <c r="F450" s="18" t="str">
        <f t="shared" si="6"/>
        <v>I_AD_500P_4L_ID3</v>
      </c>
      <c r="G450" s="3">
        <v>7</v>
      </c>
      <c r="H450" s="8">
        <v>769552</v>
      </c>
      <c r="I450" s="8">
        <v>5.1760000000000002</v>
      </c>
      <c r="J450" s="3">
        <v>7</v>
      </c>
      <c r="K450" s="8">
        <v>320771</v>
      </c>
      <c r="L450" s="8">
        <v>1.2509999999999999</v>
      </c>
    </row>
    <row r="451" spans="2:12" ht="19.95" customHeight="1" x14ac:dyDescent="0.35">
      <c r="B451" s="34" t="s">
        <v>13</v>
      </c>
      <c r="C451" s="34">
        <v>500</v>
      </c>
      <c r="D451" s="34">
        <v>4</v>
      </c>
      <c r="E451" s="34">
        <v>3</v>
      </c>
      <c r="F451" s="18" t="str">
        <f t="shared" si="6"/>
        <v>I_AD_500P_4L_ID3</v>
      </c>
      <c r="G451" s="3">
        <v>8</v>
      </c>
      <c r="H451" s="8">
        <v>770572</v>
      </c>
      <c r="I451" s="8">
        <v>5.3460000000000001</v>
      </c>
      <c r="J451" s="3">
        <v>8</v>
      </c>
      <c r="K451" s="8">
        <v>320464</v>
      </c>
      <c r="L451" s="8">
        <v>1.25</v>
      </c>
    </row>
    <row r="452" spans="2:12" ht="19.95" customHeight="1" x14ac:dyDescent="0.35">
      <c r="B452" s="34" t="s">
        <v>13</v>
      </c>
      <c r="C452" s="34">
        <v>500</v>
      </c>
      <c r="D452" s="34">
        <v>4</v>
      </c>
      <c r="E452" s="34">
        <v>3</v>
      </c>
      <c r="F452" s="18" t="str">
        <f t="shared" ref="F452:F453" si="7">_xlfn.CONCAT("I_",B452,"_",IF(C452&gt;50,C452,"050"),"P_4L_ID",E452)</f>
        <v>I_AD_500P_4L_ID3</v>
      </c>
      <c r="G452" s="3">
        <v>9</v>
      </c>
      <c r="H452" s="8">
        <v>771508</v>
      </c>
      <c r="I452" s="8">
        <v>5.3940000000000001</v>
      </c>
      <c r="J452" s="3">
        <v>9</v>
      </c>
      <c r="K452" s="8">
        <v>321529</v>
      </c>
      <c r="L452" s="8">
        <v>1.18</v>
      </c>
    </row>
    <row r="453" spans="2:12" ht="19.95" customHeight="1" x14ac:dyDescent="0.35">
      <c r="B453" s="34" t="s">
        <v>13</v>
      </c>
      <c r="C453" s="34">
        <v>500</v>
      </c>
      <c r="D453" s="34">
        <v>4</v>
      </c>
      <c r="E453" s="34">
        <v>3</v>
      </c>
      <c r="F453" s="18" t="str">
        <f t="shared" si="7"/>
        <v>I_AD_500P_4L_ID3</v>
      </c>
      <c r="G453" s="3">
        <v>10</v>
      </c>
      <c r="H453" s="8">
        <v>778523</v>
      </c>
      <c r="I453" s="8">
        <v>5.1950000000000003</v>
      </c>
      <c r="J453" s="3">
        <v>10</v>
      </c>
      <c r="K453" s="8">
        <v>316338</v>
      </c>
      <c r="L453" s="8">
        <v>1.1759999999999999</v>
      </c>
    </row>
  </sheetData>
  <mergeCells count="3">
    <mergeCell ref="B2:F2"/>
    <mergeCell ref="J2:L2"/>
    <mergeCell ref="G2:I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218F-3A18-4C8C-B411-F17BBCCAC752}">
  <sheetPr>
    <tabColor theme="3" tint="-0.249977111117893"/>
  </sheetPr>
  <dimension ref="B2:P48"/>
  <sheetViews>
    <sheetView workbookViewId="0">
      <pane ySplit="3" topLeftCell="A4" activePane="bottomLeft" state="frozen"/>
      <selection pane="bottomLeft" activeCell="P4" sqref="P4"/>
    </sheetView>
  </sheetViews>
  <sheetFormatPr defaultRowHeight="19.95" customHeight="1" x14ac:dyDescent="0.35"/>
  <cols>
    <col min="1" max="1" width="8.88671875" style="4"/>
    <col min="2" max="2" width="10.6640625" style="33" customWidth="1"/>
    <col min="3" max="3" width="8.77734375" style="33" customWidth="1"/>
    <col min="4" max="4" width="7.21875" style="33" customWidth="1"/>
    <col min="5" max="5" width="5.77734375" style="33" customWidth="1"/>
    <col min="6" max="6" width="18.6640625" style="6" customWidth="1"/>
    <col min="7" max="7" width="7.77734375" style="6" customWidth="1"/>
    <col min="8" max="11" width="10.77734375" style="7" customWidth="1"/>
    <col min="12" max="12" width="7.77734375" style="6" customWidth="1"/>
    <col min="13" max="16" width="10.77734375" style="7" customWidth="1"/>
    <col min="17" max="16384" width="8.88671875" style="4"/>
  </cols>
  <sheetData>
    <row r="2" spans="2:16" s="1" customFormat="1" ht="25.05" customHeight="1" x14ac:dyDescent="0.3">
      <c r="B2" s="45" t="s">
        <v>7</v>
      </c>
      <c r="C2" s="45"/>
      <c r="D2" s="45"/>
      <c r="E2" s="45"/>
      <c r="F2" s="45"/>
      <c r="G2" s="49" t="s">
        <v>39</v>
      </c>
      <c r="H2" s="49"/>
      <c r="I2" s="49"/>
      <c r="J2" s="49"/>
      <c r="K2" s="49"/>
      <c r="L2" s="49" t="s">
        <v>40</v>
      </c>
      <c r="M2" s="49"/>
      <c r="N2" s="49"/>
      <c r="O2" s="49"/>
      <c r="P2" s="49"/>
    </row>
    <row r="3" spans="2:16" s="1" customFormat="1" ht="34.950000000000003" customHeight="1" x14ac:dyDescent="0.3">
      <c r="B3" s="35" t="s">
        <v>0</v>
      </c>
      <c r="C3" s="35" t="s">
        <v>1</v>
      </c>
      <c r="D3" s="35" t="s">
        <v>2</v>
      </c>
      <c r="E3" s="35" t="s">
        <v>3</v>
      </c>
      <c r="F3" s="35" t="s">
        <v>26</v>
      </c>
      <c r="G3" s="32" t="s">
        <v>24</v>
      </c>
      <c r="H3" s="10" t="s">
        <v>18</v>
      </c>
      <c r="I3" s="2" t="s">
        <v>4</v>
      </c>
      <c r="J3" s="2" t="s">
        <v>17</v>
      </c>
      <c r="K3" s="10" t="s">
        <v>19</v>
      </c>
      <c r="L3" s="32" t="s">
        <v>24</v>
      </c>
      <c r="M3" s="28" t="s">
        <v>18</v>
      </c>
      <c r="N3" s="27" t="s">
        <v>4</v>
      </c>
      <c r="O3" s="27" t="s">
        <v>17</v>
      </c>
      <c r="P3" s="28" t="s">
        <v>19</v>
      </c>
    </row>
    <row r="4" spans="2:16" ht="19.95" customHeight="1" x14ac:dyDescent="0.35">
      <c r="B4" s="34" t="s">
        <v>13</v>
      </c>
      <c r="C4" s="34">
        <v>50</v>
      </c>
      <c r="D4" s="34">
        <v>4</v>
      </c>
      <c r="E4" s="34">
        <v>1</v>
      </c>
      <c r="F4" s="18" t="str">
        <f>_xlfn.CONCAT("I_",B4,"_",IF(C4&gt;50,C4,"050"),"P_4L_ID",E4)</f>
        <v>I_AD_050P_4L_ID1</v>
      </c>
      <c r="G4" s="3">
        <v>1</v>
      </c>
      <c r="H4" s="8">
        <v>900</v>
      </c>
      <c r="I4" s="8" t="s">
        <v>21</v>
      </c>
      <c r="J4" s="8">
        <v>39229</v>
      </c>
      <c r="K4" s="8">
        <v>900</v>
      </c>
      <c r="L4" s="3">
        <v>1</v>
      </c>
      <c r="M4" s="8">
        <v>900</v>
      </c>
      <c r="N4" s="8">
        <v>40157</v>
      </c>
      <c r="O4" s="29">
        <v>40155</v>
      </c>
      <c r="P4" s="8">
        <v>900</v>
      </c>
    </row>
    <row r="5" spans="2:16" ht="19.95" customHeight="1" x14ac:dyDescent="0.35">
      <c r="B5" s="34" t="s">
        <v>13</v>
      </c>
      <c r="C5" s="34">
        <v>100</v>
      </c>
      <c r="D5" s="34">
        <v>4</v>
      </c>
      <c r="E5" s="34">
        <v>1</v>
      </c>
      <c r="F5" s="18" t="str">
        <f t="shared" ref="F5:F48" si="0">_xlfn.CONCAT("I_",B5,"_",IF(C5&gt;50,C5,"050"),"P_4L_ID",E5)</f>
        <v>I_AD_100P_4L_ID1</v>
      </c>
      <c r="G5" s="3">
        <v>1</v>
      </c>
      <c r="H5" s="8">
        <v>1800</v>
      </c>
      <c r="I5" s="8">
        <v>36094</v>
      </c>
      <c r="J5" s="8">
        <v>6171</v>
      </c>
      <c r="K5" s="8">
        <v>1753</v>
      </c>
      <c r="L5" s="3">
        <v>1</v>
      </c>
      <c r="M5" s="8">
        <v>1800</v>
      </c>
      <c r="N5" s="8">
        <v>6174</v>
      </c>
      <c r="O5" s="8">
        <v>6130</v>
      </c>
      <c r="P5" s="8">
        <v>1800</v>
      </c>
    </row>
    <row r="6" spans="2:16" ht="19.95" customHeight="1" x14ac:dyDescent="0.35">
      <c r="B6" s="34" t="s">
        <v>13</v>
      </c>
      <c r="C6" s="34">
        <v>150</v>
      </c>
      <c r="D6" s="34">
        <v>4</v>
      </c>
      <c r="E6" s="34">
        <v>1</v>
      </c>
      <c r="F6" s="18" t="str">
        <f t="shared" si="0"/>
        <v>I_AD_150P_4L_ID1</v>
      </c>
      <c r="G6" s="3">
        <v>1</v>
      </c>
      <c r="H6" s="8">
        <v>1800</v>
      </c>
      <c r="I6" s="8">
        <v>80745</v>
      </c>
      <c r="J6" s="8">
        <v>40115</v>
      </c>
      <c r="K6" s="8">
        <v>1768</v>
      </c>
      <c r="L6" s="3">
        <v>1</v>
      </c>
      <c r="M6" s="8">
        <v>1800</v>
      </c>
      <c r="N6" s="8">
        <v>224545</v>
      </c>
      <c r="O6" s="8">
        <v>39480</v>
      </c>
      <c r="P6" s="8">
        <v>1800</v>
      </c>
    </row>
    <row r="7" spans="2:16" ht="19.95" customHeight="1" x14ac:dyDescent="0.35">
      <c r="B7" s="34" t="s">
        <v>13</v>
      </c>
      <c r="C7" s="34">
        <v>250</v>
      </c>
      <c r="D7" s="34">
        <v>4</v>
      </c>
      <c r="E7" s="34">
        <v>1</v>
      </c>
      <c r="F7" s="18" t="str">
        <f t="shared" si="0"/>
        <v>I_AD_250P_4L_ID1</v>
      </c>
      <c r="G7" s="3">
        <v>1</v>
      </c>
      <c r="H7" s="8">
        <v>3600</v>
      </c>
      <c r="I7" s="8">
        <v>133031</v>
      </c>
      <c r="J7" s="8">
        <v>73370</v>
      </c>
      <c r="K7" s="8">
        <v>3404</v>
      </c>
      <c r="L7" s="3">
        <v>1</v>
      </c>
      <c r="M7" s="8">
        <v>3600</v>
      </c>
      <c r="N7" s="8">
        <v>88655</v>
      </c>
      <c r="O7" s="8">
        <v>71888</v>
      </c>
      <c r="P7" s="8">
        <v>3600</v>
      </c>
    </row>
    <row r="8" spans="2:16" ht="19.95" customHeight="1" x14ac:dyDescent="0.35">
      <c r="B8" s="34" t="s">
        <v>13</v>
      </c>
      <c r="C8" s="34">
        <v>500</v>
      </c>
      <c r="D8" s="34">
        <v>4</v>
      </c>
      <c r="E8" s="34">
        <v>1</v>
      </c>
      <c r="F8" s="18" t="str">
        <f t="shared" si="0"/>
        <v>I_AD_500P_4L_ID1</v>
      </c>
      <c r="G8" s="3">
        <v>1</v>
      </c>
      <c r="H8" s="8">
        <v>3600</v>
      </c>
      <c r="I8" s="8" t="s">
        <v>21</v>
      </c>
      <c r="J8" s="8">
        <v>185858</v>
      </c>
      <c r="K8" s="8">
        <v>3600</v>
      </c>
      <c r="L8" s="3">
        <v>1</v>
      </c>
      <c r="M8" s="8">
        <v>3600</v>
      </c>
      <c r="N8" s="8">
        <v>346988</v>
      </c>
      <c r="O8" s="8">
        <v>185883</v>
      </c>
      <c r="P8" s="8">
        <v>3600</v>
      </c>
    </row>
    <row r="9" spans="2:16" ht="19.95" customHeight="1" x14ac:dyDescent="0.35">
      <c r="B9" s="34" t="s">
        <v>10</v>
      </c>
      <c r="C9" s="34">
        <v>50</v>
      </c>
      <c r="D9" s="34">
        <v>4</v>
      </c>
      <c r="E9" s="34">
        <v>1</v>
      </c>
      <c r="F9" s="18" t="str">
        <f t="shared" si="0"/>
        <v>I_BD_050P_4L_ID1</v>
      </c>
      <c r="G9" s="3">
        <v>1</v>
      </c>
      <c r="H9" s="8">
        <v>900</v>
      </c>
      <c r="I9" s="8">
        <v>222400</v>
      </c>
      <c r="J9" s="8">
        <v>222400</v>
      </c>
      <c r="K9" s="8">
        <v>2</v>
      </c>
      <c r="L9" s="3">
        <v>1</v>
      </c>
      <c r="M9" s="8">
        <v>900</v>
      </c>
      <c r="N9" s="8">
        <v>222400</v>
      </c>
      <c r="O9" s="8">
        <v>222400</v>
      </c>
      <c r="P9" s="8">
        <v>1</v>
      </c>
    </row>
    <row r="10" spans="2:16" ht="19.95" customHeight="1" x14ac:dyDescent="0.35">
      <c r="B10" s="34" t="s">
        <v>10</v>
      </c>
      <c r="C10" s="34">
        <v>100</v>
      </c>
      <c r="D10" s="34">
        <v>4</v>
      </c>
      <c r="E10" s="34">
        <v>1</v>
      </c>
      <c r="F10" s="18" t="str">
        <f t="shared" si="0"/>
        <v>I_BD_100P_4L_ID1</v>
      </c>
      <c r="G10" s="3">
        <v>1</v>
      </c>
      <c r="H10" s="8">
        <v>1800</v>
      </c>
      <c r="I10" s="8">
        <v>372560</v>
      </c>
      <c r="J10" s="8">
        <v>372320</v>
      </c>
      <c r="K10" s="8">
        <v>1795</v>
      </c>
      <c r="L10" s="3">
        <v>1</v>
      </c>
      <c r="M10" s="8">
        <v>1800</v>
      </c>
      <c r="N10" s="8">
        <v>372563</v>
      </c>
      <c r="O10" s="8">
        <v>372320</v>
      </c>
      <c r="P10" s="8">
        <v>1818</v>
      </c>
    </row>
    <row r="11" spans="2:16" ht="19.95" customHeight="1" x14ac:dyDescent="0.35">
      <c r="B11" s="34" t="s">
        <v>10</v>
      </c>
      <c r="C11" s="34">
        <v>150</v>
      </c>
      <c r="D11" s="34">
        <v>4</v>
      </c>
      <c r="E11" s="34">
        <v>1</v>
      </c>
      <c r="F11" s="18" t="str">
        <f t="shared" si="0"/>
        <v>I_BD_150P_4L_ID1</v>
      </c>
      <c r="G11" s="3">
        <v>1</v>
      </c>
      <c r="H11" s="8">
        <v>1800</v>
      </c>
      <c r="I11" s="8">
        <v>594964</v>
      </c>
      <c r="J11" s="8">
        <v>594720</v>
      </c>
      <c r="K11" s="8">
        <v>1798</v>
      </c>
      <c r="L11" s="3">
        <v>1</v>
      </c>
      <c r="M11" s="8">
        <v>1800</v>
      </c>
      <c r="N11" s="8">
        <v>594963</v>
      </c>
      <c r="O11" s="8">
        <v>594720</v>
      </c>
      <c r="P11" s="8">
        <v>1811</v>
      </c>
    </row>
    <row r="12" spans="2:16" ht="19.95" customHeight="1" x14ac:dyDescent="0.35">
      <c r="B12" s="34" t="s">
        <v>10</v>
      </c>
      <c r="C12" s="34">
        <v>250</v>
      </c>
      <c r="D12" s="34">
        <v>4</v>
      </c>
      <c r="E12" s="34">
        <v>1</v>
      </c>
      <c r="F12" s="18" t="str">
        <f t="shared" si="0"/>
        <v>I_BD_250P_4L_ID1</v>
      </c>
      <c r="G12" s="3">
        <v>1</v>
      </c>
      <c r="H12" s="8">
        <v>3600</v>
      </c>
      <c r="I12" s="8">
        <v>898303</v>
      </c>
      <c r="J12" s="8">
        <v>894560</v>
      </c>
      <c r="K12" s="8">
        <v>3568</v>
      </c>
      <c r="L12" s="3">
        <v>1</v>
      </c>
      <c r="M12" s="8">
        <v>3600</v>
      </c>
      <c r="N12" s="8">
        <v>895280</v>
      </c>
      <c r="O12" s="8">
        <v>894560</v>
      </c>
      <c r="P12" s="8">
        <v>3667</v>
      </c>
    </row>
    <row r="13" spans="2:16" ht="19.95" customHeight="1" x14ac:dyDescent="0.35">
      <c r="B13" s="34" t="s">
        <v>10</v>
      </c>
      <c r="C13" s="34">
        <v>500</v>
      </c>
      <c r="D13" s="34">
        <v>4</v>
      </c>
      <c r="E13" s="34">
        <v>1</v>
      </c>
      <c r="F13" s="18" t="str">
        <f t="shared" si="0"/>
        <v>I_BD_500P_4L_ID1</v>
      </c>
      <c r="G13" s="3">
        <v>1</v>
      </c>
      <c r="H13" s="8">
        <v>3600</v>
      </c>
      <c r="I13" s="8">
        <v>1853610</v>
      </c>
      <c r="J13" s="8">
        <v>1849600</v>
      </c>
      <c r="K13" s="8">
        <v>3548</v>
      </c>
      <c r="L13" s="3">
        <v>1</v>
      </c>
      <c r="M13" s="8">
        <v>3600</v>
      </c>
      <c r="N13" s="8">
        <v>1850560</v>
      </c>
      <c r="O13" s="8">
        <v>1849600</v>
      </c>
      <c r="P13" s="8">
        <v>3637</v>
      </c>
    </row>
    <row r="14" spans="2:16" ht="19.95" customHeight="1" x14ac:dyDescent="0.35">
      <c r="B14" s="34" t="s">
        <v>12</v>
      </c>
      <c r="C14" s="34">
        <v>50</v>
      </c>
      <c r="D14" s="34">
        <v>4</v>
      </c>
      <c r="E14" s="34">
        <v>1</v>
      </c>
      <c r="F14" s="18" t="str">
        <f t="shared" si="0"/>
        <v>I_MD_050P_4L_ID1</v>
      </c>
      <c r="G14" s="3">
        <v>1</v>
      </c>
      <c r="H14" s="8">
        <v>900</v>
      </c>
      <c r="I14" s="8">
        <v>65692</v>
      </c>
      <c r="J14" s="8">
        <v>65440</v>
      </c>
      <c r="K14" s="8">
        <v>897</v>
      </c>
      <c r="L14" s="3">
        <v>1</v>
      </c>
      <c r="M14" s="8">
        <v>900</v>
      </c>
      <c r="N14" s="8">
        <v>65680</v>
      </c>
      <c r="O14" s="8">
        <v>65680</v>
      </c>
      <c r="P14" s="8">
        <v>96</v>
      </c>
    </row>
    <row r="15" spans="2:16" ht="19.95" customHeight="1" x14ac:dyDescent="0.35">
      <c r="B15" s="34" t="s">
        <v>12</v>
      </c>
      <c r="C15" s="34">
        <v>100</v>
      </c>
      <c r="D15" s="34">
        <v>4</v>
      </c>
      <c r="E15" s="34">
        <v>1</v>
      </c>
      <c r="F15" s="18" t="str">
        <f t="shared" si="0"/>
        <v>I_MD_100P_4L_ID1</v>
      </c>
      <c r="G15" s="3">
        <v>1</v>
      </c>
      <c r="H15" s="8">
        <v>1800</v>
      </c>
      <c r="I15" s="8">
        <v>78299</v>
      </c>
      <c r="J15" s="8">
        <v>70974</v>
      </c>
      <c r="K15" s="8">
        <v>1785</v>
      </c>
      <c r="L15" s="3">
        <v>1</v>
      </c>
      <c r="M15" s="8">
        <v>1800</v>
      </c>
      <c r="N15" s="8">
        <v>71362</v>
      </c>
      <c r="O15" s="8">
        <v>70459</v>
      </c>
      <c r="P15" s="8">
        <v>1810</v>
      </c>
    </row>
    <row r="16" spans="2:16" ht="19.95" customHeight="1" x14ac:dyDescent="0.35">
      <c r="B16" s="34" t="s">
        <v>12</v>
      </c>
      <c r="C16" s="34">
        <v>150</v>
      </c>
      <c r="D16" s="34">
        <v>4</v>
      </c>
      <c r="E16" s="34">
        <v>1</v>
      </c>
      <c r="F16" s="18" t="str">
        <f t="shared" si="0"/>
        <v>I_MD_150P_4L_ID1</v>
      </c>
      <c r="G16" s="3">
        <v>1</v>
      </c>
      <c r="H16" s="8">
        <v>1800</v>
      </c>
      <c r="I16" s="8">
        <v>200536</v>
      </c>
      <c r="J16" s="8">
        <v>191034</v>
      </c>
      <c r="K16" s="8">
        <v>1782</v>
      </c>
      <c r="L16" s="3">
        <v>1</v>
      </c>
      <c r="M16" s="8">
        <v>1800</v>
      </c>
      <c r="N16" s="8">
        <v>191528</v>
      </c>
      <c r="O16" s="8">
        <v>190162</v>
      </c>
      <c r="P16" s="8">
        <v>1803</v>
      </c>
    </row>
    <row r="17" spans="2:16" ht="19.95" customHeight="1" x14ac:dyDescent="0.35">
      <c r="B17" s="34" t="s">
        <v>12</v>
      </c>
      <c r="C17" s="34">
        <v>250</v>
      </c>
      <c r="D17" s="34">
        <v>4</v>
      </c>
      <c r="E17" s="34">
        <v>1</v>
      </c>
      <c r="F17" s="18" t="str">
        <f t="shared" si="0"/>
        <v>I_MD_250P_4L_ID1</v>
      </c>
      <c r="G17" s="3">
        <v>1</v>
      </c>
      <c r="H17" s="8">
        <v>3600</v>
      </c>
      <c r="I17" s="8">
        <v>272405</v>
      </c>
      <c r="J17" s="8">
        <v>262028</v>
      </c>
      <c r="K17" s="8">
        <v>3543</v>
      </c>
      <c r="L17" s="3">
        <v>1</v>
      </c>
      <c r="M17" s="8">
        <v>3600</v>
      </c>
      <c r="N17" s="8">
        <v>262905</v>
      </c>
      <c r="O17" s="8">
        <v>260626</v>
      </c>
      <c r="P17" s="8">
        <v>3604</v>
      </c>
    </row>
    <row r="18" spans="2:16" ht="19.95" customHeight="1" x14ac:dyDescent="0.35">
      <c r="B18" s="34" t="s">
        <v>12</v>
      </c>
      <c r="C18" s="34">
        <v>500</v>
      </c>
      <c r="D18" s="34">
        <v>4</v>
      </c>
      <c r="E18" s="34">
        <v>1</v>
      </c>
      <c r="F18" s="18" t="str">
        <f t="shared" si="0"/>
        <v>I_MD_500P_4L_ID1</v>
      </c>
      <c r="G18" s="3">
        <v>1</v>
      </c>
      <c r="H18" s="8">
        <v>3600</v>
      </c>
      <c r="I18" s="8">
        <v>512816</v>
      </c>
      <c r="J18" s="8">
        <v>449455</v>
      </c>
      <c r="K18" s="8">
        <v>3459</v>
      </c>
      <c r="L18" s="3">
        <v>1</v>
      </c>
      <c r="M18" s="8">
        <v>3600</v>
      </c>
      <c r="N18" s="8">
        <v>453583</v>
      </c>
      <c r="O18" s="8">
        <v>448780</v>
      </c>
      <c r="P18" s="8">
        <v>3611</v>
      </c>
    </row>
    <row r="19" spans="2:16" ht="19.95" customHeight="1" x14ac:dyDescent="0.35">
      <c r="B19" s="34" t="s">
        <v>13</v>
      </c>
      <c r="C19" s="34">
        <v>50</v>
      </c>
      <c r="D19" s="34">
        <v>4</v>
      </c>
      <c r="E19" s="34">
        <v>2</v>
      </c>
      <c r="F19" s="18" t="str">
        <f t="shared" si="0"/>
        <v>I_AD_050P_4L_ID2</v>
      </c>
      <c r="G19" s="3">
        <v>2</v>
      </c>
      <c r="H19" s="8">
        <v>900</v>
      </c>
      <c r="I19" s="8" t="s">
        <v>21</v>
      </c>
      <c r="J19" s="8">
        <v>39185</v>
      </c>
      <c r="K19" s="8">
        <v>900</v>
      </c>
      <c r="L19" s="3">
        <v>2</v>
      </c>
      <c r="M19" s="8">
        <v>900</v>
      </c>
      <c r="N19" s="8">
        <v>41513</v>
      </c>
      <c r="O19" s="8">
        <v>39949</v>
      </c>
      <c r="P19" s="8">
        <v>900</v>
      </c>
    </row>
    <row r="20" spans="2:16" ht="19.95" customHeight="1" x14ac:dyDescent="0.35">
      <c r="B20" s="34" t="s">
        <v>13</v>
      </c>
      <c r="C20" s="34">
        <v>100</v>
      </c>
      <c r="D20" s="34">
        <v>4</v>
      </c>
      <c r="E20" s="34">
        <v>2</v>
      </c>
      <c r="F20" s="18" t="str">
        <f t="shared" si="0"/>
        <v>I_AD_100P_4L_ID2</v>
      </c>
      <c r="G20" s="3">
        <v>2</v>
      </c>
      <c r="H20" s="8">
        <v>1800</v>
      </c>
      <c r="I20" s="8">
        <v>40157</v>
      </c>
      <c r="J20" s="8">
        <v>5982</v>
      </c>
      <c r="K20" s="8">
        <v>1733</v>
      </c>
      <c r="L20" s="3">
        <v>2</v>
      </c>
      <c r="M20" s="8">
        <v>1800</v>
      </c>
      <c r="N20" s="8">
        <v>6229</v>
      </c>
      <c r="O20" s="8">
        <v>5637</v>
      </c>
      <c r="P20" s="8">
        <v>1800</v>
      </c>
    </row>
    <row r="21" spans="2:16" ht="19.95" customHeight="1" x14ac:dyDescent="0.35">
      <c r="B21" s="34" t="s">
        <v>13</v>
      </c>
      <c r="C21" s="34">
        <v>150</v>
      </c>
      <c r="D21" s="34">
        <v>4</v>
      </c>
      <c r="E21" s="34">
        <v>2</v>
      </c>
      <c r="F21" s="18" t="str">
        <f t="shared" si="0"/>
        <v>I_AD_150P_4L_ID2</v>
      </c>
      <c r="G21" s="3">
        <v>2</v>
      </c>
      <c r="H21" s="8">
        <v>1800</v>
      </c>
      <c r="I21" s="8">
        <v>76552</v>
      </c>
      <c r="J21" s="8">
        <v>39802</v>
      </c>
      <c r="K21" s="8">
        <v>1579</v>
      </c>
      <c r="L21" s="3">
        <v>2</v>
      </c>
      <c r="M21" s="8">
        <v>1800</v>
      </c>
      <c r="N21" s="8">
        <v>137371</v>
      </c>
      <c r="O21" s="8">
        <v>39456</v>
      </c>
      <c r="P21" s="8">
        <v>1800</v>
      </c>
    </row>
    <row r="22" spans="2:16" ht="19.95" customHeight="1" x14ac:dyDescent="0.35">
      <c r="B22" s="34" t="s">
        <v>13</v>
      </c>
      <c r="C22" s="34">
        <v>250</v>
      </c>
      <c r="D22" s="34">
        <v>4</v>
      </c>
      <c r="E22" s="34">
        <v>2</v>
      </c>
      <c r="F22" s="18" t="str">
        <f t="shared" si="0"/>
        <v>I_AD_250P_4L_ID2</v>
      </c>
      <c r="G22" s="3">
        <v>2</v>
      </c>
      <c r="H22" s="8">
        <v>3600</v>
      </c>
      <c r="I22" s="8" t="s">
        <v>21</v>
      </c>
      <c r="J22" s="8">
        <v>72061</v>
      </c>
      <c r="K22" s="8">
        <v>3600</v>
      </c>
      <c r="L22" s="3">
        <v>2</v>
      </c>
      <c r="M22" s="8">
        <v>3600</v>
      </c>
      <c r="N22" s="8">
        <v>277851</v>
      </c>
      <c r="O22" s="8">
        <v>71824</v>
      </c>
      <c r="P22" s="8">
        <v>3606</v>
      </c>
    </row>
    <row r="23" spans="2:16" ht="19.95" customHeight="1" x14ac:dyDescent="0.35">
      <c r="B23" s="34" t="s">
        <v>13</v>
      </c>
      <c r="C23" s="34">
        <v>500</v>
      </c>
      <c r="D23" s="34">
        <v>4</v>
      </c>
      <c r="E23" s="34">
        <v>2</v>
      </c>
      <c r="F23" s="18" t="str">
        <f t="shared" si="0"/>
        <v>I_AD_500P_4L_ID2</v>
      </c>
      <c r="G23" s="3">
        <v>2</v>
      </c>
      <c r="H23" s="8">
        <v>3600</v>
      </c>
      <c r="I23" s="8" t="s">
        <v>21</v>
      </c>
      <c r="J23" s="8">
        <v>185784</v>
      </c>
      <c r="K23" s="8">
        <v>3600</v>
      </c>
      <c r="L23" s="3">
        <v>2</v>
      </c>
      <c r="M23" s="8">
        <v>3600</v>
      </c>
      <c r="N23" s="8">
        <v>329537</v>
      </c>
      <c r="O23" s="8">
        <v>185814</v>
      </c>
      <c r="P23" s="8">
        <v>3611</v>
      </c>
    </row>
    <row r="24" spans="2:16" ht="19.95" customHeight="1" x14ac:dyDescent="0.35">
      <c r="B24" s="34" t="s">
        <v>10</v>
      </c>
      <c r="C24" s="34">
        <v>50</v>
      </c>
      <c r="D24" s="34">
        <v>4</v>
      </c>
      <c r="E24" s="34">
        <v>2</v>
      </c>
      <c r="F24" s="18" t="str">
        <f t="shared" si="0"/>
        <v>I_BD_050P_4L_ID2</v>
      </c>
      <c r="G24" s="3">
        <v>2</v>
      </c>
      <c r="H24" s="8">
        <v>900</v>
      </c>
      <c r="I24" s="8">
        <v>222400</v>
      </c>
      <c r="J24" s="8">
        <v>222400</v>
      </c>
      <c r="K24" s="8">
        <v>1</v>
      </c>
      <c r="L24" s="3">
        <v>2</v>
      </c>
      <c r="M24" s="8">
        <v>900</v>
      </c>
      <c r="N24" s="8">
        <v>222400</v>
      </c>
      <c r="O24" s="8">
        <v>222400</v>
      </c>
      <c r="P24" s="8">
        <v>1</v>
      </c>
    </row>
    <row r="25" spans="2:16" ht="19.95" customHeight="1" x14ac:dyDescent="0.35">
      <c r="B25" s="34" t="s">
        <v>10</v>
      </c>
      <c r="C25" s="34">
        <v>100</v>
      </c>
      <c r="D25" s="34">
        <v>4</v>
      </c>
      <c r="E25" s="34">
        <v>2</v>
      </c>
      <c r="F25" s="18" t="str">
        <f t="shared" si="0"/>
        <v>I_BD_100P_4L_ID2</v>
      </c>
      <c r="G25" s="3">
        <v>2</v>
      </c>
      <c r="H25" s="8">
        <v>1800</v>
      </c>
      <c r="I25" s="8">
        <v>372561</v>
      </c>
      <c r="J25" s="8">
        <v>372320</v>
      </c>
      <c r="K25" s="8">
        <v>1794</v>
      </c>
      <c r="L25" s="3">
        <v>2</v>
      </c>
      <c r="M25" s="8">
        <v>1800</v>
      </c>
      <c r="N25" s="8">
        <v>372562</v>
      </c>
      <c r="O25" s="8">
        <v>372320</v>
      </c>
      <c r="P25" s="8">
        <v>1913</v>
      </c>
    </row>
    <row r="26" spans="2:16" ht="19.95" customHeight="1" x14ac:dyDescent="0.35">
      <c r="B26" s="34" t="s">
        <v>10</v>
      </c>
      <c r="C26" s="34">
        <v>150</v>
      </c>
      <c r="D26" s="34">
        <v>4</v>
      </c>
      <c r="E26" s="34">
        <v>2</v>
      </c>
      <c r="F26" s="18" t="str">
        <f t="shared" si="0"/>
        <v>I_BD_150P_4L_ID2</v>
      </c>
      <c r="G26" s="3">
        <v>2</v>
      </c>
      <c r="H26" s="8">
        <v>1800</v>
      </c>
      <c r="I26" s="8">
        <v>594973</v>
      </c>
      <c r="J26" s="8">
        <v>594720</v>
      </c>
      <c r="K26" s="8">
        <v>1796</v>
      </c>
      <c r="L26" s="3">
        <v>2</v>
      </c>
      <c r="M26" s="8">
        <v>1800</v>
      </c>
      <c r="N26" s="8">
        <v>594968</v>
      </c>
      <c r="O26" s="8">
        <v>594720</v>
      </c>
      <c r="P26" s="8">
        <v>1913</v>
      </c>
    </row>
    <row r="27" spans="2:16" ht="19.95" customHeight="1" x14ac:dyDescent="0.35">
      <c r="B27" s="34" t="s">
        <v>10</v>
      </c>
      <c r="C27" s="34">
        <v>250</v>
      </c>
      <c r="D27" s="34">
        <v>4</v>
      </c>
      <c r="E27" s="34">
        <v>2</v>
      </c>
      <c r="F27" s="18" t="str">
        <f t="shared" si="0"/>
        <v>I_BD_250P_4L_ID2</v>
      </c>
      <c r="G27" s="3">
        <v>2</v>
      </c>
      <c r="H27" s="8">
        <v>3600</v>
      </c>
      <c r="I27" s="8">
        <v>896571</v>
      </c>
      <c r="J27" s="8">
        <v>894560</v>
      </c>
      <c r="K27" s="8">
        <v>3588</v>
      </c>
      <c r="L27" s="3">
        <v>2</v>
      </c>
      <c r="M27" s="8">
        <v>3600</v>
      </c>
      <c r="N27" s="8">
        <v>895281</v>
      </c>
      <c r="O27" s="8">
        <v>894560</v>
      </c>
      <c r="P27" s="8">
        <v>3636</v>
      </c>
    </row>
    <row r="28" spans="2:16" ht="19.95" customHeight="1" x14ac:dyDescent="0.35">
      <c r="B28" s="34" t="s">
        <v>10</v>
      </c>
      <c r="C28" s="34">
        <v>500</v>
      </c>
      <c r="D28" s="34">
        <v>4</v>
      </c>
      <c r="E28" s="34">
        <v>2</v>
      </c>
      <c r="F28" s="18" t="str">
        <f t="shared" si="0"/>
        <v>I_BD_500P_4L_ID2</v>
      </c>
      <c r="G28" s="3">
        <v>2</v>
      </c>
      <c r="H28" s="8">
        <v>3600</v>
      </c>
      <c r="I28" s="8">
        <v>1858998</v>
      </c>
      <c r="J28" s="8">
        <v>1849600</v>
      </c>
      <c r="K28" s="8">
        <v>3519</v>
      </c>
      <c r="L28" s="3">
        <v>2</v>
      </c>
      <c r="M28" s="8">
        <v>3600</v>
      </c>
      <c r="N28" s="8">
        <v>1850560</v>
      </c>
      <c r="O28" s="8">
        <v>1849600</v>
      </c>
      <c r="P28" s="8">
        <v>3636</v>
      </c>
    </row>
    <row r="29" spans="2:16" ht="19.95" customHeight="1" x14ac:dyDescent="0.35">
      <c r="B29" s="34" t="s">
        <v>12</v>
      </c>
      <c r="C29" s="34">
        <v>50</v>
      </c>
      <c r="D29" s="34">
        <v>4</v>
      </c>
      <c r="E29" s="34">
        <v>2</v>
      </c>
      <c r="F29" s="18" t="str">
        <f t="shared" si="0"/>
        <v>I_MD_050P_4L_ID2</v>
      </c>
      <c r="G29" s="3">
        <v>2</v>
      </c>
      <c r="H29" s="8">
        <v>900</v>
      </c>
      <c r="I29" s="8">
        <v>65685</v>
      </c>
      <c r="J29" s="8">
        <v>65440</v>
      </c>
      <c r="K29" s="8">
        <v>899</v>
      </c>
      <c r="L29" s="3">
        <v>2</v>
      </c>
      <c r="M29" s="8">
        <v>900</v>
      </c>
      <c r="N29" s="8">
        <v>65680</v>
      </c>
      <c r="O29" s="8">
        <v>65680</v>
      </c>
      <c r="P29" s="8">
        <v>127</v>
      </c>
    </row>
    <row r="30" spans="2:16" ht="19.95" customHeight="1" x14ac:dyDescent="0.35">
      <c r="B30" s="34" t="s">
        <v>12</v>
      </c>
      <c r="C30" s="34">
        <v>100</v>
      </c>
      <c r="D30" s="34">
        <v>4</v>
      </c>
      <c r="E30" s="34">
        <v>2</v>
      </c>
      <c r="F30" s="18" t="str">
        <f t="shared" si="0"/>
        <v>I_MD_100P_4L_ID2</v>
      </c>
      <c r="G30" s="3">
        <v>2</v>
      </c>
      <c r="H30" s="8">
        <v>1800</v>
      </c>
      <c r="I30" s="8">
        <v>79132</v>
      </c>
      <c r="J30" s="8">
        <v>70917</v>
      </c>
      <c r="K30" s="8">
        <v>1775</v>
      </c>
      <c r="L30" s="3">
        <v>2</v>
      </c>
      <c r="M30" s="8">
        <v>1800</v>
      </c>
      <c r="N30" s="8">
        <v>71366</v>
      </c>
      <c r="O30" s="8">
        <v>70463</v>
      </c>
      <c r="P30" s="8">
        <v>1805</v>
      </c>
    </row>
    <row r="31" spans="2:16" ht="19.95" customHeight="1" x14ac:dyDescent="0.35">
      <c r="B31" s="34" t="s">
        <v>12</v>
      </c>
      <c r="C31" s="34">
        <v>150</v>
      </c>
      <c r="D31" s="34">
        <v>4</v>
      </c>
      <c r="E31" s="34">
        <v>2</v>
      </c>
      <c r="F31" s="18" t="str">
        <f t="shared" si="0"/>
        <v>I_MD_150P_4L_ID2</v>
      </c>
      <c r="G31" s="3">
        <v>2</v>
      </c>
      <c r="H31" s="8">
        <v>1800</v>
      </c>
      <c r="I31" s="8">
        <v>198135</v>
      </c>
      <c r="J31" s="8">
        <v>190969</v>
      </c>
      <c r="K31" s="8">
        <v>1771</v>
      </c>
      <c r="L31" s="3">
        <v>2</v>
      </c>
      <c r="M31" s="8">
        <v>1800</v>
      </c>
      <c r="N31" s="8">
        <v>191533</v>
      </c>
      <c r="O31" s="8">
        <v>190169</v>
      </c>
      <c r="P31" s="8">
        <v>1801</v>
      </c>
    </row>
    <row r="32" spans="2:16" ht="19.95" customHeight="1" x14ac:dyDescent="0.35">
      <c r="B32" s="34" t="s">
        <v>12</v>
      </c>
      <c r="C32" s="34">
        <v>250</v>
      </c>
      <c r="D32" s="34">
        <v>4</v>
      </c>
      <c r="E32" s="34">
        <v>2</v>
      </c>
      <c r="F32" s="18" t="str">
        <f t="shared" si="0"/>
        <v>I_MD_250P_4L_ID2</v>
      </c>
      <c r="G32" s="3">
        <v>2</v>
      </c>
      <c r="H32" s="8">
        <v>3600</v>
      </c>
      <c r="I32" s="8">
        <v>276049</v>
      </c>
      <c r="J32" s="8">
        <v>261960</v>
      </c>
      <c r="K32" s="8">
        <v>3583</v>
      </c>
      <c r="L32" s="3">
        <v>2</v>
      </c>
      <c r="M32" s="8">
        <v>3600</v>
      </c>
      <c r="N32" s="8">
        <v>262887</v>
      </c>
      <c r="O32" s="8">
        <v>260604</v>
      </c>
      <c r="P32" s="8">
        <v>3603</v>
      </c>
    </row>
    <row r="33" spans="2:16" ht="19.95" customHeight="1" x14ac:dyDescent="0.35">
      <c r="B33" s="34" t="s">
        <v>12</v>
      </c>
      <c r="C33" s="34">
        <v>500</v>
      </c>
      <c r="D33" s="34">
        <v>4</v>
      </c>
      <c r="E33" s="34">
        <v>2</v>
      </c>
      <c r="F33" s="18" t="str">
        <f t="shared" si="0"/>
        <v>I_MD_500P_4L_ID2</v>
      </c>
      <c r="G33" s="3">
        <v>2</v>
      </c>
      <c r="H33" s="8">
        <v>3600</v>
      </c>
      <c r="I33" s="8">
        <v>566393</v>
      </c>
      <c r="J33" s="8">
        <v>449240</v>
      </c>
      <c r="K33" s="8">
        <v>3414</v>
      </c>
      <c r="L33" s="3">
        <v>2</v>
      </c>
      <c r="M33" s="8">
        <v>3600</v>
      </c>
      <c r="N33" s="8">
        <v>454213</v>
      </c>
      <c r="O33" s="8">
        <v>448564</v>
      </c>
      <c r="P33" s="8">
        <v>3611</v>
      </c>
    </row>
    <row r="34" spans="2:16" ht="19.95" customHeight="1" x14ac:dyDescent="0.35">
      <c r="B34" s="34" t="s">
        <v>13</v>
      </c>
      <c r="C34" s="34">
        <v>50</v>
      </c>
      <c r="D34" s="34">
        <v>4</v>
      </c>
      <c r="E34" s="34">
        <v>3</v>
      </c>
      <c r="F34" s="18" t="str">
        <f t="shared" si="0"/>
        <v>I_AD_050P_4L_ID3</v>
      </c>
      <c r="G34" s="3">
        <v>3</v>
      </c>
      <c r="H34" s="8">
        <v>900</v>
      </c>
      <c r="I34" s="8" t="s">
        <v>21</v>
      </c>
      <c r="J34" s="8">
        <v>38230</v>
      </c>
      <c r="K34" s="8">
        <v>900</v>
      </c>
      <c r="L34" s="3">
        <v>3</v>
      </c>
      <c r="M34" s="8">
        <v>900</v>
      </c>
      <c r="N34" s="8">
        <v>59750</v>
      </c>
      <c r="O34" s="8">
        <v>39148</v>
      </c>
      <c r="P34" s="8">
        <v>900</v>
      </c>
    </row>
    <row r="35" spans="2:16" ht="19.95" customHeight="1" x14ac:dyDescent="0.35">
      <c r="B35" s="34" t="s">
        <v>13</v>
      </c>
      <c r="C35" s="34">
        <v>100</v>
      </c>
      <c r="D35" s="34">
        <v>4</v>
      </c>
      <c r="E35" s="34">
        <v>3</v>
      </c>
      <c r="F35" s="18" t="str">
        <f t="shared" si="0"/>
        <v>I_AD_100P_4L_ID3</v>
      </c>
      <c r="G35" s="3">
        <v>3</v>
      </c>
      <c r="H35" s="8">
        <v>1800</v>
      </c>
      <c r="I35" s="8">
        <v>42817</v>
      </c>
      <c r="J35" s="8">
        <v>5993</v>
      </c>
      <c r="K35" s="8">
        <v>1816</v>
      </c>
      <c r="L35" s="3">
        <v>3</v>
      </c>
      <c r="M35" s="8">
        <v>1800</v>
      </c>
      <c r="N35" s="8">
        <v>6190</v>
      </c>
      <c r="O35" s="8">
        <v>5386</v>
      </c>
      <c r="P35" s="8">
        <v>1800</v>
      </c>
    </row>
    <row r="36" spans="2:16" ht="19.95" customHeight="1" x14ac:dyDescent="0.35">
      <c r="B36" s="34" t="s">
        <v>13</v>
      </c>
      <c r="C36" s="34">
        <v>150</v>
      </c>
      <c r="D36" s="34">
        <v>4</v>
      </c>
      <c r="E36" s="34">
        <v>3</v>
      </c>
      <c r="F36" s="18" t="str">
        <f t="shared" si="0"/>
        <v>I_AD_150P_4L_ID3</v>
      </c>
      <c r="G36" s="3">
        <v>3</v>
      </c>
      <c r="H36" s="8">
        <v>1800</v>
      </c>
      <c r="I36" s="8">
        <v>79875</v>
      </c>
      <c r="J36" s="8">
        <v>39556</v>
      </c>
      <c r="K36" s="8">
        <v>1620</v>
      </c>
      <c r="L36" s="3">
        <v>3</v>
      </c>
      <c r="M36" s="8">
        <v>1800</v>
      </c>
      <c r="N36" s="8">
        <v>132449</v>
      </c>
      <c r="O36" s="8">
        <v>39445</v>
      </c>
      <c r="P36" s="8">
        <v>1800</v>
      </c>
    </row>
    <row r="37" spans="2:16" ht="19.95" customHeight="1" x14ac:dyDescent="0.35">
      <c r="B37" s="34" t="s">
        <v>13</v>
      </c>
      <c r="C37" s="34">
        <v>250</v>
      </c>
      <c r="D37" s="34">
        <v>4</v>
      </c>
      <c r="E37" s="34">
        <v>3</v>
      </c>
      <c r="F37" s="18" t="str">
        <f t="shared" si="0"/>
        <v>I_AD_250P_4L_ID3</v>
      </c>
      <c r="G37" s="3">
        <v>3</v>
      </c>
      <c r="H37" s="8">
        <v>3600</v>
      </c>
      <c r="I37" s="8" t="s">
        <v>21</v>
      </c>
      <c r="J37" s="8">
        <v>72002</v>
      </c>
      <c r="K37" s="8">
        <v>3600</v>
      </c>
      <c r="L37" s="3">
        <v>3</v>
      </c>
      <c r="M37" s="8">
        <v>3600</v>
      </c>
      <c r="N37" s="8">
        <v>245004</v>
      </c>
      <c r="O37" s="8">
        <v>71791</v>
      </c>
      <c r="P37" s="8">
        <v>3602</v>
      </c>
    </row>
    <row r="38" spans="2:16" ht="19.95" customHeight="1" x14ac:dyDescent="0.35">
      <c r="B38" s="34" t="s">
        <v>13</v>
      </c>
      <c r="C38" s="34">
        <v>500</v>
      </c>
      <c r="D38" s="34">
        <v>4</v>
      </c>
      <c r="E38" s="34">
        <v>3</v>
      </c>
      <c r="F38" s="18" t="str">
        <f t="shared" si="0"/>
        <v>I_AD_500P_4L_ID3</v>
      </c>
      <c r="G38" s="3">
        <v>3</v>
      </c>
      <c r="H38" s="8">
        <v>3600</v>
      </c>
      <c r="I38" s="8" t="s">
        <v>21</v>
      </c>
      <c r="J38" s="8">
        <v>185809</v>
      </c>
      <c r="K38" s="8">
        <v>3600</v>
      </c>
      <c r="L38" s="3">
        <v>3</v>
      </c>
      <c r="M38" s="8">
        <v>3600</v>
      </c>
      <c r="N38" s="8">
        <v>560906</v>
      </c>
      <c r="O38" s="8">
        <v>185922</v>
      </c>
      <c r="P38" s="8">
        <v>3603</v>
      </c>
    </row>
    <row r="39" spans="2:16" ht="19.95" customHeight="1" x14ac:dyDescent="0.35">
      <c r="B39" s="34" t="s">
        <v>10</v>
      </c>
      <c r="C39" s="34">
        <v>50</v>
      </c>
      <c r="D39" s="34">
        <v>4</v>
      </c>
      <c r="E39" s="34">
        <v>3</v>
      </c>
      <c r="F39" s="18" t="str">
        <f t="shared" si="0"/>
        <v>I_BD_050P_4L_ID3</v>
      </c>
      <c r="G39" s="3">
        <v>3</v>
      </c>
      <c r="H39" s="8">
        <v>900</v>
      </c>
      <c r="I39" s="8">
        <v>222400</v>
      </c>
      <c r="J39" s="8">
        <v>222400</v>
      </c>
      <c r="K39" s="8">
        <v>1</v>
      </c>
      <c r="L39" s="3">
        <v>3</v>
      </c>
      <c r="M39" s="8">
        <v>900</v>
      </c>
      <c r="N39" s="8">
        <v>222400</v>
      </c>
      <c r="O39" s="8">
        <v>222400</v>
      </c>
      <c r="P39" s="8">
        <v>1</v>
      </c>
    </row>
    <row r="40" spans="2:16" ht="19.95" customHeight="1" x14ac:dyDescent="0.35">
      <c r="B40" s="34" t="s">
        <v>10</v>
      </c>
      <c r="C40" s="34">
        <v>100</v>
      </c>
      <c r="D40" s="34">
        <v>4</v>
      </c>
      <c r="E40" s="34">
        <v>3</v>
      </c>
      <c r="F40" s="18" t="str">
        <f t="shared" si="0"/>
        <v>I_BD_100P_4L_ID3</v>
      </c>
      <c r="G40" s="3">
        <v>3</v>
      </c>
      <c r="H40" s="8">
        <v>1800</v>
      </c>
      <c r="I40" s="8">
        <v>372563</v>
      </c>
      <c r="J40" s="8">
        <v>372320</v>
      </c>
      <c r="K40" s="8">
        <v>1794</v>
      </c>
      <c r="L40" s="3">
        <v>3</v>
      </c>
      <c r="M40" s="8">
        <v>1800</v>
      </c>
      <c r="N40" s="8">
        <v>372565</v>
      </c>
      <c r="O40" s="8">
        <v>372541</v>
      </c>
      <c r="P40" s="8">
        <v>1801</v>
      </c>
    </row>
    <row r="41" spans="2:16" ht="19.95" customHeight="1" x14ac:dyDescent="0.35">
      <c r="B41" s="34" t="s">
        <v>10</v>
      </c>
      <c r="C41" s="34">
        <v>150</v>
      </c>
      <c r="D41" s="34">
        <v>4</v>
      </c>
      <c r="E41" s="34">
        <v>3</v>
      </c>
      <c r="F41" s="18" t="str">
        <f t="shared" si="0"/>
        <v>I_BD_150P_4L_ID3</v>
      </c>
      <c r="G41" s="3">
        <v>3</v>
      </c>
      <c r="H41" s="8">
        <v>1800</v>
      </c>
      <c r="I41" s="8">
        <v>594965</v>
      </c>
      <c r="J41" s="8">
        <v>594720</v>
      </c>
      <c r="K41" s="8">
        <v>1797</v>
      </c>
      <c r="L41" s="3">
        <v>3</v>
      </c>
      <c r="M41" s="8">
        <v>1800</v>
      </c>
      <c r="N41" s="8">
        <v>594963</v>
      </c>
      <c r="O41" s="8">
        <v>594720</v>
      </c>
      <c r="P41" s="8">
        <v>1848</v>
      </c>
    </row>
    <row r="42" spans="2:16" ht="19.95" customHeight="1" x14ac:dyDescent="0.35">
      <c r="B42" s="34" t="s">
        <v>10</v>
      </c>
      <c r="C42" s="34">
        <v>250</v>
      </c>
      <c r="D42" s="34">
        <v>4</v>
      </c>
      <c r="E42" s="34">
        <v>3</v>
      </c>
      <c r="F42" s="18" t="str">
        <f t="shared" si="0"/>
        <v>I_BD_250P_4L_ID3</v>
      </c>
      <c r="G42" s="3">
        <v>3</v>
      </c>
      <c r="H42" s="8">
        <v>3600</v>
      </c>
      <c r="I42" s="8">
        <v>895456</v>
      </c>
      <c r="J42" s="8">
        <v>894560</v>
      </c>
      <c r="K42" s="8">
        <v>3577</v>
      </c>
      <c r="L42" s="3">
        <v>3</v>
      </c>
      <c r="M42" s="8">
        <v>3600</v>
      </c>
      <c r="N42" s="8">
        <v>895280</v>
      </c>
      <c r="O42" s="8">
        <v>894560</v>
      </c>
      <c r="P42" s="8">
        <v>3631</v>
      </c>
    </row>
    <row r="43" spans="2:16" ht="19.95" customHeight="1" x14ac:dyDescent="0.35">
      <c r="B43" s="34" t="s">
        <v>10</v>
      </c>
      <c r="C43" s="34">
        <v>500</v>
      </c>
      <c r="D43" s="34">
        <v>4</v>
      </c>
      <c r="E43" s="34">
        <v>3</v>
      </c>
      <c r="F43" s="18" t="str">
        <f t="shared" si="0"/>
        <v>I_BD_500P_4L_ID3</v>
      </c>
      <c r="G43" s="3">
        <v>3</v>
      </c>
      <c r="H43" s="8">
        <v>3600</v>
      </c>
      <c r="I43" s="8">
        <v>1857871</v>
      </c>
      <c r="J43" s="8">
        <v>1849600</v>
      </c>
      <c r="K43" s="8">
        <v>3493</v>
      </c>
      <c r="L43" s="3">
        <v>3</v>
      </c>
      <c r="M43" s="8">
        <v>3600</v>
      </c>
      <c r="N43" s="8">
        <v>1850560</v>
      </c>
      <c r="O43" s="8">
        <v>1849600</v>
      </c>
      <c r="P43" s="8">
        <v>3609</v>
      </c>
    </row>
    <row r="44" spans="2:16" ht="19.95" customHeight="1" x14ac:dyDescent="0.35">
      <c r="B44" s="34" t="s">
        <v>12</v>
      </c>
      <c r="C44" s="34">
        <v>50</v>
      </c>
      <c r="D44" s="34">
        <v>4</v>
      </c>
      <c r="E44" s="34">
        <v>3</v>
      </c>
      <c r="F44" s="18" t="str">
        <f t="shared" si="0"/>
        <v>I_MD_050P_4L_ID3</v>
      </c>
      <c r="G44" s="3">
        <v>3</v>
      </c>
      <c r="H44" s="8">
        <v>900</v>
      </c>
      <c r="I44" s="8">
        <v>65686</v>
      </c>
      <c r="J44" s="8">
        <v>65440</v>
      </c>
      <c r="K44" s="8">
        <v>898</v>
      </c>
      <c r="L44" s="3">
        <v>3</v>
      </c>
      <c r="M44" s="8">
        <v>900</v>
      </c>
      <c r="N44" s="8">
        <v>65684</v>
      </c>
      <c r="O44" s="8">
        <v>65680</v>
      </c>
      <c r="P44" s="8">
        <v>898</v>
      </c>
    </row>
    <row r="45" spans="2:16" ht="19.95" customHeight="1" x14ac:dyDescent="0.35">
      <c r="B45" s="34" t="s">
        <v>12</v>
      </c>
      <c r="C45" s="34">
        <v>100</v>
      </c>
      <c r="D45" s="34">
        <v>4</v>
      </c>
      <c r="E45" s="34">
        <v>3</v>
      </c>
      <c r="F45" s="18" t="str">
        <f t="shared" si="0"/>
        <v>I_MD_100P_4L_ID3</v>
      </c>
      <c r="G45" s="3">
        <v>3</v>
      </c>
      <c r="H45" s="8">
        <v>1800</v>
      </c>
      <c r="I45" s="8">
        <v>80582</v>
      </c>
      <c r="J45" s="8">
        <v>71025</v>
      </c>
      <c r="K45" s="8">
        <v>1782</v>
      </c>
      <c r="L45" s="3">
        <v>3</v>
      </c>
      <c r="M45" s="8">
        <v>1800</v>
      </c>
      <c r="N45" s="8">
        <v>71361</v>
      </c>
      <c r="O45" s="8">
        <v>70458</v>
      </c>
      <c r="P45" s="8">
        <v>1802</v>
      </c>
    </row>
    <row r="46" spans="2:16" ht="19.95" customHeight="1" x14ac:dyDescent="0.35">
      <c r="B46" s="34" t="s">
        <v>12</v>
      </c>
      <c r="C46" s="34">
        <v>150</v>
      </c>
      <c r="D46" s="34">
        <v>4</v>
      </c>
      <c r="E46" s="34">
        <v>3</v>
      </c>
      <c r="F46" s="18" t="str">
        <f t="shared" si="0"/>
        <v>I_MD_150P_4L_ID3</v>
      </c>
      <c r="G46" s="3">
        <v>3</v>
      </c>
      <c r="H46" s="8">
        <v>1800</v>
      </c>
      <c r="I46" s="8">
        <v>200404</v>
      </c>
      <c r="J46" s="8">
        <v>190925</v>
      </c>
      <c r="K46" s="8">
        <v>1795</v>
      </c>
      <c r="L46" s="3">
        <v>3</v>
      </c>
      <c r="M46" s="8">
        <v>1800</v>
      </c>
      <c r="N46" s="8">
        <v>191532</v>
      </c>
      <c r="O46" s="8">
        <v>190166</v>
      </c>
      <c r="P46" s="8">
        <v>1802</v>
      </c>
    </row>
    <row r="47" spans="2:16" ht="19.95" customHeight="1" x14ac:dyDescent="0.35">
      <c r="B47" s="34" t="s">
        <v>12</v>
      </c>
      <c r="C47" s="34">
        <v>250</v>
      </c>
      <c r="D47" s="34">
        <v>4</v>
      </c>
      <c r="E47" s="34">
        <v>3</v>
      </c>
      <c r="F47" s="18" t="str">
        <f t="shared" si="0"/>
        <v>I_MD_250P_4L_ID3</v>
      </c>
      <c r="G47" s="3">
        <v>3</v>
      </c>
      <c r="H47" s="8">
        <v>3600</v>
      </c>
      <c r="I47" s="8">
        <v>279505</v>
      </c>
      <c r="J47" s="8">
        <v>260971</v>
      </c>
      <c r="K47" s="8">
        <v>3527</v>
      </c>
      <c r="L47" s="3">
        <v>3</v>
      </c>
      <c r="M47" s="8">
        <v>3600</v>
      </c>
      <c r="N47" s="8">
        <v>262893</v>
      </c>
      <c r="O47" s="8">
        <v>260636</v>
      </c>
      <c r="P47" s="8">
        <v>3607</v>
      </c>
    </row>
    <row r="48" spans="2:16" ht="19.95" customHeight="1" x14ac:dyDescent="0.35">
      <c r="B48" s="34" t="s">
        <v>12</v>
      </c>
      <c r="C48" s="34">
        <v>500</v>
      </c>
      <c r="D48" s="34">
        <v>4</v>
      </c>
      <c r="E48" s="34">
        <v>3</v>
      </c>
      <c r="F48" s="18" t="str">
        <f t="shared" si="0"/>
        <v>I_MD_500P_4L_ID3</v>
      </c>
      <c r="G48" s="3">
        <v>3</v>
      </c>
      <c r="H48" s="8">
        <v>3600</v>
      </c>
      <c r="I48" s="8">
        <v>564054</v>
      </c>
      <c r="J48" s="8">
        <v>449214</v>
      </c>
      <c r="K48" s="8">
        <v>3291</v>
      </c>
      <c r="L48" s="3">
        <v>3</v>
      </c>
      <c r="M48" s="8">
        <v>3600</v>
      </c>
      <c r="N48" s="8">
        <v>458991</v>
      </c>
      <c r="O48" s="8">
        <v>448489</v>
      </c>
      <c r="P48" s="8">
        <v>3607</v>
      </c>
    </row>
  </sheetData>
  <mergeCells count="3">
    <mergeCell ref="B2:F2"/>
    <mergeCell ref="G2:K2"/>
    <mergeCell ref="L2:P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4AC1-79CB-49FC-9FA0-5F09B0386C0E}">
  <sheetPr filterMode="1">
    <tabColor theme="3" tint="-0.249977111117893"/>
  </sheetPr>
  <dimension ref="B2:R453"/>
  <sheetViews>
    <sheetView workbookViewId="0">
      <pane ySplit="3" topLeftCell="A4" activePane="bottomLeft" state="frozen"/>
      <selection pane="bottomLeft" activeCell="M17" sqref="M17"/>
    </sheetView>
  </sheetViews>
  <sheetFormatPr defaultRowHeight="19.95" customHeight="1" x14ac:dyDescent="0.35"/>
  <cols>
    <col min="1" max="1" width="8.88671875" style="4"/>
    <col min="2" max="2" width="10.6640625" style="33" customWidth="1"/>
    <col min="3" max="3" width="8.77734375" style="33" customWidth="1"/>
    <col min="4" max="4" width="7.21875" style="33" customWidth="1"/>
    <col min="5" max="5" width="5.77734375" style="33" customWidth="1"/>
    <col min="6" max="6" width="18.6640625" style="6" customWidth="1"/>
    <col min="7" max="7" width="10.77734375" style="6" customWidth="1"/>
    <col min="8" max="8" width="13.33203125" style="4" customWidth="1"/>
    <col min="9" max="14" width="10.77734375" style="7" customWidth="1"/>
    <col min="15" max="15" width="10.77734375" style="6" customWidth="1"/>
    <col min="16" max="16" width="8.77734375" style="7" customWidth="1"/>
    <col min="17" max="17" width="12.77734375" style="4" bestFit="1" customWidth="1"/>
    <col min="18" max="18" width="8.77734375" style="4" customWidth="1"/>
    <col min="19" max="16384" width="8.88671875" style="4"/>
  </cols>
  <sheetData>
    <row r="2" spans="2:18" s="1" customFormat="1" ht="25.05" customHeight="1" x14ac:dyDescent="0.3">
      <c r="B2" s="45" t="s">
        <v>7</v>
      </c>
      <c r="C2" s="45"/>
      <c r="D2" s="45"/>
      <c r="E2" s="45"/>
      <c r="F2" s="45"/>
      <c r="G2" s="31" t="s">
        <v>36</v>
      </c>
      <c r="H2" s="49" t="s">
        <v>41</v>
      </c>
      <c r="I2" s="49"/>
      <c r="J2" s="49"/>
      <c r="K2" s="49" t="s">
        <v>42</v>
      </c>
      <c r="L2" s="49"/>
      <c r="M2" s="49" t="s">
        <v>23</v>
      </c>
      <c r="N2" s="49"/>
      <c r="O2" s="49"/>
      <c r="P2" s="49"/>
      <c r="Q2" s="49"/>
      <c r="R2" s="49"/>
    </row>
    <row r="3" spans="2:18" s="1" customFormat="1" ht="34.950000000000003" customHeight="1" x14ac:dyDescent="0.3">
      <c r="B3" s="35" t="s">
        <v>0</v>
      </c>
      <c r="C3" s="35" t="s">
        <v>1</v>
      </c>
      <c r="D3" s="35" t="s">
        <v>2</v>
      </c>
      <c r="E3" s="35" t="s">
        <v>3</v>
      </c>
      <c r="F3" s="35" t="s">
        <v>26</v>
      </c>
      <c r="G3" s="31" t="s">
        <v>37</v>
      </c>
      <c r="H3" s="17" t="s">
        <v>8</v>
      </c>
      <c r="I3" s="17" t="s">
        <v>4</v>
      </c>
      <c r="J3" s="17" t="s">
        <v>9</v>
      </c>
      <c r="K3" s="17" t="s">
        <v>4</v>
      </c>
      <c r="L3" s="17" t="s">
        <v>9</v>
      </c>
      <c r="M3" s="17" t="s">
        <v>99</v>
      </c>
      <c r="N3" s="17" t="s">
        <v>5</v>
      </c>
      <c r="O3" s="17" t="s">
        <v>6</v>
      </c>
      <c r="P3" s="19" t="s">
        <v>15</v>
      </c>
      <c r="Q3" s="19" t="s">
        <v>14</v>
      </c>
      <c r="R3" s="19" t="s">
        <v>16</v>
      </c>
    </row>
    <row r="4" spans="2:18" ht="19.95" hidden="1" customHeight="1" x14ac:dyDescent="0.35">
      <c r="B4" s="34" t="s">
        <v>10</v>
      </c>
      <c r="C4" s="34">
        <v>50</v>
      </c>
      <c r="D4" s="34">
        <v>4</v>
      </c>
      <c r="E4" s="34">
        <v>1</v>
      </c>
      <c r="F4" s="18" t="str">
        <f>_xlfn.CONCAT("I_",B4,"_",IF(C4&gt;50,C4,"050"),"P_4L_ID",E4)</f>
        <v>I_BD_050P_4L_ID1</v>
      </c>
      <c r="G4" s="3">
        <v>1</v>
      </c>
      <c r="H4" s="5" t="s">
        <v>11</v>
      </c>
      <c r="I4" s="8">
        <v>222400</v>
      </c>
      <c r="J4" s="8">
        <v>2.1999999999999999E-2</v>
      </c>
      <c r="K4" s="8">
        <v>222400</v>
      </c>
      <c r="L4" s="8">
        <v>8.0000000000000002E-3</v>
      </c>
      <c r="M4" s="8">
        <v>222400</v>
      </c>
      <c r="N4" s="8">
        <v>60.000999999999998</v>
      </c>
      <c r="O4" s="9">
        <v>1.87501172351204E-3</v>
      </c>
      <c r="P4" s="8">
        <v>31987</v>
      </c>
      <c r="Q4" s="5">
        <v>0</v>
      </c>
      <c r="R4" s="5">
        <v>500</v>
      </c>
    </row>
    <row r="5" spans="2:18" ht="19.95" hidden="1" customHeight="1" x14ac:dyDescent="0.35">
      <c r="B5" s="34" t="s">
        <v>10</v>
      </c>
      <c r="C5" s="34">
        <v>100</v>
      </c>
      <c r="D5" s="34">
        <v>4</v>
      </c>
      <c r="E5" s="34">
        <v>1</v>
      </c>
      <c r="F5" s="18" t="str">
        <f t="shared" ref="F5:F68" si="0">_xlfn.CONCAT("I_",B5,"_",IF(C5&gt;50,C5,"050"),"P_4L_ID",E5)</f>
        <v>I_BD_100P_4L_ID1</v>
      </c>
      <c r="G5" s="3">
        <v>1</v>
      </c>
      <c r="H5" s="5" t="s">
        <v>11</v>
      </c>
      <c r="I5" s="8">
        <v>379995</v>
      </c>
      <c r="J5" s="8">
        <v>2.1000000000000001E-2</v>
      </c>
      <c r="K5" s="8">
        <v>379995</v>
      </c>
      <c r="L5" s="8">
        <v>6.0000000000000001E-3</v>
      </c>
      <c r="M5" s="8">
        <v>372694</v>
      </c>
      <c r="N5" s="8">
        <v>180.001</v>
      </c>
      <c r="O5" s="9">
        <v>1.40624365085792E-3</v>
      </c>
      <c r="P5" s="8">
        <v>127970</v>
      </c>
      <c r="Q5" s="5">
        <v>0</v>
      </c>
      <c r="R5" s="5">
        <v>1000</v>
      </c>
    </row>
    <row r="6" spans="2:18" ht="19.95" hidden="1" customHeight="1" x14ac:dyDescent="0.35">
      <c r="B6" s="34" t="s">
        <v>10</v>
      </c>
      <c r="C6" s="34">
        <v>150</v>
      </c>
      <c r="D6" s="34">
        <v>4</v>
      </c>
      <c r="E6" s="34">
        <v>1</v>
      </c>
      <c r="F6" s="18" t="str">
        <f t="shared" si="0"/>
        <v>I_BD_150P_4L_ID1</v>
      </c>
      <c r="G6" s="3">
        <v>1</v>
      </c>
      <c r="H6" s="5" t="s">
        <v>11</v>
      </c>
      <c r="I6" s="8">
        <v>602229</v>
      </c>
      <c r="J6" s="8">
        <v>1.9E-2</v>
      </c>
      <c r="K6" s="8">
        <v>602229</v>
      </c>
      <c r="L6" s="8">
        <v>3.0000000000000001E-3</v>
      </c>
      <c r="M6" s="8">
        <v>595189</v>
      </c>
      <c r="N6" s="8">
        <v>180.001</v>
      </c>
      <c r="O6" s="9">
        <v>2.03794458347121E-3</v>
      </c>
      <c r="P6" s="8">
        <v>88313</v>
      </c>
      <c r="Q6" s="5">
        <v>0</v>
      </c>
      <c r="R6" s="5">
        <v>1500</v>
      </c>
    </row>
    <row r="7" spans="2:18" ht="19.95" hidden="1" customHeight="1" x14ac:dyDescent="0.35">
      <c r="B7" s="34" t="s">
        <v>10</v>
      </c>
      <c r="C7" s="34">
        <v>250</v>
      </c>
      <c r="D7" s="34">
        <v>4</v>
      </c>
      <c r="E7" s="34">
        <v>1</v>
      </c>
      <c r="F7" s="18" t="str">
        <f t="shared" si="0"/>
        <v>I_BD_250P_4L_ID1</v>
      </c>
      <c r="G7" s="3">
        <v>1</v>
      </c>
      <c r="H7" s="5" t="s">
        <v>11</v>
      </c>
      <c r="I7" s="8">
        <v>924809</v>
      </c>
      <c r="J7" s="8">
        <v>3.4000000000000002E-2</v>
      </c>
      <c r="K7" s="8">
        <v>914579</v>
      </c>
      <c r="L7" s="8">
        <v>7.1999999999999995E-2</v>
      </c>
      <c r="M7" s="8">
        <v>896694</v>
      </c>
      <c r="N7" s="8">
        <v>300.00099999999998</v>
      </c>
      <c r="O7" s="9">
        <v>3.4171375193618298E-3</v>
      </c>
      <c r="P7" s="8">
        <v>87784</v>
      </c>
      <c r="Q7" s="5">
        <v>0</v>
      </c>
      <c r="R7" s="5">
        <v>2500</v>
      </c>
    </row>
    <row r="8" spans="2:18" ht="19.95" hidden="1" customHeight="1" x14ac:dyDescent="0.35">
      <c r="B8" s="34" t="s">
        <v>10</v>
      </c>
      <c r="C8" s="34">
        <v>500</v>
      </c>
      <c r="D8" s="34">
        <v>4</v>
      </c>
      <c r="E8" s="34">
        <v>1</v>
      </c>
      <c r="F8" s="18" t="str">
        <f t="shared" si="0"/>
        <v>I_BD_500P_4L_ID1</v>
      </c>
      <c r="G8" s="3">
        <v>1</v>
      </c>
      <c r="H8" s="5" t="s">
        <v>11</v>
      </c>
      <c r="I8" s="8">
        <v>1887103</v>
      </c>
      <c r="J8" s="8">
        <v>6.6000000000000003E-2</v>
      </c>
      <c r="K8" s="8">
        <v>1875212</v>
      </c>
      <c r="L8" s="8">
        <v>0.156</v>
      </c>
      <c r="M8" s="8">
        <v>1853968</v>
      </c>
      <c r="N8" s="8">
        <v>300.00099999999998</v>
      </c>
      <c r="O8" s="9">
        <v>6.8385574577727402E-3</v>
      </c>
      <c r="P8" s="8">
        <v>43867</v>
      </c>
      <c r="Q8" s="5">
        <v>0</v>
      </c>
      <c r="R8" s="5">
        <v>5000</v>
      </c>
    </row>
    <row r="9" spans="2:18" ht="19.95" hidden="1" customHeight="1" x14ac:dyDescent="0.35">
      <c r="B9" s="34" t="s">
        <v>12</v>
      </c>
      <c r="C9" s="34">
        <v>50</v>
      </c>
      <c r="D9" s="34">
        <v>4</v>
      </c>
      <c r="E9" s="34">
        <v>1</v>
      </c>
      <c r="F9" s="18" t="str">
        <f t="shared" si="0"/>
        <v>I_MD_050P_4L_ID1</v>
      </c>
      <c r="G9" s="3">
        <v>1</v>
      </c>
      <c r="H9" s="5" t="s">
        <v>11</v>
      </c>
      <c r="I9" s="8">
        <v>79520</v>
      </c>
      <c r="J9" s="8">
        <v>0.01</v>
      </c>
      <c r="K9" s="8">
        <v>77410</v>
      </c>
      <c r="L9" s="8">
        <v>3.0000000000000001E-3</v>
      </c>
      <c r="M9" s="8">
        <v>66062</v>
      </c>
      <c r="N9" s="8">
        <v>60.000999999999998</v>
      </c>
      <c r="O9" s="9">
        <v>1.7493146689990999E-3</v>
      </c>
      <c r="P9" s="8">
        <v>34290</v>
      </c>
      <c r="Q9" s="5">
        <v>0</v>
      </c>
      <c r="R9" s="5">
        <v>500</v>
      </c>
    </row>
    <row r="10" spans="2:18" ht="19.95" hidden="1" customHeight="1" x14ac:dyDescent="0.35">
      <c r="B10" s="34" t="s">
        <v>12</v>
      </c>
      <c r="C10" s="34">
        <v>100</v>
      </c>
      <c r="D10" s="34">
        <v>4</v>
      </c>
      <c r="E10" s="34">
        <v>1</v>
      </c>
      <c r="F10" s="18" t="str">
        <f t="shared" si="0"/>
        <v>I_MD_100P_4L_ID1</v>
      </c>
      <c r="G10" s="3">
        <v>1</v>
      </c>
      <c r="H10" s="5" t="s">
        <v>11</v>
      </c>
      <c r="I10" s="8">
        <v>114194</v>
      </c>
      <c r="J10" s="8">
        <v>1.4999999999999999E-2</v>
      </c>
      <c r="K10" s="8">
        <v>93555</v>
      </c>
      <c r="L10" s="8">
        <v>3.2000000000000001E-2</v>
      </c>
      <c r="M10" s="8">
        <v>71910</v>
      </c>
      <c r="N10" s="8">
        <v>180.012</v>
      </c>
      <c r="O10" s="9">
        <v>2.7570113498869499E-3</v>
      </c>
      <c r="P10" s="8">
        <v>65287</v>
      </c>
      <c r="Q10" s="5">
        <v>0</v>
      </c>
      <c r="R10" s="5">
        <v>1000</v>
      </c>
    </row>
    <row r="11" spans="2:18" ht="19.95" hidden="1" customHeight="1" x14ac:dyDescent="0.35">
      <c r="B11" s="34" t="s">
        <v>12</v>
      </c>
      <c r="C11" s="34">
        <v>150</v>
      </c>
      <c r="D11" s="34">
        <v>4</v>
      </c>
      <c r="E11" s="34">
        <v>1</v>
      </c>
      <c r="F11" s="18" t="str">
        <f t="shared" si="0"/>
        <v>I_MD_150P_4L_ID1</v>
      </c>
      <c r="G11" s="3">
        <v>1</v>
      </c>
      <c r="H11" s="5" t="s">
        <v>11</v>
      </c>
      <c r="I11" s="8">
        <v>259194</v>
      </c>
      <c r="J11" s="8">
        <v>2.1999999999999999E-2</v>
      </c>
      <c r="K11" s="8">
        <v>230576</v>
      </c>
      <c r="L11" s="8">
        <v>6.0999999999999999E-2</v>
      </c>
      <c r="M11" s="8">
        <v>192692</v>
      </c>
      <c r="N11" s="8">
        <v>180.00299999999999</v>
      </c>
      <c r="O11" s="9">
        <v>3.1425104324878501E-3</v>
      </c>
      <c r="P11" s="8">
        <v>57273</v>
      </c>
      <c r="Q11" s="5">
        <v>0</v>
      </c>
      <c r="R11" s="5">
        <v>1500</v>
      </c>
    </row>
    <row r="12" spans="2:18" ht="19.95" hidden="1" customHeight="1" x14ac:dyDescent="0.35">
      <c r="B12" s="34" t="s">
        <v>12</v>
      </c>
      <c r="C12" s="34">
        <v>250</v>
      </c>
      <c r="D12" s="34">
        <v>4</v>
      </c>
      <c r="E12" s="34">
        <v>1</v>
      </c>
      <c r="F12" s="18" t="str">
        <f t="shared" si="0"/>
        <v>I_MD_250P_4L_ID1</v>
      </c>
      <c r="G12" s="3">
        <v>1</v>
      </c>
      <c r="H12" s="5" t="s">
        <v>11</v>
      </c>
      <c r="I12" s="8">
        <v>357833</v>
      </c>
      <c r="J12" s="8">
        <v>3.9E-2</v>
      </c>
      <c r="K12" s="8">
        <v>314865</v>
      </c>
      <c r="L12" s="8">
        <v>0.13100000000000001</v>
      </c>
      <c r="M12" s="8">
        <v>265872</v>
      </c>
      <c r="N12" s="8">
        <v>300.005</v>
      </c>
      <c r="O12" s="9">
        <v>4.8456232736177199E-3</v>
      </c>
      <c r="P12" s="8">
        <v>61907</v>
      </c>
      <c r="Q12" s="5">
        <v>0</v>
      </c>
      <c r="R12" s="5">
        <v>2500</v>
      </c>
    </row>
    <row r="13" spans="2:18" ht="19.95" hidden="1" customHeight="1" x14ac:dyDescent="0.35">
      <c r="B13" s="34" t="s">
        <v>12</v>
      </c>
      <c r="C13" s="34">
        <v>500</v>
      </c>
      <c r="D13" s="34">
        <v>4</v>
      </c>
      <c r="E13" s="34">
        <v>1</v>
      </c>
      <c r="F13" s="18" t="str">
        <f t="shared" si="0"/>
        <v>I_MD_500P_4L_ID1</v>
      </c>
      <c r="G13" s="3">
        <v>1</v>
      </c>
      <c r="H13" s="5" t="s">
        <v>11</v>
      </c>
      <c r="I13" s="8">
        <v>661220</v>
      </c>
      <c r="J13" s="8">
        <v>8.7999999999999995E-2</v>
      </c>
      <c r="K13" s="8">
        <v>549825</v>
      </c>
      <c r="L13" s="8">
        <v>0.64900000000000002</v>
      </c>
      <c r="M13" s="8">
        <v>460180</v>
      </c>
      <c r="N13" s="8">
        <v>300.00099999999998</v>
      </c>
      <c r="O13" s="9">
        <v>8.2064013130864408E-3</v>
      </c>
      <c r="P13" s="8">
        <v>36555</v>
      </c>
      <c r="Q13" s="5">
        <v>0</v>
      </c>
      <c r="R13" s="5">
        <v>5000</v>
      </c>
    </row>
    <row r="14" spans="2:18" ht="19.95" hidden="1" customHeight="1" x14ac:dyDescent="0.35">
      <c r="B14" s="34" t="s">
        <v>13</v>
      </c>
      <c r="C14" s="34">
        <v>50</v>
      </c>
      <c r="D14" s="34">
        <v>4</v>
      </c>
      <c r="E14" s="34">
        <v>1</v>
      </c>
      <c r="F14" s="18" t="str">
        <f t="shared" si="0"/>
        <v>I_AD_050P_4L_ID1</v>
      </c>
      <c r="G14" s="3">
        <v>1</v>
      </c>
      <c r="H14" s="5" t="s">
        <v>11</v>
      </c>
      <c r="I14" s="8">
        <v>68943</v>
      </c>
      <c r="J14" s="8">
        <v>8.0000000000000002E-3</v>
      </c>
      <c r="K14" s="8">
        <v>53986</v>
      </c>
      <c r="L14" s="8">
        <v>5.0000000000000001E-3</v>
      </c>
      <c r="M14" s="8">
        <v>41672</v>
      </c>
      <c r="N14" s="8">
        <v>60.002000000000002</v>
      </c>
      <c r="O14" s="9">
        <v>3.33496386881528E-3</v>
      </c>
      <c r="P14" s="8">
        <v>17990</v>
      </c>
      <c r="Q14" s="5">
        <v>0</v>
      </c>
      <c r="R14" s="5">
        <v>500</v>
      </c>
    </row>
    <row r="15" spans="2:18" ht="19.95" hidden="1" customHeight="1" x14ac:dyDescent="0.35">
      <c r="B15" s="34" t="s">
        <v>13</v>
      </c>
      <c r="C15" s="34">
        <v>100</v>
      </c>
      <c r="D15" s="34">
        <v>4</v>
      </c>
      <c r="E15" s="34">
        <v>1</v>
      </c>
      <c r="F15" s="18" t="str">
        <f t="shared" si="0"/>
        <v>I_AD_100P_4L_ID1</v>
      </c>
      <c r="G15" s="3">
        <v>1</v>
      </c>
      <c r="H15" s="5" t="s">
        <v>11</v>
      </c>
      <c r="I15" s="8">
        <v>96138</v>
      </c>
      <c r="J15" s="8">
        <v>2.1999999999999999E-2</v>
      </c>
      <c r="K15" s="8">
        <v>30838</v>
      </c>
      <c r="L15" s="8">
        <v>4.7E-2</v>
      </c>
      <c r="M15" s="8">
        <v>13353</v>
      </c>
      <c r="N15" s="8">
        <v>180.001</v>
      </c>
      <c r="O15" s="9">
        <v>3.2896598365903498E-3</v>
      </c>
      <c r="P15" s="8">
        <v>54709</v>
      </c>
      <c r="Q15" s="5">
        <v>0</v>
      </c>
      <c r="R15" s="5">
        <v>1000</v>
      </c>
    </row>
    <row r="16" spans="2:18" ht="19.95" hidden="1" customHeight="1" x14ac:dyDescent="0.35">
      <c r="B16" s="34" t="s">
        <v>13</v>
      </c>
      <c r="C16" s="34">
        <v>150</v>
      </c>
      <c r="D16" s="34">
        <v>4</v>
      </c>
      <c r="E16" s="34">
        <v>1</v>
      </c>
      <c r="F16" s="18" t="str">
        <f t="shared" si="0"/>
        <v>I_AD_150P_4L_ID1</v>
      </c>
      <c r="G16" s="3">
        <v>1</v>
      </c>
      <c r="H16" s="5" t="s">
        <v>11</v>
      </c>
      <c r="I16" s="8">
        <v>175324</v>
      </c>
      <c r="J16" s="8">
        <v>2.9000000000000001E-2</v>
      </c>
      <c r="K16" s="8">
        <v>81556</v>
      </c>
      <c r="L16" s="8">
        <v>0.10199999999999999</v>
      </c>
      <c r="M16" s="8">
        <v>46933</v>
      </c>
      <c r="N16" s="8">
        <v>180.00299999999999</v>
      </c>
      <c r="O16" s="9">
        <v>4.8392482658461602E-3</v>
      </c>
      <c r="P16" s="8">
        <v>37194</v>
      </c>
      <c r="Q16" s="5">
        <v>0</v>
      </c>
      <c r="R16" s="5">
        <v>1500</v>
      </c>
    </row>
    <row r="17" spans="2:18" ht="19.95" customHeight="1" x14ac:dyDescent="0.35">
      <c r="B17" s="34" t="s">
        <v>13</v>
      </c>
      <c r="C17" s="34">
        <v>250</v>
      </c>
      <c r="D17" s="34">
        <v>4</v>
      </c>
      <c r="E17" s="34">
        <v>1</v>
      </c>
      <c r="F17" s="18" t="str">
        <f t="shared" si="0"/>
        <v>I_AD_250P_4L_ID1</v>
      </c>
      <c r="G17" s="3">
        <v>1</v>
      </c>
      <c r="H17" s="5" t="s">
        <v>11</v>
      </c>
      <c r="I17" s="8">
        <v>300216</v>
      </c>
      <c r="J17" s="8">
        <v>5.2999999999999999E-2</v>
      </c>
      <c r="K17" s="8">
        <v>138587</v>
      </c>
      <c r="L17" s="8">
        <v>0.28799999999999998</v>
      </c>
      <c r="M17" s="8">
        <v>84455</v>
      </c>
      <c r="N17" s="8">
        <v>300.00200000000001</v>
      </c>
      <c r="O17" s="9">
        <v>6.1055930961457297E-3</v>
      </c>
      <c r="P17" s="8">
        <v>49132</v>
      </c>
      <c r="Q17" s="5">
        <v>1</v>
      </c>
      <c r="R17" s="5">
        <v>2500</v>
      </c>
    </row>
    <row r="18" spans="2:18" ht="19.95" hidden="1" customHeight="1" x14ac:dyDescent="0.35">
      <c r="B18" s="34" t="s">
        <v>13</v>
      </c>
      <c r="C18" s="34">
        <v>500</v>
      </c>
      <c r="D18" s="34">
        <v>4</v>
      </c>
      <c r="E18" s="34">
        <v>1</v>
      </c>
      <c r="F18" s="18" t="str">
        <f t="shared" si="0"/>
        <v>I_AD_500P_4L_ID1</v>
      </c>
      <c r="G18" s="3">
        <v>1</v>
      </c>
      <c r="H18" s="5" t="s">
        <v>11</v>
      </c>
      <c r="I18" s="8">
        <v>623676</v>
      </c>
      <c r="J18" s="8">
        <v>0.107</v>
      </c>
      <c r="K18" s="8">
        <v>337498</v>
      </c>
      <c r="L18" s="8">
        <v>1.0449999999999999</v>
      </c>
      <c r="M18" s="8">
        <v>211627</v>
      </c>
      <c r="N18" s="8">
        <v>300.00900000000001</v>
      </c>
      <c r="O18" s="9">
        <v>9.5723037651535402E-3</v>
      </c>
      <c r="P18" s="8">
        <v>31340</v>
      </c>
      <c r="Q18" s="5">
        <v>0</v>
      </c>
      <c r="R18" s="5">
        <v>5000</v>
      </c>
    </row>
    <row r="19" spans="2:18" ht="19.95" hidden="1" customHeight="1" x14ac:dyDescent="0.35">
      <c r="B19" s="34" t="s">
        <v>10</v>
      </c>
      <c r="C19" s="34">
        <v>50</v>
      </c>
      <c r="D19" s="34">
        <v>4</v>
      </c>
      <c r="E19" s="34">
        <v>1</v>
      </c>
      <c r="F19" s="18" t="str">
        <f t="shared" si="0"/>
        <v>I_BD_050P_4L_ID1</v>
      </c>
      <c r="G19" s="3">
        <v>2</v>
      </c>
      <c r="H19" s="5" t="s">
        <v>11</v>
      </c>
      <c r="I19" s="8">
        <v>222400</v>
      </c>
      <c r="J19" s="8">
        <v>6.0000000000000001E-3</v>
      </c>
      <c r="K19" s="8">
        <v>222400</v>
      </c>
      <c r="L19" s="8">
        <v>3.0000000000000001E-3</v>
      </c>
      <c r="M19" s="8">
        <v>222400</v>
      </c>
      <c r="N19" s="8">
        <v>60.017000000000003</v>
      </c>
      <c r="O19" s="9">
        <v>1.8545415198163199E-3</v>
      </c>
      <c r="P19" s="8">
        <v>32346</v>
      </c>
      <c r="Q19" s="5">
        <v>3</v>
      </c>
      <c r="R19" s="5">
        <v>500</v>
      </c>
    </row>
    <row r="20" spans="2:18" ht="19.95" hidden="1" customHeight="1" x14ac:dyDescent="0.35">
      <c r="B20" s="34" t="s">
        <v>10</v>
      </c>
      <c r="C20" s="34">
        <v>100</v>
      </c>
      <c r="D20" s="34">
        <v>4</v>
      </c>
      <c r="E20" s="34">
        <v>1</v>
      </c>
      <c r="F20" s="18" t="str">
        <f t="shared" si="0"/>
        <v>I_BD_100P_4L_ID1</v>
      </c>
      <c r="G20" s="3">
        <v>2</v>
      </c>
      <c r="H20" s="5" t="s">
        <v>11</v>
      </c>
      <c r="I20" s="8">
        <v>379995</v>
      </c>
      <c r="J20" s="8">
        <v>1.7999999999999999E-2</v>
      </c>
      <c r="K20" s="8">
        <v>379995</v>
      </c>
      <c r="L20" s="8">
        <v>2E-3</v>
      </c>
      <c r="M20" s="8">
        <v>372751</v>
      </c>
      <c r="N20" s="8">
        <v>180.001</v>
      </c>
      <c r="O20" s="9">
        <v>1.41383129993705E-3</v>
      </c>
      <c r="P20" s="8">
        <v>127291</v>
      </c>
      <c r="Q20" s="5">
        <v>0</v>
      </c>
      <c r="R20" s="5">
        <v>1000</v>
      </c>
    </row>
    <row r="21" spans="2:18" ht="19.95" hidden="1" customHeight="1" x14ac:dyDescent="0.35">
      <c r="B21" s="34" t="s">
        <v>10</v>
      </c>
      <c r="C21" s="34">
        <v>150</v>
      </c>
      <c r="D21" s="34">
        <v>4</v>
      </c>
      <c r="E21" s="34">
        <v>1</v>
      </c>
      <c r="F21" s="18" t="str">
        <f t="shared" si="0"/>
        <v>I_BD_150P_4L_ID1</v>
      </c>
      <c r="G21" s="3">
        <v>2</v>
      </c>
      <c r="H21" s="5" t="s">
        <v>11</v>
      </c>
      <c r="I21" s="8">
        <v>602229</v>
      </c>
      <c r="J21" s="8">
        <v>1.7000000000000001E-2</v>
      </c>
      <c r="K21" s="8">
        <v>602229</v>
      </c>
      <c r="L21" s="8">
        <v>7.0000000000000001E-3</v>
      </c>
      <c r="M21" s="8">
        <v>595344</v>
      </c>
      <c r="N21" s="8">
        <v>180.00200000000001</v>
      </c>
      <c r="O21" s="9">
        <v>2.0063430132112202E-3</v>
      </c>
      <c r="P21" s="8">
        <v>89705</v>
      </c>
      <c r="Q21" s="5">
        <v>0</v>
      </c>
      <c r="R21" s="5">
        <v>1500</v>
      </c>
    </row>
    <row r="22" spans="2:18" ht="19.95" hidden="1" customHeight="1" x14ac:dyDescent="0.35">
      <c r="B22" s="34" t="s">
        <v>10</v>
      </c>
      <c r="C22" s="34">
        <v>250</v>
      </c>
      <c r="D22" s="34">
        <v>4</v>
      </c>
      <c r="E22" s="34">
        <v>1</v>
      </c>
      <c r="F22" s="18" t="str">
        <f t="shared" si="0"/>
        <v>I_BD_250P_4L_ID1</v>
      </c>
      <c r="G22" s="3">
        <v>2</v>
      </c>
      <c r="H22" s="5" t="s">
        <v>11</v>
      </c>
      <c r="I22" s="8">
        <v>924809</v>
      </c>
      <c r="J22" s="8">
        <v>0.03</v>
      </c>
      <c r="K22" s="8">
        <v>914579</v>
      </c>
      <c r="L22" s="8">
        <v>6.5000000000000002E-2</v>
      </c>
      <c r="M22" s="8">
        <v>896773</v>
      </c>
      <c r="N22" s="8">
        <v>300.00799999999998</v>
      </c>
      <c r="O22" s="9">
        <v>3.36705990638158E-3</v>
      </c>
      <c r="P22" s="8">
        <v>89089</v>
      </c>
      <c r="Q22" s="5">
        <v>3</v>
      </c>
      <c r="R22" s="5">
        <v>2500</v>
      </c>
    </row>
    <row r="23" spans="2:18" ht="19.95" hidden="1" customHeight="1" x14ac:dyDescent="0.35">
      <c r="B23" s="34" t="s">
        <v>10</v>
      </c>
      <c r="C23" s="34">
        <v>500</v>
      </c>
      <c r="D23" s="34">
        <v>4</v>
      </c>
      <c r="E23" s="34">
        <v>1</v>
      </c>
      <c r="F23" s="18" t="str">
        <f t="shared" si="0"/>
        <v>I_BD_500P_4L_ID1</v>
      </c>
      <c r="G23" s="3">
        <v>2</v>
      </c>
      <c r="H23" s="5" t="s">
        <v>11</v>
      </c>
      <c r="I23" s="8">
        <v>1887103</v>
      </c>
      <c r="J23" s="8">
        <v>6.0999999999999999E-2</v>
      </c>
      <c r="K23" s="8">
        <v>1875243</v>
      </c>
      <c r="L23" s="8">
        <v>0.16</v>
      </c>
      <c r="M23" s="8">
        <v>1854156</v>
      </c>
      <c r="N23" s="8">
        <v>300.00099999999998</v>
      </c>
      <c r="O23" s="9">
        <v>6.69747711542968E-3</v>
      </c>
      <c r="P23" s="8">
        <v>44790</v>
      </c>
      <c r="Q23" s="5">
        <v>0</v>
      </c>
      <c r="R23" s="5">
        <v>5000</v>
      </c>
    </row>
    <row r="24" spans="2:18" ht="19.95" hidden="1" customHeight="1" x14ac:dyDescent="0.35">
      <c r="B24" s="34" t="s">
        <v>12</v>
      </c>
      <c r="C24" s="34">
        <v>50</v>
      </c>
      <c r="D24" s="34">
        <v>4</v>
      </c>
      <c r="E24" s="34">
        <v>1</v>
      </c>
      <c r="F24" s="18" t="str">
        <f t="shared" si="0"/>
        <v>I_MD_050P_4L_ID1</v>
      </c>
      <c r="G24" s="3">
        <v>2</v>
      </c>
      <c r="H24" s="5" t="s">
        <v>11</v>
      </c>
      <c r="I24" s="8">
        <v>79520</v>
      </c>
      <c r="J24" s="8">
        <v>6.0000000000000001E-3</v>
      </c>
      <c r="K24" s="8">
        <v>77410</v>
      </c>
      <c r="L24" s="8">
        <v>2E-3</v>
      </c>
      <c r="M24" s="8">
        <v>66216</v>
      </c>
      <c r="N24" s="8">
        <v>60.027999999999999</v>
      </c>
      <c r="O24" s="9">
        <v>1.7574595180222901E-3</v>
      </c>
      <c r="P24" s="8">
        <v>34151</v>
      </c>
      <c r="Q24" s="5">
        <v>3</v>
      </c>
      <c r="R24" s="5">
        <v>500</v>
      </c>
    </row>
    <row r="25" spans="2:18" ht="19.95" hidden="1" customHeight="1" x14ac:dyDescent="0.35">
      <c r="B25" s="34" t="s">
        <v>12</v>
      </c>
      <c r="C25" s="34">
        <v>100</v>
      </c>
      <c r="D25" s="34">
        <v>4</v>
      </c>
      <c r="E25" s="34">
        <v>1</v>
      </c>
      <c r="F25" s="18" t="str">
        <f t="shared" si="0"/>
        <v>I_MD_100P_4L_ID1</v>
      </c>
      <c r="G25" s="3">
        <v>2</v>
      </c>
      <c r="H25" s="5" t="s">
        <v>11</v>
      </c>
      <c r="I25" s="8">
        <v>114194</v>
      </c>
      <c r="J25" s="8">
        <v>1.4999999999999999E-2</v>
      </c>
      <c r="K25" s="8">
        <v>93551</v>
      </c>
      <c r="L25" s="8">
        <v>3.4000000000000002E-2</v>
      </c>
      <c r="M25" s="8">
        <v>71807</v>
      </c>
      <c r="N25" s="8">
        <v>180.03</v>
      </c>
      <c r="O25" s="9">
        <v>2.7673292441093502E-3</v>
      </c>
      <c r="P25" s="8">
        <v>65049</v>
      </c>
      <c r="Q25" s="5">
        <v>3</v>
      </c>
      <c r="R25" s="5">
        <v>1000</v>
      </c>
    </row>
    <row r="26" spans="2:18" ht="19.95" hidden="1" customHeight="1" x14ac:dyDescent="0.35">
      <c r="B26" s="34" t="s">
        <v>12</v>
      </c>
      <c r="C26" s="34">
        <v>150</v>
      </c>
      <c r="D26" s="34">
        <v>4</v>
      </c>
      <c r="E26" s="34">
        <v>1</v>
      </c>
      <c r="F26" s="18" t="str">
        <f t="shared" si="0"/>
        <v>I_MD_150P_4L_ID1</v>
      </c>
      <c r="G26" s="3">
        <v>2</v>
      </c>
      <c r="H26" s="5" t="s">
        <v>11</v>
      </c>
      <c r="I26" s="8">
        <v>259194</v>
      </c>
      <c r="J26" s="8">
        <v>2.3E-2</v>
      </c>
      <c r="K26" s="8">
        <v>230964</v>
      </c>
      <c r="L26" s="8">
        <v>5.7000000000000002E-2</v>
      </c>
      <c r="M26" s="8">
        <v>192795</v>
      </c>
      <c r="N26" s="8">
        <v>180.00200000000001</v>
      </c>
      <c r="O26" s="9">
        <v>3.0768652123349801E-3</v>
      </c>
      <c r="P26" s="8">
        <v>58492</v>
      </c>
      <c r="Q26" s="5">
        <v>0</v>
      </c>
      <c r="R26" s="5">
        <v>1500</v>
      </c>
    </row>
    <row r="27" spans="2:18" ht="19.95" hidden="1" customHeight="1" x14ac:dyDescent="0.35">
      <c r="B27" s="34" t="s">
        <v>12</v>
      </c>
      <c r="C27" s="34">
        <v>250</v>
      </c>
      <c r="D27" s="34">
        <v>4</v>
      </c>
      <c r="E27" s="34">
        <v>1</v>
      </c>
      <c r="F27" s="18" t="str">
        <f t="shared" si="0"/>
        <v>I_MD_250P_4L_ID1</v>
      </c>
      <c r="G27" s="3">
        <v>2</v>
      </c>
      <c r="H27" s="5" t="s">
        <v>11</v>
      </c>
      <c r="I27" s="8">
        <v>357833</v>
      </c>
      <c r="J27" s="8">
        <v>4.2000000000000003E-2</v>
      </c>
      <c r="K27" s="8">
        <v>314934</v>
      </c>
      <c r="L27" s="8">
        <v>0.129</v>
      </c>
      <c r="M27" s="8">
        <v>265931</v>
      </c>
      <c r="N27" s="8">
        <v>300.005</v>
      </c>
      <c r="O27" s="9">
        <v>4.7318642837968503E-3</v>
      </c>
      <c r="P27" s="8">
        <v>63397</v>
      </c>
      <c r="Q27" s="5">
        <v>0</v>
      </c>
      <c r="R27" s="5">
        <v>2500</v>
      </c>
    </row>
    <row r="28" spans="2:18" ht="19.95" hidden="1" customHeight="1" x14ac:dyDescent="0.35">
      <c r="B28" s="34" t="s">
        <v>12</v>
      </c>
      <c r="C28" s="34">
        <v>500</v>
      </c>
      <c r="D28" s="34">
        <v>4</v>
      </c>
      <c r="E28" s="34">
        <v>1</v>
      </c>
      <c r="F28" s="18" t="str">
        <f t="shared" si="0"/>
        <v>I_MD_500P_4L_ID1</v>
      </c>
      <c r="G28" s="3">
        <v>2</v>
      </c>
      <c r="H28" s="5" t="s">
        <v>11</v>
      </c>
      <c r="I28" s="8">
        <v>661220</v>
      </c>
      <c r="J28" s="8">
        <v>9.8000000000000004E-2</v>
      </c>
      <c r="K28" s="8">
        <v>557325</v>
      </c>
      <c r="L28" s="8">
        <v>0.61699999999999999</v>
      </c>
      <c r="M28" s="8">
        <v>460798</v>
      </c>
      <c r="N28" s="8">
        <v>300.00099999999998</v>
      </c>
      <c r="O28" s="9">
        <v>8.3933018102422697E-3</v>
      </c>
      <c r="P28" s="8">
        <v>35741</v>
      </c>
      <c r="Q28" s="5">
        <v>0</v>
      </c>
      <c r="R28" s="5">
        <v>5000</v>
      </c>
    </row>
    <row r="29" spans="2:18" ht="19.95" hidden="1" customHeight="1" x14ac:dyDescent="0.35">
      <c r="B29" s="34" t="s">
        <v>13</v>
      </c>
      <c r="C29" s="34">
        <v>50</v>
      </c>
      <c r="D29" s="34">
        <v>4</v>
      </c>
      <c r="E29" s="34">
        <v>1</v>
      </c>
      <c r="F29" s="18" t="str">
        <f t="shared" si="0"/>
        <v>I_AD_050P_4L_ID1</v>
      </c>
      <c r="G29" s="3">
        <v>2</v>
      </c>
      <c r="H29" s="5" t="s">
        <v>11</v>
      </c>
      <c r="I29" s="8">
        <v>68943</v>
      </c>
      <c r="J29" s="8">
        <v>7.0000000000000001E-3</v>
      </c>
      <c r="K29" s="8">
        <v>53986</v>
      </c>
      <c r="L29" s="8">
        <v>4.0000000000000001E-3</v>
      </c>
      <c r="M29" s="8">
        <v>41737</v>
      </c>
      <c r="N29" s="8">
        <v>60.051000000000002</v>
      </c>
      <c r="O29" s="9">
        <v>3.3007915567275599E-3</v>
      </c>
      <c r="P29" s="8">
        <v>18192</v>
      </c>
      <c r="Q29" s="5">
        <v>3</v>
      </c>
      <c r="R29" s="5">
        <v>500</v>
      </c>
    </row>
    <row r="30" spans="2:18" ht="19.95" hidden="1" customHeight="1" x14ac:dyDescent="0.35">
      <c r="B30" s="34" t="s">
        <v>13</v>
      </c>
      <c r="C30" s="34">
        <v>100</v>
      </c>
      <c r="D30" s="34">
        <v>4</v>
      </c>
      <c r="E30" s="34">
        <v>1</v>
      </c>
      <c r="F30" s="18" t="str">
        <f t="shared" si="0"/>
        <v>I_AD_100P_4L_ID1</v>
      </c>
      <c r="G30" s="3">
        <v>2</v>
      </c>
      <c r="H30" s="5" t="s">
        <v>11</v>
      </c>
      <c r="I30" s="8">
        <v>96138</v>
      </c>
      <c r="J30" s="8">
        <v>1.7999999999999999E-2</v>
      </c>
      <c r="K30" s="8">
        <v>31361</v>
      </c>
      <c r="L30" s="8">
        <v>4.8000000000000001E-2</v>
      </c>
      <c r="M30" s="8">
        <v>13276</v>
      </c>
      <c r="N30" s="8">
        <v>180.001</v>
      </c>
      <c r="O30" s="9">
        <v>3.3028150921239601E-3</v>
      </c>
      <c r="P30" s="8">
        <v>54492</v>
      </c>
      <c r="Q30" s="5">
        <v>0</v>
      </c>
      <c r="R30" s="5">
        <v>1000</v>
      </c>
    </row>
    <row r="31" spans="2:18" ht="19.95" hidden="1" customHeight="1" x14ac:dyDescent="0.35">
      <c r="B31" s="34" t="s">
        <v>13</v>
      </c>
      <c r="C31" s="34">
        <v>150</v>
      </c>
      <c r="D31" s="34">
        <v>4</v>
      </c>
      <c r="E31" s="34">
        <v>1</v>
      </c>
      <c r="F31" s="18" t="str">
        <f t="shared" si="0"/>
        <v>I_AD_150P_4L_ID1</v>
      </c>
      <c r="G31" s="3">
        <v>2</v>
      </c>
      <c r="H31" s="5" t="s">
        <v>11</v>
      </c>
      <c r="I31" s="8">
        <v>175324</v>
      </c>
      <c r="J31" s="8">
        <v>2.9000000000000001E-2</v>
      </c>
      <c r="K31" s="8">
        <v>82871</v>
      </c>
      <c r="L31" s="8">
        <v>9.8000000000000004E-2</v>
      </c>
      <c r="M31" s="8">
        <v>46837</v>
      </c>
      <c r="N31" s="8">
        <v>180.00299999999999</v>
      </c>
      <c r="O31" s="9">
        <v>4.8442016309143401E-3</v>
      </c>
      <c r="P31" s="8">
        <v>37157</v>
      </c>
      <c r="Q31" s="5">
        <v>2</v>
      </c>
      <c r="R31" s="5">
        <v>1500</v>
      </c>
    </row>
    <row r="32" spans="2:18" ht="19.95" customHeight="1" x14ac:dyDescent="0.35">
      <c r="B32" s="34" t="s">
        <v>13</v>
      </c>
      <c r="C32" s="34">
        <v>250</v>
      </c>
      <c r="D32" s="34">
        <v>4</v>
      </c>
      <c r="E32" s="34">
        <v>1</v>
      </c>
      <c r="F32" s="18" t="str">
        <f t="shared" si="0"/>
        <v>I_AD_250P_4L_ID1</v>
      </c>
      <c r="G32" s="3">
        <v>2</v>
      </c>
      <c r="H32" s="5" t="s">
        <v>11</v>
      </c>
      <c r="I32" s="8">
        <v>300216</v>
      </c>
      <c r="J32" s="8">
        <v>5.1999999999999998E-2</v>
      </c>
      <c r="K32" s="8">
        <v>139784</v>
      </c>
      <c r="L32" s="8">
        <v>0.28699999999999998</v>
      </c>
      <c r="M32" s="8">
        <v>84190</v>
      </c>
      <c r="N32" s="8">
        <v>300.00400000000002</v>
      </c>
      <c r="O32" s="9">
        <v>6.0866980481239499E-3</v>
      </c>
      <c r="P32" s="8">
        <v>49286</v>
      </c>
      <c r="Q32" s="5">
        <v>0</v>
      </c>
      <c r="R32" s="5">
        <v>2500</v>
      </c>
    </row>
    <row r="33" spans="2:18" ht="19.95" hidden="1" customHeight="1" x14ac:dyDescent="0.35">
      <c r="B33" s="34" t="s">
        <v>13</v>
      </c>
      <c r="C33" s="34">
        <v>500</v>
      </c>
      <c r="D33" s="34">
        <v>4</v>
      </c>
      <c r="E33" s="34">
        <v>1</v>
      </c>
      <c r="F33" s="18" t="str">
        <f t="shared" si="0"/>
        <v>I_AD_500P_4L_ID1</v>
      </c>
      <c r="G33" s="3">
        <v>2</v>
      </c>
      <c r="H33" s="5" t="s">
        <v>11</v>
      </c>
      <c r="I33" s="8">
        <v>623676</v>
      </c>
      <c r="J33" s="8">
        <v>0.106</v>
      </c>
      <c r="K33" s="8">
        <v>339173</v>
      </c>
      <c r="L33" s="8">
        <v>1.022</v>
      </c>
      <c r="M33" s="8">
        <v>212148</v>
      </c>
      <c r="N33" s="8">
        <v>300.04700000000003</v>
      </c>
      <c r="O33" s="9">
        <v>9.5237430167571194E-3</v>
      </c>
      <c r="P33" s="8">
        <v>31504</v>
      </c>
      <c r="Q33" s="5">
        <v>0</v>
      </c>
      <c r="R33" s="5">
        <v>5000</v>
      </c>
    </row>
    <row r="34" spans="2:18" ht="19.95" hidden="1" customHeight="1" x14ac:dyDescent="0.35">
      <c r="B34" s="34" t="s">
        <v>10</v>
      </c>
      <c r="C34" s="34">
        <v>50</v>
      </c>
      <c r="D34" s="34">
        <v>4</v>
      </c>
      <c r="E34" s="34">
        <v>1</v>
      </c>
      <c r="F34" s="18" t="str">
        <f t="shared" si="0"/>
        <v>I_BD_050P_4L_ID1</v>
      </c>
      <c r="G34" s="3">
        <v>3</v>
      </c>
      <c r="H34" s="5" t="s">
        <v>11</v>
      </c>
      <c r="I34" s="8">
        <v>222400</v>
      </c>
      <c r="J34" s="8">
        <v>5.0000000000000001E-3</v>
      </c>
      <c r="K34" s="8">
        <v>222400</v>
      </c>
      <c r="L34" s="8">
        <v>2E-3</v>
      </c>
      <c r="M34" s="8">
        <v>222400</v>
      </c>
      <c r="N34" s="8">
        <v>60.01</v>
      </c>
      <c r="O34" s="9">
        <v>1.79815358791376E-3</v>
      </c>
      <c r="P34" s="8">
        <v>33362</v>
      </c>
      <c r="Q34" s="5">
        <v>3</v>
      </c>
      <c r="R34" s="5">
        <v>500</v>
      </c>
    </row>
    <row r="35" spans="2:18" ht="19.95" hidden="1" customHeight="1" x14ac:dyDescent="0.35">
      <c r="B35" s="34" t="s">
        <v>10</v>
      </c>
      <c r="C35" s="34">
        <v>100</v>
      </c>
      <c r="D35" s="34">
        <v>4</v>
      </c>
      <c r="E35" s="34">
        <v>1</v>
      </c>
      <c r="F35" s="18" t="str">
        <f t="shared" si="0"/>
        <v>I_BD_100P_4L_ID1</v>
      </c>
      <c r="G35" s="3">
        <v>3</v>
      </c>
      <c r="H35" s="5" t="s">
        <v>11</v>
      </c>
      <c r="I35" s="8">
        <v>379995</v>
      </c>
      <c r="J35" s="8">
        <v>1.2999999999999999E-2</v>
      </c>
      <c r="K35" s="8">
        <v>379995</v>
      </c>
      <c r="L35" s="8">
        <v>3.0000000000000001E-3</v>
      </c>
      <c r="M35" s="8">
        <v>372635</v>
      </c>
      <c r="N35" s="8">
        <v>180.001</v>
      </c>
      <c r="O35" s="9">
        <v>1.41898498612384E-3</v>
      </c>
      <c r="P35" s="8">
        <v>126816</v>
      </c>
      <c r="Q35" s="5">
        <v>0</v>
      </c>
      <c r="R35" s="5">
        <v>1000</v>
      </c>
    </row>
    <row r="36" spans="2:18" ht="19.95" hidden="1" customHeight="1" x14ac:dyDescent="0.35">
      <c r="B36" s="34" t="s">
        <v>10</v>
      </c>
      <c r="C36" s="34">
        <v>150</v>
      </c>
      <c r="D36" s="34">
        <v>4</v>
      </c>
      <c r="E36" s="34">
        <v>1</v>
      </c>
      <c r="F36" s="18" t="str">
        <f t="shared" si="0"/>
        <v>I_BD_150P_4L_ID1</v>
      </c>
      <c r="G36" s="3">
        <v>3</v>
      </c>
      <c r="H36" s="5" t="s">
        <v>11</v>
      </c>
      <c r="I36" s="8">
        <v>602229</v>
      </c>
      <c r="J36" s="8">
        <v>0.02</v>
      </c>
      <c r="K36" s="8">
        <v>602229</v>
      </c>
      <c r="L36" s="8">
        <v>3.0000000000000001E-3</v>
      </c>
      <c r="M36" s="8">
        <v>595220</v>
      </c>
      <c r="N36" s="8">
        <v>180.00200000000001</v>
      </c>
      <c r="O36" s="9">
        <v>1.9872908960428398E-3</v>
      </c>
      <c r="P36" s="8">
        <v>90565</v>
      </c>
      <c r="Q36" s="5">
        <v>0</v>
      </c>
      <c r="R36" s="5">
        <v>1500</v>
      </c>
    </row>
    <row r="37" spans="2:18" ht="19.95" hidden="1" customHeight="1" x14ac:dyDescent="0.35">
      <c r="B37" s="34" t="s">
        <v>10</v>
      </c>
      <c r="C37" s="34">
        <v>250</v>
      </c>
      <c r="D37" s="34">
        <v>4</v>
      </c>
      <c r="E37" s="34">
        <v>1</v>
      </c>
      <c r="F37" s="18" t="str">
        <f t="shared" si="0"/>
        <v>I_BD_250P_4L_ID1</v>
      </c>
      <c r="G37" s="3">
        <v>3</v>
      </c>
      <c r="H37" s="5" t="s">
        <v>11</v>
      </c>
      <c r="I37" s="8">
        <v>924809</v>
      </c>
      <c r="J37" s="8">
        <v>0.03</v>
      </c>
      <c r="K37" s="8">
        <v>914581</v>
      </c>
      <c r="L37" s="8">
        <v>6.7000000000000004E-2</v>
      </c>
      <c r="M37" s="8">
        <v>896402</v>
      </c>
      <c r="N37" s="8">
        <v>300.00400000000002</v>
      </c>
      <c r="O37" s="9">
        <v>3.38739145653889E-3</v>
      </c>
      <c r="P37" s="8">
        <v>88559</v>
      </c>
      <c r="Q37" s="5">
        <v>0</v>
      </c>
      <c r="R37" s="5">
        <v>2500</v>
      </c>
    </row>
    <row r="38" spans="2:18" ht="19.95" hidden="1" customHeight="1" x14ac:dyDescent="0.35">
      <c r="B38" s="34" t="s">
        <v>10</v>
      </c>
      <c r="C38" s="34">
        <v>500</v>
      </c>
      <c r="D38" s="34">
        <v>4</v>
      </c>
      <c r="E38" s="34">
        <v>1</v>
      </c>
      <c r="F38" s="18" t="str">
        <f t="shared" si="0"/>
        <v>I_BD_500P_4L_ID1</v>
      </c>
      <c r="G38" s="3">
        <v>3</v>
      </c>
      <c r="H38" s="5" t="s">
        <v>11</v>
      </c>
      <c r="I38" s="8">
        <v>1887103</v>
      </c>
      <c r="J38" s="8">
        <v>6.2E-2</v>
      </c>
      <c r="K38" s="8">
        <v>1875242</v>
      </c>
      <c r="L38" s="8">
        <v>0.14799999999999999</v>
      </c>
      <c r="M38" s="8">
        <v>1853833</v>
      </c>
      <c r="N38" s="8">
        <v>300.00700000000001</v>
      </c>
      <c r="O38" s="9">
        <v>6.54986899563455E-3</v>
      </c>
      <c r="P38" s="8">
        <v>45800</v>
      </c>
      <c r="Q38" s="5">
        <v>0</v>
      </c>
      <c r="R38" s="5">
        <v>5000</v>
      </c>
    </row>
    <row r="39" spans="2:18" ht="19.95" hidden="1" customHeight="1" x14ac:dyDescent="0.35">
      <c r="B39" s="34" t="s">
        <v>12</v>
      </c>
      <c r="C39" s="34">
        <v>50</v>
      </c>
      <c r="D39" s="34">
        <v>4</v>
      </c>
      <c r="E39" s="34">
        <v>1</v>
      </c>
      <c r="F39" s="18" t="str">
        <f t="shared" si="0"/>
        <v>I_MD_050P_4L_ID1</v>
      </c>
      <c r="G39" s="3">
        <v>3</v>
      </c>
      <c r="H39" s="5" t="s">
        <v>11</v>
      </c>
      <c r="I39" s="8">
        <v>79520</v>
      </c>
      <c r="J39" s="8">
        <v>5.0000000000000001E-3</v>
      </c>
      <c r="K39" s="8">
        <v>77410</v>
      </c>
      <c r="L39" s="8">
        <v>1E-3</v>
      </c>
      <c r="M39" s="8">
        <v>66059</v>
      </c>
      <c r="N39" s="8">
        <v>60.000999999999998</v>
      </c>
      <c r="O39" s="9">
        <v>1.74717497670024E-3</v>
      </c>
      <c r="P39" s="8">
        <v>34336</v>
      </c>
      <c r="Q39" s="5">
        <v>0</v>
      </c>
      <c r="R39" s="5">
        <v>500</v>
      </c>
    </row>
    <row r="40" spans="2:18" ht="19.95" hidden="1" customHeight="1" x14ac:dyDescent="0.35">
      <c r="B40" s="34" t="s">
        <v>12</v>
      </c>
      <c r="C40" s="34">
        <v>100</v>
      </c>
      <c r="D40" s="34">
        <v>4</v>
      </c>
      <c r="E40" s="34">
        <v>1</v>
      </c>
      <c r="F40" s="18" t="str">
        <f t="shared" si="0"/>
        <v>I_MD_100P_4L_ID1</v>
      </c>
      <c r="G40" s="3">
        <v>3</v>
      </c>
      <c r="H40" s="5" t="s">
        <v>11</v>
      </c>
      <c r="I40" s="8">
        <v>114194</v>
      </c>
      <c r="J40" s="8">
        <v>1.6E-2</v>
      </c>
      <c r="K40" s="8">
        <v>92851</v>
      </c>
      <c r="L40" s="8">
        <v>3.2000000000000001E-2</v>
      </c>
      <c r="M40" s="8">
        <v>72068</v>
      </c>
      <c r="N40" s="8">
        <v>180.001</v>
      </c>
      <c r="O40" s="9">
        <v>2.80718419041484E-3</v>
      </c>
      <c r="P40" s="8">
        <v>64113</v>
      </c>
      <c r="Q40" s="5">
        <v>0</v>
      </c>
      <c r="R40" s="5">
        <v>1000</v>
      </c>
    </row>
    <row r="41" spans="2:18" ht="19.95" hidden="1" customHeight="1" x14ac:dyDescent="0.35">
      <c r="B41" s="34" t="s">
        <v>12</v>
      </c>
      <c r="C41" s="34">
        <v>150</v>
      </c>
      <c r="D41" s="34">
        <v>4</v>
      </c>
      <c r="E41" s="34">
        <v>1</v>
      </c>
      <c r="F41" s="18" t="str">
        <f t="shared" si="0"/>
        <v>I_MD_150P_4L_ID1</v>
      </c>
      <c r="G41" s="3">
        <v>3</v>
      </c>
      <c r="H41" s="5" t="s">
        <v>11</v>
      </c>
      <c r="I41" s="8">
        <v>259194</v>
      </c>
      <c r="J41" s="8">
        <v>2.5000000000000001E-2</v>
      </c>
      <c r="K41" s="8">
        <v>230579</v>
      </c>
      <c r="L41" s="8">
        <v>5.8000000000000003E-2</v>
      </c>
      <c r="M41" s="8">
        <v>192817</v>
      </c>
      <c r="N41" s="8">
        <v>180.001</v>
      </c>
      <c r="O41" s="9">
        <v>3.0891303228445998E-3</v>
      </c>
      <c r="P41" s="8">
        <v>58263</v>
      </c>
      <c r="Q41" s="5">
        <v>0</v>
      </c>
      <c r="R41" s="5">
        <v>1500</v>
      </c>
    </row>
    <row r="42" spans="2:18" ht="19.95" hidden="1" customHeight="1" x14ac:dyDescent="0.35">
      <c r="B42" s="34" t="s">
        <v>12</v>
      </c>
      <c r="C42" s="34">
        <v>250</v>
      </c>
      <c r="D42" s="34">
        <v>4</v>
      </c>
      <c r="E42" s="34">
        <v>1</v>
      </c>
      <c r="F42" s="18" t="str">
        <f t="shared" si="0"/>
        <v>I_MD_250P_4L_ID1</v>
      </c>
      <c r="G42" s="3">
        <v>3</v>
      </c>
      <c r="H42" s="5" t="s">
        <v>11</v>
      </c>
      <c r="I42" s="8">
        <v>357833</v>
      </c>
      <c r="J42" s="8">
        <v>4.2999999999999997E-2</v>
      </c>
      <c r="K42" s="8">
        <v>314603</v>
      </c>
      <c r="L42" s="8">
        <v>0.128</v>
      </c>
      <c r="M42" s="8">
        <v>265815</v>
      </c>
      <c r="N42" s="8">
        <v>300.005</v>
      </c>
      <c r="O42" s="9">
        <v>4.7322952655885599E-3</v>
      </c>
      <c r="P42" s="8">
        <v>63387</v>
      </c>
      <c r="Q42" s="5">
        <v>0</v>
      </c>
      <c r="R42" s="5">
        <v>2500</v>
      </c>
    </row>
    <row r="43" spans="2:18" ht="19.95" hidden="1" customHeight="1" x14ac:dyDescent="0.35">
      <c r="B43" s="34" t="s">
        <v>12</v>
      </c>
      <c r="C43" s="34">
        <v>500</v>
      </c>
      <c r="D43" s="34">
        <v>4</v>
      </c>
      <c r="E43" s="34">
        <v>1</v>
      </c>
      <c r="F43" s="18" t="str">
        <f t="shared" si="0"/>
        <v>I_MD_500P_4L_ID1</v>
      </c>
      <c r="G43" s="3">
        <v>3</v>
      </c>
      <c r="H43" s="5" t="s">
        <v>11</v>
      </c>
      <c r="I43" s="8">
        <v>661220</v>
      </c>
      <c r="J43" s="8">
        <v>8.4000000000000005E-2</v>
      </c>
      <c r="K43" s="8">
        <v>550858</v>
      </c>
      <c r="L43" s="8">
        <v>0.64600000000000002</v>
      </c>
      <c r="M43" s="8">
        <v>460616</v>
      </c>
      <c r="N43" s="8">
        <v>300.00700000000001</v>
      </c>
      <c r="O43" s="9">
        <v>8.3910380129191796E-3</v>
      </c>
      <c r="P43" s="8">
        <v>35751</v>
      </c>
      <c r="Q43" s="5">
        <v>0</v>
      </c>
      <c r="R43" s="5">
        <v>5000</v>
      </c>
    </row>
    <row r="44" spans="2:18" ht="19.95" hidden="1" customHeight="1" x14ac:dyDescent="0.35">
      <c r="B44" s="34" t="s">
        <v>13</v>
      </c>
      <c r="C44" s="34">
        <v>50</v>
      </c>
      <c r="D44" s="34">
        <v>4</v>
      </c>
      <c r="E44" s="34">
        <v>1</v>
      </c>
      <c r="F44" s="18" t="str">
        <f t="shared" si="0"/>
        <v>I_AD_050P_4L_ID1</v>
      </c>
      <c r="G44" s="3">
        <v>3</v>
      </c>
      <c r="H44" s="5" t="s">
        <v>11</v>
      </c>
      <c r="I44" s="8">
        <v>68943</v>
      </c>
      <c r="J44" s="8">
        <v>8.9999999999999993E-3</v>
      </c>
      <c r="K44" s="8">
        <v>54345</v>
      </c>
      <c r="L44" s="8">
        <v>6.0000000000000001E-3</v>
      </c>
      <c r="M44" s="8">
        <v>41838</v>
      </c>
      <c r="N44" s="8">
        <v>60.000999999999998</v>
      </c>
      <c r="O44" s="9">
        <v>3.3777727733356301E-3</v>
      </c>
      <c r="P44" s="8">
        <v>17762</v>
      </c>
      <c r="Q44" s="5">
        <v>0</v>
      </c>
      <c r="R44" s="5">
        <v>500</v>
      </c>
    </row>
    <row r="45" spans="2:18" ht="19.95" hidden="1" customHeight="1" x14ac:dyDescent="0.35">
      <c r="B45" s="34" t="s">
        <v>13</v>
      </c>
      <c r="C45" s="34">
        <v>100</v>
      </c>
      <c r="D45" s="34">
        <v>4</v>
      </c>
      <c r="E45" s="34">
        <v>1</v>
      </c>
      <c r="F45" s="18" t="str">
        <f t="shared" si="0"/>
        <v>I_AD_100P_4L_ID1</v>
      </c>
      <c r="G45" s="3">
        <v>3</v>
      </c>
      <c r="H45" s="5" t="s">
        <v>11</v>
      </c>
      <c r="I45" s="8">
        <v>96138</v>
      </c>
      <c r="J45" s="8">
        <v>1.7999999999999999E-2</v>
      </c>
      <c r="K45" s="8">
        <v>31754</v>
      </c>
      <c r="L45" s="8">
        <v>4.5999999999999999E-2</v>
      </c>
      <c r="M45" s="8">
        <v>13169</v>
      </c>
      <c r="N45" s="8">
        <v>180.001</v>
      </c>
      <c r="O45" s="9">
        <v>3.3221108588518799E-3</v>
      </c>
      <c r="P45" s="8">
        <v>54177</v>
      </c>
      <c r="Q45" s="5">
        <v>1</v>
      </c>
      <c r="R45" s="5">
        <v>1000</v>
      </c>
    </row>
    <row r="46" spans="2:18" ht="19.95" hidden="1" customHeight="1" x14ac:dyDescent="0.35">
      <c r="B46" s="34" t="s">
        <v>13</v>
      </c>
      <c r="C46" s="34">
        <v>150</v>
      </c>
      <c r="D46" s="34">
        <v>4</v>
      </c>
      <c r="E46" s="34">
        <v>1</v>
      </c>
      <c r="F46" s="18" t="str">
        <f t="shared" si="0"/>
        <v>I_AD_150P_4L_ID1</v>
      </c>
      <c r="G46" s="3">
        <v>3</v>
      </c>
      <c r="H46" s="5" t="s">
        <v>11</v>
      </c>
      <c r="I46" s="8">
        <v>175324</v>
      </c>
      <c r="J46" s="8">
        <v>2.9000000000000001E-2</v>
      </c>
      <c r="K46" s="8">
        <v>80759</v>
      </c>
      <c r="L46" s="8">
        <v>0.10100000000000001</v>
      </c>
      <c r="M46" s="8">
        <v>45702</v>
      </c>
      <c r="N46" s="8">
        <v>180.05699999999999</v>
      </c>
      <c r="O46" s="9">
        <v>4.6865710492719698E-3</v>
      </c>
      <c r="P46" s="8">
        <v>38417</v>
      </c>
      <c r="Q46" s="5">
        <v>0</v>
      </c>
      <c r="R46" s="5">
        <v>1500</v>
      </c>
    </row>
    <row r="47" spans="2:18" ht="19.95" customHeight="1" x14ac:dyDescent="0.35">
      <c r="B47" s="34" t="s">
        <v>13</v>
      </c>
      <c r="C47" s="34">
        <v>250</v>
      </c>
      <c r="D47" s="34">
        <v>4</v>
      </c>
      <c r="E47" s="34">
        <v>1</v>
      </c>
      <c r="F47" s="18" t="str">
        <f t="shared" si="0"/>
        <v>I_AD_250P_4L_ID1</v>
      </c>
      <c r="G47" s="3">
        <v>3</v>
      </c>
      <c r="H47" s="5" t="s">
        <v>11</v>
      </c>
      <c r="I47" s="8">
        <v>300216</v>
      </c>
      <c r="J47" s="8">
        <v>5.5E-2</v>
      </c>
      <c r="K47" s="8">
        <v>139240</v>
      </c>
      <c r="L47" s="8">
        <v>0.29399999999999998</v>
      </c>
      <c r="M47" s="8">
        <v>84785</v>
      </c>
      <c r="N47" s="8">
        <v>300.00299999999999</v>
      </c>
      <c r="O47" s="9">
        <v>6.1185828795169098E-3</v>
      </c>
      <c r="P47" s="8">
        <v>49029</v>
      </c>
      <c r="Q47" s="5">
        <v>1</v>
      </c>
      <c r="R47" s="5">
        <v>2500</v>
      </c>
    </row>
    <row r="48" spans="2:18" ht="19.95" hidden="1" customHeight="1" x14ac:dyDescent="0.35">
      <c r="B48" s="34" t="s">
        <v>13</v>
      </c>
      <c r="C48" s="34">
        <v>500</v>
      </c>
      <c r="D48" s="34">
        <v>4</v>
      </c>
      <c r="E48" s="34">
        <v>1</v>
      </c>
      <c r="F48" s="18" t="str">
        <f t="shared" si="0"/>
        <v>I_AD_500P_4L_ID1</v>
      </c>
      <c r="G48" s="3">
        <v>3</v>
      </c>
      <c r="H48" s="5" t="s">
        <v>11</v>
      </c>
      <c r="I48" s="8">
        <v>623676</v>
      </c>
      <c r="J48" s="8">
        <v>0.10100000000000001</v>
      </c>
      <c r="K48" s="8">
        <v>333417</v>
      </c>
      <c r="L48" s="8">
        <v>1.0900000000000001</v>
      </c>
      <c r="M48" s="8">
        <v>212172</v>
      </c>
      <c r="N48" s="8">
        <v>300.00900000000001</v>
      </c>
      <c r="O48" s="9">
        <v>9.7263000907773303E-3</v>
      </c>
      <c r="P48" s="8">
        <v>30844</v>
      </c>
      <c r="Q48" s="5">
        <v>0</v>
      </c>
      <c r="R48" s="5">
        <v>5000</v>
      </c>
    </row>
    <row r="49" spans="2:18" ht="19.95" hidden="1" customHeight="1" x14ac:dyDescent="0.35">
      <c r="B49" s="34" t="s">
        <v>10</v>
      </c>
      <c r="C49" s="34">
        <v>50</v>
      </c>
      <c r="D49" s="34">
        <v>4</v>
      </c>
      <c r="E49" s="34">
        <v>1</v>
      </c>
      <c r="F49" s="18" t="str">
        <f t="shared" si="0"/>
        <v>I_BD_050P_4L_ID1</v>
      </c>
      <c r="G49" s="3">
        <v>4</v>
      </c>
      <c r="H49" s="5" t="s">
        <v>11</v>
      </c>
      <c r="I49" s="8">
        <v>222400</v>
      </c>
      <c r="J49" s="8">
        <v>1.9E-2</v>
      </c>
      <c r="K49" s="8">
        <v>222400</v>
      </c>
      <c r="L49" s="8">
        <v>8.0000000000000002E-3</v>
      </c>
      <c r="M49" s="8">
        <v>222400</v>
      </c>
      <c r="N49" s="8">
        <v>60.015999999999998</v>
      </c>
      <c r="O49" s="9">
        <v>1.8180881372364501E-3</v>
      </c>
      <c r="P49" s="8">
        <v>32994</v>
      </c>
      <c r="Q49" s="5">
        <v>3</v>
      </c>
      <c r="R49" s="5">
        <v>500</v>
      </c>
    </row>
    <row r="50" spans="2:18" ht="19.95" hidden="1" customHeight="1" x14ac:dyDescent="0.35">
      <c r="B50" s="34" t="s">
        <v>10</v>
      </c>
      <c r="C50" s="34">
        <v>100</v>
      </c>
      <c r="D50" s="34">
        <v>4</v>
      </c>
      <c r="E50" s="34">
        <v>1</v>
      </c>
      <c r="F50" s="18" t="str">
        <f t="shared" si="0"/>
        <v>I_BD_100P_4L_ID1</v>
      </c>
      <c r="G50" s="3">
        <v>4</v>
      </c>
      <c r="H50" s="5" t="s">
        <v>11</v>
      </c>
      <c r="I50" s="8">
        <v>379995</v>
      </c>
      <c r="J50" s="8">
        <v>3.1E-2</v>
      </c>
      <c r="K50" s="8">
        <v>379995</v>
      </c>
      <c r="L50" s="8">
        <v>7.0000000000000001E-3</v>
      </c>
      <c r="M50" s="8">
        <v>372733</v>
      </c>
      <c r="N50" s="8">
        <v>180.001</v>
      </c>
      <c r="O50" s="9">
        <v>1.3951912415799399E-3</v>
      </c>
      <c r="P50" s="8">
        <v>128973</v>
      </c>
      <c r="Q50" s="5">
        <v>0</v>
      </c>
      <c r="R50" s="5">
        <v>1000</v>
      </c>
    </row>
    <row r="51" spans="2:18" ht="19.95" hidden="1" customHeight="1" x14ac:dyDescent="0.35">
      <c r="B51" s="34" t="s">
        <v>10</v>
      </c>
      <c r="C51" s="34">
        <v>150</v>
      </c>
      <c r="D51" s="34">
        <v>4</v>
      </c>
      <c r="E51" s="34">
        <v>1</v>
      </c>
      <c r="F51" s="18" t="str">
        <f t="shared" si="0"/>
        <v>I_BD_150P_4L_ID1</v>
      </c>
      <c r="G51" s="3">
        <v>4</v>
      </c>
      <c r="H51" s="5" t="s">
        <v>11</v>
      </c>
      <c r="I51" s="8">
        <v>602229</v>
      </c>
      <c r="J51" s="8">
        <v>2.8000000000000001E-2</v>
      </c>
      <c r="K51" s="8">
        <v>602229</v>
      </c>
      <c r="L51" s="8">
        <v>5.0000000000000001E-3</v>
      </c>
      <c r="M51" s="8">
        <v>595219</v>
      </c>
      <c r="N51" s="8">
        <v>180.00200000000001</v>
      </c>
      <c r="O51" s="9">
        <v>1.9787896114190099E-3</v>
      </c>
      <c r="P51" s="8">
        <v>90946</v>
      </c>
      <c r="Q51" s="5">
        <v>0</v>
      </c>
      <c r="R51" s="5">
        <v>1500</v>
      </c>
    </row>
    <row r="52" spans="2:18" ht="19.95" hidden="1" customHeight="1" x14ac:dyDescent="0.35">
      <c r="B52" s="34" t="s">
        <v>10</v>
      </c>
      <c r="C52" s="34">
        <v>250</v>
      </c>
      <c r="D52" s="34">
        <v>4</v>
      </c>
      <c r="E52" s="34">
        <v>1</v>
      </c>
      <c r="F52" s="18" t="str">
        <f t="shared" si="0"/>
        <v>I_BD_250P_4L_ID1</v>
      </c>
      <c r="G52" s="3">
        <v>4</v>
      </c>
      <c r="H52" s="5" t="s">
        <v>11</v>
      </c>
      <c r="I52" s="8">
        <v>924809</v>
      </c>
      <c r="J52" s="8">
        <v>4.1000000000000002E-2</v>
      </c>
      <c r="K52" s="8">
        <v>914579</v>
      </c>
      <c r="L52" s="8">
        <v>7.6999999999999999E-2</v>
      </c>
      <c r="M52" s="8">
        <v>896740</v>
      </c>
      <c r="N52" s="8">
        <v>300.00200000000001</v>
      </c>
      <c r="O52" s="9">
        <v>3.53679817011042E-3</v>
      </c>
      <c r="P52" s="8">
        <v>84814</v>
      </c>
      <c r="Q52" s="5">
        <v>0</v>
      </c>
      <c r="R52" s="5">
        <v>2500</v>
      </c>
    </row>
    <row r="53" spans="2:18" ht="19.95" hidden="1" customHeight="1" x14ac:dyDescent="0.35">
      <c r="B53" s="34" t="s">
        <v>10</v>
      </c>
      <c r="C53" s="34">
        <v>500</v>
      </c>
      <c r="D53" s="34">
        <v>4</v>
      </c>
      <c r="E53" s="34">
        <v>1</v>
      </c>
      <c r="F53" s="18" t="str">
        <f t="shared" si="0"/>
        <v>I_BD_500P_4L_ID1</v>
      </c>
      <c r="G53" s="3">
        <v>4</v>
      </c>
      <c r="H53" s="5" t="s">
        <v>11</v>
      </c>
      <c r="I53" s="8">
        <v>1887103</v>
      </c>
      <c r="J53" s="8">
        <v>7.0999999999999994E-2</v>
      </c>
      <c r="K53" s="8">
        <v>1875215</v>
      </c>
      <c r="L53" s="8">
        <v>0.14899999999999999</v>
      </c>
      <c r="M53" s="8">
        <v>1853991</v>
      </c>
      <c r="N53" s="8">
        <v>300.00099999999998</v>
      </c>
      <c r="O53" s="9">
        <v>6.8298802422496196E-3</v>
      </c>
      <c r="P53" s="8">
        <v>43922</v>
      </c>
      <c r="Q53" s="5">
        <v>0</v>
      </c>
      <c r="R53" s="5">
        <v>5000</v>
      </c>
    </row>
    <row r="54" spans="2:18" ht="19.95" hidden="1" customHeight="1" x14ac:dyDescent="0.35">
      <c r="B54" s="34" t="s">
        <v>12</v>
      </c>
      <c r="C54" s="34">
        <v>50</v>
      </c>
      <c r="D54" s="34">
        <v>4</v>
      </c>
      <c r="E54" s="34">
        <v>1</v>
      </c>
      <c r="F54" s="18" t="str">
        <f t="shared" si="0"/>
        <v>I_MD_050P_4L_ID1</v>
      </c>
      <c r="G54" s="3">
        <v>4</v>
      </c>
      <c r="H54" s="5" t="s">
        <v>11</v>
      </c>
      <c r="I54" s="8">
        <v>79520</v>
      </c>
      <c r="J54" s="8">
        <v>8.0000000000000002E-3</v>
      </c>
      <c r="K54" s="8">
        <v>77410</v>
      </c>
      <c r="L54" s="8">
        <v>3.0000000000000001E-3</v>
      </c>
      <c r="M54" s="8">
        <v>66032</v>
      </c>
      <c r="N54" s="8">
        <v>60.01</v>
      </c>
      <c r="O54" s="9">
        <v>1.8054895115412299E-3</v>
      </c>
      <c r="P54" s="8">
        <v>33227</v>
      </c>
      <c r="Q54" s="5">
        <v>3</v>
      </c>
      <c r="R54" s="5">
        <v>500</v>
      </c>
    </row>
    <row r="55" spans="2:18" ht="19.95" hidden="1" customHeight="1" x14ac:dyDescent="0.35">
      <c r="B55" s="34" t="s">
        <v>12</v>
      </c>
      <c r="C55" s="34">
        <v>100</v>
      </c>
      <c r="D55" s="34">
        <v>4</v>
      </c>
      <c r="E55" s="34">
        <v>1</v>
      </c>
      <c r="F55" s="18" t="str">
        <f t="shared" si="0"/>
        <v>I_MD_100P_4L_ID1</v>
      </c>
      <c r="G55" s="3">
        <v>4</v>
      </c>
      <c r="H55" s="5" t="s">
        <v>11</v>
      </c>
      <c r="I55" s="8">
        <v>114194</v>
      </c>
      <c r="J55" s="8">
        <v>2.4E-2</v>
      </c>
      <c r="K55" s="8">
        <v>93618</v>
      </c>
      <c r="L55" s="8">
        <v>4.4999999999999998E-2</v>
      </c>
      <c r="M55" s="8">
        <v>71874</v>
      </c>
      <c r="N55" s="8">
        <v>180.00200000000001</v>
      </c>
      <c r="O55" s="9">
        <v>2.8686421091230702E-3</v>
      </c>
      <c r="P55" s="8">
        <v>62737</v>
      </c>
      <c r="Q55" s="5">
        <v>0</v>
      </c>
      <c r="R55" s="5">
        <v>1000</v>
      </c>
    </row>
    <row r="56" spans="2:18" ht="19.95" hidden="1" customHeight="1" x14ac:dyDescent="0.35">
      <c r="B56" s="34" t="s">
        <v>12</v>
      </c>
      <c r="C56" s="34">
        <v>150</v>
      </c>
      <c r="D56" s="34">
        <v>4</v>
      </c>
      <c r="E56" s="34">
        <v>1</v>
      </c>
      <c r="F56" s="18" t="str">
        <f t="shared" si="0"/>
        <v>I_MD_150P_4L_ID1</v>
      </c>
      <c r="G56" s="3">
        <v>4</v>
      </c>
      <c r="H56" s="5" t="s">
        <v>11</v>
      </c>
      <c r="I56" s="8">
        <v>259194</v>
      </c>
      <c r="J56" s="8">
        <v>2.5999999999999999E-2</v>
      </c>
      <c r="K56" s="8">
        <v>229860</v>
      </c>
      <c r="L56" s="8">
        <v>6.2E-2</v>
      </c>
      <c r="M56" s="8">
        <v>192662</v>
      </c>
      <c r="N56" s="8">
        <v>180.00200000000001</v>
      </c>
      <c r="O56" s="9">
        <v>3.1947491745638401E-3</v>
      </c>
      <c r="P56" s="8">
        <v>56334</v>
      </c>
      <c r="Q56" s="5">
        <v>0</v>
      </c>
      <c r="R56" s="5">
        <v>1500</v>
      </c>
    </row>
    <row r="57" spans="2:18" ht="19.95" hidden="1" customHeight="1" x14ac:dyDescent="0.35">
      <c r="B57" s="34" t="s">
        <v>12</v>
      </c>
      <c r="C57" s="34">
        <v>250</v>
      </c>
      <c r="D57" s="34">
        <v>4</v>
      </c>
      <c r="E57" s="34">
        <v>1</v>
      </c>
      <c r="F57" s="18" t="str">
        <f t="shared" si="0"/>
        <v>I_MD_250P_4L_ID1</v>
      </c>
      <c r="G57" s="3">
        <v>4</v>
      </c>
      <c r="H57" s="5" t="s">
        <v>11</v>
      </c>
      <c r="I57" s="8">
        <v>357833</v>
      </c>
      <c r="J57" s="8">
        <v>0.04</v>
      </c>
      <c r="K57" s="8">
        <v>314533</v>
      </c>
      <c r="L57" s="8">
        <v>0.14399999999999999</v>
      </c>
      <c r="M57" s="8">
        <v>265549</v>
      </c>
      <c r="N57" s="8">
        <v>300.00099999999998</v>
      </c>
      <c r="O57" s="9">
        <v>4.8185366637196296E-3</v>
      </c>
      <c r="P57" s="8">
        <v>62255</v>
      </c>
      <c r="Q57" s="5">
        <v>1</v>
      </c>
      <c r="R57" s="5">
        <v>2500</v>
      </c>
    </row>
    <row r="58" spans="2:18" ht="19.95" hidden="1" customHeight="1" x14ac:dyDescent="0.35">
      <c r="B58" s="34" t="s">
        <v>12</v>
      </c>
      <c r="C58" s="34">
        <v>500</v>
      </c>
      <c r="D58" s="34">
        <v>4</v>
      </c>
      <c r="E58" s="34">
        <v>1</v>
      </c>
      <c r="F58" s="18" t="str">
        <f t="shared" si="0"/>
        <v>I_MD_500P_4L_ID1</v>
      </c>
      <c r="G58" s="3">
        <v>4</v>
      </c>
      <c r="H58" s="5" t="s">
        <v>11</v>
      </c>
      <c r="I58" s="8">
        <v>661220</v>
      </c>
      <c r="J58" s="8">
        <v>9.5000000000000001E-2</v>
      </c>
      <c r="K58" s="8">
        <v>551538</v>
      </c>
      <c r="L58" s="8">
        <v>0.72099999999999997</v>
      </c>
      <c r="M58" s="8">
        <v>460475</v>
      </c>
      <c r="N58" s="8">
        <v>300.00099999999998</v>
      </c>
      <c r="O58" s="9">
        <v>8.5706408388296403E-3</v>
      </c>
      <c r="P58" s="8">
        <v>35001</v>
      </c>
      <c r="Q58" s="5">
        <v>0</v>
      </c>
      <c r="R58" s="5">
        <v>5000</v>
      </c>
    </row>
    <row r="59" spans="2:18" ht="19.95" hidden="1" customHeight="1" x14ac:dyDescent="0.35">
      <c r="B59" s="34" t="s">
        <v>13</v>
      </c>
      <c r="C59" s="34">
        <v>50</v>
      </c>
      <c r="D59" s="34">
        <v>4</v>
      </c>
      <c r="E59" s="34">
        <v>1</v>
      </c>
      <c r="F59" s="18" t="str">
        <f t="shared" si="0"/>
        <v>I_AD_050P_4L_ID1</v>
      </c>
      <c r="G59" s="3">
        <v>4</v>
      </c>
      <c r="H59" s="5" t="s">
        <v>11</v>
      </c>
      <c r="I59" s="8">
        <v>68943</v>
      </c>
      <c r="J59" s="8">
        <v>8.0000000000000002E-3</v>
      </c>
      <c r="K59" s="8">
        <v>53986</v>
      </c>
      <c r="L59" s="8">
        <v>4.0000000000000001E-3</v>
      </c>
      <c r="M59" s="8">
        <v>41764</v>
      </c>
      <c r="N59" s="8">
        <v>60.000999999999998</v>
      </c>
      <c r="O59" s="9">
        <v>3.55984097786679E-3</v>
      </c>
      <c r="P59" s="8">
        <v>16853</v>
      </c>
      <c r="Q59" s="5">
        <v>0</v>
      </c>
      <c r="R59" s="5">
        <v>500</v>
      </c>
    </row>
    <row r="60" spans="2:18" ht="19.95" hidden="1" customHeight="1" x14ac:dyDescent="0.35">
      <c r="B60" s="34" t="s">
        <v>13</v>
      </c>
      <c r="C60" s="34">
        <v>100</v>
      </c>
      <c r="D60" s="34">
        <v>4</v>
      </c>
      <c r="E60" s="34">
        <v>1</v>
      </c>
      <c r="F60" s="18" t="str">
        <f t="shared" si="0"/>
        <v>I_AD_100P_4L_ID1</v>
      </c>
      <c r="G60" s="3">
        <v>4</v>
      </c>
      <c r="H60" s="5" t="s">
        <v>11</v>
      </c>
      <c r="I60" s="8">
        <v>96138</v>
      </c>
      <c r="J60" s="8">
        <v>2.1000000000000001E-2</v>
      </c>
      <c r="K60" s="8">
        <v>30323</v>
      </c>
      <c r="L60" s="8">
        <v>4.8000000000000001E-2</v>
      </c>
      <c r="M60" s="8">
        <v>13249</v>
      </c>
      <c r="N60" s="8">
        <v>180.001</v>
      </c>
      <c r="O60" s="9">
        <v>3.3968556545375399E-3</v>
      </c>
      <c r="P60" s="8">
        <v>52984</v>
      </c>
      <c r="Q60" s="5">
        <v>0</v>
      </c>
      <c r="R60" s="5">
        <v>1000</v>
      </c>
    </row>
    <row r="61" spans="2:18" ht="19.95" hidden="1" customHeight="1" x14ac:dyDescent="0.35">
      <c r="B61" s="34" t="s">
        <v>13</v>
      </c>
      <c r="C61" s="34">
        <v>150</v>
      </c>
      <c r="D61" s="34">
        <v>4</v>
      </c>
      <c r="E61" s="34">
        <v>1</v>
      </c>
      <c r="F61" s="18" t="str">
        <f t="shared" si="0"/>
        <v>I_AD_150P_4L_ID1</v>
      </c>
      <c r="G61" s="3">
        <v>4</v>
      </c>
      <c r="H61" s="5" t="s">
        <v>11</v>
      </c>
      <c r="I61" s="8">
        <v>175324</v>
      </c>
      <c r="J61" s="8">
        <v>3.2000000000000001E-2</v>
      </c>
      <c r="K61" s="8">
        <v>81653</v>
      </c>
      <c r="L61" s="8">
        <v>0.10199999999999999</v>
      </c>
      <c r="M61" s="8">
        <v>46891</v>
      </c>
      <c r="N61" s="8">
        <v>180.00200000000001</v>
      </c>
      <c r="O61" s="9">
        <v>4.7678675496657004E-3</v>
      </c>
      <c r="P61" s="8">
        <v>37750</v>
      </c>
      <c r="Q61" s="5">
        <v>1</v>
      </c>
      <c r="R61" s="5">
        <v>1500</v>
      </c>
    </row>
    <row r="62" spans="2:18" ht="19.95" customHeight="1" x14ac:dyDescent="0.35">
      <c r="B62" s="34" t="s">
        <v>13</v>
      </c>
      <c r="C62" s="34">
        <v>250</v>
      </c>
      <c r="D62" s="34">
        <v>4</v>
      </c>
      <c r="E62" s="34">
        <v>1</v>
      </c>
      <c r="F62" s="18" t="str">
        <f t="shared" si="0"/>
        <v>I_AD_250P_4L_ID1</v>
      </c>
      <c r="G62" s="3">
        <v>4</v>
      </c>
      <c r="H62" s="5" t="s">
        <v>11</v>
      </c>
      <c r="I62" s="8">
        <v>300216</v>
      </c>
      <c r="J62" s="8">
        <v>5.3999999999999999E-2</v>
      </c>
      <c r="K62" s="8">
        <v>139599</v>
      </c>
      <c r="L62" s="8">
        <v>0.28999999999999998</v>
      </c>
      <c r="M62" s="8">
        <v>83910</v>
      </c>
      <c r="N62" s="8">
        <v>300.005</v>
      </c>
      <c r="O62" s="9">
        <v>6.1320523303320896E-3</v>
      </c>
      <c r="P62" s="8">
        <v>48920</v>
      </c>
      <c r="Q62" s="5">
        <v>0</v>
      </c>
      <c r="R62" s="5">
        <v>2500</v>
      </c>
    </row>
    <row r="63" spans="2:18" ht="19.95" hidden="1" customHeight="1" x14ac:dyDescent="0.35">
      <c r="B63" s="34" t="s">
        <v>13</v>
      </c>
      <c r="C63" s="34">
        <v>500</v>
      </c>
      <c r="D63" s="34">
        <v>4</v>
      </c>
      <c r="E63" s="34">
        <v>1</v>
      </c>
      <c r="F63" s="18" t="str">
        <f t="shared" si="0"/>
        <v>I_AD_500P_4L_ID1</v>
      </c>
      <c r="G63" s="3">
        <v>4</v>
      </c>
      <c r="H63" s="5" t="s">
        <v>11</v>
      </c>
      <c r="I63" s="8">
        <v>623676</v>
      </c>
      <c r="J63" s="8">
        <v>0.112</v>
      </c>
      <c r="K63" s="8">
        <v>337379</v>
      </c>
      <c r="L63" s="8">
        <v>1.05</v>
      </c>
      <c r="M63" s="8">
        <v>212147</v>
      </c>
      <c r="N63" s="8">
        <v>300.00099999999998</v>
      </c>
      <c r="O63" s="9">
        <v>9.5405164737287704E-3</v>
      </c>
      <c r="P63" s="8">
        <v>31444</v>
      </c>
      <c r="Q63" s="5">
        <v>0</v>
      </c>
      <c r="R63" s="5">
        <v>5000</v>
      </c>
    </row>
    <row r="64" spans="2:18" ht="19.95" hidden="1" customHeight="1" x14ac:dyDescent="0.35">
      <c r="B64" s="34" t="s">
        <v>10</v>
      </c>
      <c r="C64" s="34">
        <v>50</v>
      </c>
      <c r="D64" s="34">
        <v>4</v>
      </c>
      <c r="E64" s="34">
        <v>1</v>
      </c>
      <c r="F64" s="18" t="str">
        <f t="shared" si="0"/>
        <v>I_BD_050P_4L_ID1</v>
      </c>
      <c r="G64" s="3">
        <v>5</v>
      </c>
      <c r="H64" s="5" t="s">
        <v>11</v>
      </c>
      <c r="I64" s="8">
        <v>222400</v>
      </c>
      <c r="J64" s="8">
        <v>1.9E-2</v>
      </c>
      <c r="K64" s="8">
        <v>222400</v>
      </c>
      <c r="L64" s="8">
        <v>8.0000000000000002E-3</v>
      </c>
      <c r="M64" s="8">
        <v>222400</v>
      </c>
      <c r="N64" s="8">
        <v>60.015999999999998</v>
      </c>
      <c r="O64" s="9">
        <v>1.84302218398512E-3</v>
      </c>
      <c r="P64" s="8">
        <v>32546</v>
      </c>
      <c r="Q64" s="5">
        <v>3</v>
      </c>
      <c r="R64" s="5">
        <v>500</v>
      </c>
    </row>
    <row r="65" spans="2:18" ht="19.95" hidden="1" customHeight="1" x14ac:dyDescent="0.35">
      <c r="B65" s="34" t="s">
        <v>10</v>
      </c>
      <c r="C65" s="34">
        <v>100</v>
      </c>
      <c r="D65" s="34">
        <v>4</v>
      </c>
      <c r="E65" s="34">
        <v>1</v>
      </c>
      <c r="F65" s="18" t="str">
        <f t="shared" si="0"/>
        <v>I_BD_100P_4L_ID1</v>
      </c>
      <c r="G65" s="3">
        <v>5</v>
      </c>
      <c r="H65" s="5" t="s">
        <v>11</v>
      </c>
      <c r="I65" s="8">
        <v>379995</v>
      </c>
      <c r="J65" s="8">
        <v>0.03</v>
      </c>
      <c r="K65" s="8">
        <v>379995</v>
      </c>
      <c r="L65" s="8">
        <v>0.01</v>
      </c>
      <c r="M65" s="8">
        <v>372692</v>
      </c>
      <c r="N65" s="8">
        <v>180.001</v>
      </c>
      <c r="O65" s="9">
        <v>1.4053353325233901E-3</v>
      </c>
      <c r="P65" s="8">
        <v>128052</v>
      </c>
      <c r="Q65" s="5">
        <v>0</v>
      </c>
      <c r="R65" s="5">
        <v>1000</v>
      </c>
    </row>
    <row r="66" spans="2:18" ht="19.95" hidden="1" customHeight="1" x14ac:dyDescent="0.35">
      <c r="B66" s="34" t="s">
        <v>10</v>
      </c>
      <c r="C66" s="34">
        <v>150</v>
      </c>
      <c r="D66" s="34">
        <v>4</v>
      </c>
      <c r="E66" s="34">
        <v>1</v>
      </c>
      <c r="F66" s="18" t="str">
        <f t="shared" si="0"/>
        <v>I_BD_150P_4L_ID1</v>
      </c>
      <c r="G66" s="3">
        <v>5</v>
      </c>
      <c r="H66" s="5" t="s">
        <v>11</v>
      </c>
      <c r="I66" s="8">
        <v>602229</v>
      </c>
      <c r="J66" s="8">
        <v>3.1E-2</v>
      </c>
      <c r="K66" s="8">
        <v>602229</v>
      </c>
      <c r="L66" s="8">
        <v>5.0000000000000001E-3</v>
      </c>
      <c r="M66" s="8">
        <v>595429</v>
      </c>
      <c r="N66" s="8">
        <v>180.00200000000001</v>
      </c>
      <c r="O66" s="9">
        <v>1.9854370538732501E-3</v>
      </c>
      <c r="P66" s="8">
        <v>90641</v>
      </c>
      <c r="Q66" s="5">
        <v>0</v>
      </c>
      <c r="R66" s="5">
        <v>1500</v>
      </c>
    </row>
    <row r="67" spans="2:18" ht="19.95" hidden="1" customHeight="1" x14ac:dyDescent="0.35">
      <c r="B67" s="34" t="s">
        <v>10</v>
      </c>
      <c r="C67" s="34">
        <v>250</v>
      </c>
      <c r="D67" s="34">
        <v>4</v>
      </c>
      <c r="E67" s="34">
        <v>1</v>
      </c>
      <c r="F67" s="18" t="str">
        <f t="shared" si="0"/>
        <v>I_BD_250P_4L_ID1</v>
      </c>
      <c r="G67" s="3">
        <v>5</v>
      </c>
      <c r="H67" s="5" t="s">
        <v>11</v>
      </c>
      <c r="I67" s="8">
        <v>924809</v>
      </c>
      <c r="J67" s="8">
        <v>3.9E-2</v>
      </c>
      <c r="K67" s="8">
        <v>914581</v>
      </c>
      <c r="L67" s="8">
        <v>7.1999999999999995E-2</v>
      </c>
      <c r="M67" s="8">
        <v>896938</v>
      </c>
      <c r="N67" s="8">
        <v>300.00099999999998</v>
      </c>
      <c r="O67" s="9">
        <v>3.45012249404421E-3</v>
      </c>
      <c r="P67" s="8">
        <v>86943</v>
      </c>
      <c r="Q67" s="5">
        <v>0</v>
      </c>
      <c r="R67" s="5">
        <v>2500</v>
      </c>
    </row>
    <row r="68" spans="2:18" ht="19.95" hidden="1" customHeight="1" x14ac:dyDescent="0.35">
      <c r="B68" s="34" t="s">
        <v>10</v>
      </c>
      <c r="C68" s="34">
        <v>500</v>
      </c>
      <c r="D68" s="34">
        <v>4</v>
      </c>
      <c r="E68" s="34">
        <v>1</v>
      </c>
      <c r="F68" s="18" t="str">
        <f t="shared" si="0"/>
        <v>I_BD_500P_4L_ID1</v>
      </c>
      <c r="G68" s="3">
        <v>5</v>
      </c>
      <c r="H68" s="5" t="s">
        <v>11</v>
      </c>
      <c r="I68" s="8">
        <v>1887103</v>
      </c>
      <c r="J68" s="8">
        <v>7.0000000000000007E-2</v>
      </c>
      <c r="K68" s="8">
        <v>1875212</v>
      </c>
      <c r="L68" s="8">
        <v>0.151</v>
      </c>
      <c r="M68" s="8">
        <v>1853837</v>
      </c>
      <c r="N68" s="8">
        <v>300.00599999999997</v>
      </c>
      <c r="O68" s="9">
        <v>6.7836823300636596E-3</v>
      </c>
      <c r="P68" s="8">
        <v>44222</v>
      </c>
      <c r="Q68" s="5">
        <v>0</v>
      </c>
      <c r="R68" s="5">
        <v>5000</v>
      </c>
    </row>
    <row r="69" spans="2:18" ht="19.95" hidden="1" customHeight="1" x14ac:dyDescent="0.35">
      <c r="B69" s="34" t="s">
        <v>12</v>
      </c>
      <c r="C69" s="34">
        <v>50</v>
      </c>
      <c r="D69" s="34">
        <v>4</v>
      </c>
      <c r="E69" s="34">
        <v>1</v>
      </c>
      <c r="F69" s="18" t="str">
        <f t="shared" ref="F69:F132" si="1">_xlfn.CONCAT("I_",B69,"_",IF(C69&gt;50,C69,"050"),"P_4L_ID",E69)</f>
        <v>I_MD_050P_4L_ID1</v>
      </c>
      <c r="G69" s="3">
        <v>5</v>
      </c>
      <c r="H69" s="5" t="s">
        <v>11</v>
      </c>
      <c r="I69" s="8">
        <v>79520</v>
      </c>
      <c r="J69" s="8">
        <v>8.9999999999999993E-3</v>
      </c>
      <c r="K69" s="8">
        <v>77410</v>
      </c>
      <c r="L69" s="8">
        <v>2E-3</v>
      </c>
      <c r="M69" s="8">
        <v>66001</v>
      </c>
      <c r="N69" s="8">
        <v>60.033000000000001</v>
      </c>
      <c r="O69" s="9">
        <v>1.77108789327608E-3</v>
      </c>
      <c r="P69" s="8">
        <v>33882</v>
      </c>
      <c r="Q69" s="5">
        <v>3</v>
      </c>
      <c r="R69" s="5">
        <v>500</v>
      </c>
    </row>
    <row r="70" spans="2:18" ht="19.95" hidden="1" customHeight="1" x14ac:dyDescent="0.35">
      <c r="B70" s="34" t="s">
        <v>12</v>
      </c>
      <c r="C70" s="34">
        <v>100</v>
      </c>
      <c r="D70" s="34">
        <v>4</v>
      </c>
      <c r="E70" s="34">
        <v>1</v>
      </c>
      <c r="F70" s="18" t="str">
        <f t="shared" si="1"/>
        <v>I_MD_100P_4L_ID1</v>
      </c>
      <c r="G70" s="3">
        <v>5</v>
      </c>
      <c r="H70" s="5" t="s">
        <v>11</v>
      </c>
      <c r="I70" s="8">
        <v>114194</v>
      </c>
      <c r="J70" s="8">
        <v>2.4E-2</v>
      </c>
      <c r="K70" s="8">
        <v>93587</v>
      </c>
      <c r="L70" s="8">
        <v>4.2999999999999997E-2</v>
      </c>
      <c r="M70" s="8">
        <v>72096</v>
      </c>
      <c r="N70" s="8">
        <v>180.00200000000001</v>
      </c>
      <c r="O70" s="9">
        <v>2.8449074440009599E-3</v>
      </c>
      <c r="P70" s="8">
        <v>63259</v>
      </c>
      <c r="Q70" s="5">
        <v>0</v>
      </c>
      <c r="R70" s="5">
        <v>1000</v>
      </c>
    </row>
    <row r="71" spans="2:18" ht="19.95" hidden="1" customHeight="1" x14ac:dyDescent="0.35">
      <c r="B71" s="34" t="s">
        <v>12</v>
      </c>
      <c r="C71" s="34">
        <v>150</v>
      </c>
      <c r="D71" s="34">
        <v>4</v>
      </c>
      <c r="E71" s="34">
        <v>1</v>
      </c>
      <c r="F71" s="18" t="str">
        <f t="shared" si="1"/>
        <v>I_MD_150P_4L_ID1</v>
      </c>
      <c r="G71" s="3">
        <v>5</v>
      </c>
      <c r="H71" s="5" t="s">
        <v>11</v>
      </c>
      <c r="I71" s="8">
        <v>259194</v>
      </c>
      <c r="J71" s="8">
        <v>2.5999999999999999E-2</v>
      </c>
      <c r="K71" s="8">
        <v>231027</v>
      </c>
      <c r="L71" s="8">
        <v>5.8999999999999997E-2</v>
      </c>
      <c r="M71" s="8">
        <v>192776</v>
      </c>
      <c r="N71" s="8">
        <v>180.00200000000001</v>
      </c>
      <c r="O71" s="9">
        <v>3.2063350673387399E-3</v>
      </c>
      <c r="P71" s="8">
        <v>56132</v>
      </c>
      <c r="Q71" s="5">
        <v>0</v>
      </c>
      <c r="R71" s="5">
        <v>1500</v>
      </c>
    </row>
    <row r="72" spans="2:18" ht="19.95" hidden="1" customHeight="1" x14ac:dyDescent="0.35">
      <c r="B72" s="34" t="s">
        <v>12</v>
      </c>
      <c r="C72" s="34">
        <v>250</v>
      </c>
      <c r="D72" s="34">
        <v>4</v>
      </c>
      <c r="E72" s="34">
        <v>1</v>
      </c>
      <c r="F72" s="18" t="str">
        <f t="shared" si="1"/>
        <v>I_MD_250P_4L_ID1</v>
      </c>
      <c r="G72" s="3">
        <v>5</v>
      </c>
      <c r="H72" s="5" t="s">
        <v>11</v>
      </c>
      <c r="I72" s="8">
        <v>357833</v>
      </c>
      <c r="J72" s="8">
        <v>3.7999999999999999E-2</v>
      </c>
      <c r="K72" s="8">
        <v>314858</v>
      </c>
      <c r="L72" s="8">
        <v>0.14399999999999999</v>
      </c>
      <c r="M72" s="8">
        <v>265522</v>
      </c>
      <c r="N72" s="8">
        <v>300.00299999999999</v>
      </c>
      <c r="O72" s="9">
        <v>4.7663938984643297E-3</v>
      </c>
      <c r="P72" s="8">
        <v>62935</v>
      </c>
      <c r="Q72" s="5">
        <v>0</v>
      </c>
      <c r="R72" s="5">
        <v>2500</v>
      </c>
    </row>
    <row r="73" spans="2:18" ht="19.95" hidden="1" customHeight="1" x14ac:dyDescent="0.35">
      <c r="B73" s="34" t="s">
        <v>12</v>
      </c>
      <c r="C73" s="34">
        <v>500</v>
      </c>
      <c r="D73" s="34">
        <v>4</v>
      </c>
      <c r="E73" s="34">
        <v>1</v>
      </c>
      <c r="F73" s="18" t="str">
        <f t="shared" si="1"/>
        <v>I_MD_500P_4L_ID1</v>
      </c>
      <c r="G73" s="3">
        <v>5</v>
      </c>
      <c r="H73" s="5" t="s">
        <v>11</v>
      </c>
      <c r="I73" s="8">
        <v>661220</v>
      </c>
      <c r="J73" s="8">
        <v>9.2999999999999999E-2</v>
      </c>
      <c r="K73" s="8">
        <v>556438</v>
      </c>
      <c r="L73" s="8">
        <v>0.68300000000000005</v>
      </c>
      <c r="M73" s="8">
        <v>460590</v>
      </c>
      <c r="N73" s="8">
        <v>300.00900000000001</v>
      </c>
      <c r="O73" s="9">
        <v>8.6583831211901607E-3</v>
      </c>
      <c r="P73" s="8">
        <v>34647</v>
      </c>
      <c r="Q73" s="5">
        <v>0</v>
      </c>
      <c r="R73" s="5">
        <v>5000</v>
      </c>
    </row>
    <row r="74" spans="2:18" ht="19.95" hidden="1" customHeight="1" x14ac:dyDescent="0.35">
      <c r="B74" s="34" t="s">
        <v>13</v>
      </c>
      <c r="C74" s="34">
        <v>50</v>
      </c>
      <c r="D74" s="34">
        <v>4</v>
      </c>
      <c r="E74" s="34">
        <v>1</v>
      </c>
      <c r="F74" s="18" t="str">
        <f t="shared" si="1"/>
        <v>I_AD_050P_4L_ID1</v>
      </c>
      <c r="G74" s="3">
        <v>5</v>
      </c>
      <c r="H74" s="5" t="s">
        <v>11</v>
      </c>
      <c r="I74" s="8">
        <v>68943</v>
      </c>
      <c r="J74" s="8">
        <v>8.0000000000000002E-3</v>
      </c>
      <c r="K74" s="8">
        <v>53986</v>
      </c>
      <c r="L74" s="8">
        <v>5.0000000000000001E-3</v>
      </c>
      <c r="M74" s="8">
        <v>41633</v>
      </c>
      <c r="N74" s="8">
        <v>60.002000000000002</v>
      </c>
      <c r="O74" s="9">
        <v>3.3226074435084101E-3</v>
      </c>
      <c r="P74" s="8">
        <v>18056</v>
      </c>
      <c r="Q74" s="5">
        <v>0</v>
      </c>
      <c r="R74" s="5">
        <v>500</v>
      </c>
    </row>
    <row r="75" spans="2:18" ht="19.95" hidden="1" customHeight="1" x14ac:dyDescent="0.35">
      <c r="B75" s="34" t="s">
        <v>13</v>
      </c>
      <c r="C75" s="34">
        <v>100</v>
      </c>
      <c r="D75" s="34">
        <v>4</v>
      </c>
      <c r="E75" s="34">
        <v>1</v>
      </c>
      <c r="F75" s="18" t="str">
        <f t="shared" si="1"/>
        <v>I_AD_100P_4L_ID1</v>
      </c>
      <c r="G75" s="3">
        <v>5</v>
      </c>
      <c r="H75" s="5" t="s">
        <v>11</v>
      </c>
      <c r="I75" s="8">
        <v>96138</v>
      </c>
      <c r="J75" s="8">
        <v>0.02</v>
      </c>
      <c r="K75" s="8">
        <v>30267</v>
      </c>
      <c r="L75" s="8">
        <v>4.8000000000000001E-2</v>
      </c>
      <c r="M75" s="8">
        <v>13773</v>
      </c>
      <c r="N75" s="8">
        <v>180.001</v>
      </c>
      <c r="O75" s="9">
        <v>3.40773629203282E-3</v>
      </c>
      <c r="P75" s="8">
        <v>52816</v>
      </c>
      <c r="Q75" s="5">
        <v>0</v>
      </c>
      <c r="R75" s="5">
        <v>1000</v>
      </c>
    </row>
    <row r="76" spans="2:18" ht="19.95" hidden="1" customHeight="1" x14ac:dyDescent="0.35">
      <c r="B76" s="34" t="s">
        <v>13</v>
      </c>
      <c r="C76" s="34">
        <v>150</v>
      </c>
      <c r="D76" s="34">
        <v>4</v>
      </c>
      <c r="E76" s="34">
        <v>1</v>
      </c>
      <c r="F76" s="18" t="str">
        <f t="shared" si="1"/>
        <v>I_AD_150P_4L_ID1</v>
      </c>
      <c r="G76" s="3">
        <v>5</v>
      </c>
      <c r="H76" s="5" t="s">
        <v>11</v>
      </c>
      <c r="I76" s="8">
        <v>175324</v>
      </c>
      <c r="J76" s="8">
        <v>0.03</v>
      </c>
      <c r="K76" s="8">
        <v>80529</v>
      </c>
      <c r="L76" s="8">
        <v>0.109</v>
      </c>
      <c r="M76" s="8">
        <v>47243</v>
      </c>
      <c r="N76" s="8">
        <v>180.024</v>
      </c>
      <c r="O76" s="9">
        <v>4.9482379460082902E-3</v>
      </c>
      <c r="P76" s="8">
        <v>36378</v>
      </c>
      <c r="Q76" s="5">
        <v>0</v>
      </c>
      <c r="R76" s="5">
        <v>1500</v>
      </c>
    </row>
    <row r="77" spans="2:18" ht="19.95" customHeight="1" x14ac:dyDescent="0.35">
      <c r="B77" s="34" t="s">
        <v>13</v>
      </c>
      <c r="C77" s="34">
        <v>250</v>
      </c>
      <c r="D77" s="34">
        <v>4</v>
      </c>
      <c r="E77" s="34">
        <v>1</v>
      </c>
      <c r="F77" s="18" t="str">
        <f t="shared" si="1"/>
        <v>I_AD_250P_4L_ID1</v>
      </c>
      <c r="G77" s="3">
        <v>5</v>
      </c>
      <c r="H77" s="5" t="s">
        <v>11</v>
      </c>
      <c r="I77" s="8">
        <v>300216</v>
      </c>
      <c r="J77" s="8">
        <v>5.5E-2</v>
      </c>
      <c r="K77" s="8">
        <v>139538</v>
      </c>
      <c r="L77" s="8">
        <v>0.30299999999999999</v>
      </c>
      <c r="M77" s="8">
        <v>83874</v>
      </c>
      <c r="N77" s="8">
        <v>300.005</v>
      </c>
      <c r="O77" s="9">
        <v>6.3615947407450702E-3</v>
      </c>
      <c r="P77" s="8">
        <v>47155</v>
      </c>
      <c r="Q77" s="5">
        <v>0</v>
      </c>
      <c r="R77" s="5">
        <v>2500</v>
      </c>
    </row>
    <row r="78" spans="2:18" ht="19.95" hidden="1" customHeight="1" x14ac:dyDescent="0.35">
      <c r="B78" s="34" t="s">
        <v>13</v>
      </c>
      <c r="C78" s="34">
        <v>500</v>
      </c>
      <c r="D78" s="34">
        <v>4</v>
      </c>
      <c r="E78" s="34">
        <v>1</v>
      </c>
      <c r="F78" s="18" t="str">
        <f t="shared" si="1"/>
        <v>I_AD_500P_4L_ID1</v>
      </c>
      <c r="G78" s="3">
        <v>5</v>
      </c>
      <c r="H78" s="5" t="s">
        <v>11</v>
      </c>
      <c r="I78" s="8">
        <v>623676</v>
      </c>
      <c r="J78" s="8">
        <v>0.11799999999999999</v>
      </c>
      <c r="K78" s="8">
        <v>341909</v>
      </c>
      <c r="L78" s="8">
        <v>1.107</v>
      </c>
      <c r="M78" s="8">
        <v>211865</v>
      </c>
      <c r="N78" s="8">
        <v>300.00400000000002</v>
      </c>
      <c r="O78" s="9">
        <v>9.9839251838769599E-3</v>
      </c>
      <c r="P78" s="8">
        <v>30047</v>
      </c>
      <c r="Q78" s="5">
        <v>0</v>
      </c>
      <c r="R78" s="5">
        <v>5000</v>
      </c>
    </row>
    <row r="79" spans="2:18" ht="19.95" hidden="1" customHeight="1" x14ac:dyDescent="0.35">
      <c r="B79" s="34" t="s">
        <v>10</v>
      </c>
      <c r="C79" s="34">
        <v>50</v>
      </c>
      <c r="D79" s="34">
        <v>4</v>
      </c>
      <c r="E79" s="34">
        <v>1</v>
      </c>
      <c r="F79" s="18" t="str">
        <f t="shared" si="1"/>
        <v>I_BD_050P_4L_ID1</v>
      </c>
      <c r="G79" s="3">
        <v>6</v>
      </c>
      <c r="H79" s="5" t="s">
        <v>11</v>
      </c>
      <c r="I79" s="8">
        <v>222400</v>
      </c>
      <c r="J79" s="8">
        <v>5.3999999999999999E-2</v>
      </c>
      <c r="K79" s="8">
        <v>222400</v>
      </c>
      <c r="L79" s="8">
        <v>8.0000000000000002E-3</v>
      </c>
      <c r="M79" s="8">
        <v>222400</v>
      </c>
      <c r="N79" s="8">
        <v>60.027000000000001</v>
      </c>
      <c r="O79" s="9">
        <v>1.8156118526583599E-3</v>
      </c>
      <c r="P79" s="8">
        <v>33039</v>
      </c>
      <c r="Q79" s="5">
        <v>3</v>
      </c>
      <c r="R79" s="5">
        <v>500</v>
      </c>
    </row>
    <row r="80" spans="2:18" ht="19.95" hidden="1" customHeight="1" x14ac:dyDescent="0.35">
      <c r="B80" s="34" t="s">
        <v>10</v>
      </c>
      <c r="C80" s="34">
        <v>100</v>
      </c>
      <c r="D80" s="34">
        <v>4</v>
      </c>
      <c r="E80" s="34">
        <v>1</v>
      </c>
      <c r="F80" s="18" t="str">
        <f t="shared" si="1"/>
        <v>I_BD_100P_4L_ID1</v>
      </c>
      <c r="G80" s="3">
        <v>6</v>
      </c>
      <c r="H80" s="5" t="s">
        <v>11</v>
      </c>
      <c r="I80" s="8">
        <v>379995</v>
      </c>
      <c r="J80" s="8">
        <v>3.1E-2</v>
      </c>
      <c r="K80" s="8">
        <v>379995</v>
      </c>
      <c r="L80" s="8">
        <v>7.0000000000000001E-3</v>
      </c>
      <c r="M80" s="8">
        <v>372698</v>
      </c>
      <c r="N80" s="8">
        <v>180.001</v>
      </c>
      <c r="O80" s="9">
        <v>1.41683267324618E-3</v>
      </c>
      <c r="P80" s="8">
        <v>127003</v>
      </c>
      <c r="Q80" s="5">
        <v>0</v>
      </c>
      <c r="R80" s="5">
        <v>1000</v>
      </c>
    </row>
    <row r="81" spans="2:18" ht="19.95" hidden="1" customHeight="1" x14ac:dyDescent="0.35">
      <c r="B81" s="34" t="s">
        <v>10</v>
      </c>
      <c r="C81" s="34">
        <v>150</v>
      </c>
      <c r="D81" s="34">
        <v>4</v>
      </c>
      <c r="E81" s="34">
        <v>1</v>
      </c>
      <c r="F81" s="18" t="str">
        <f t="shared" si="1"/>
        <v>I_BD_150P_4L_ID1</v>
      </c>
      <c r="G81" s="3">
        <v>6</v>
      </c>
      <c r="H81" s="5" t="s">
        <v>11</v>
      </c>
      <c r="I81" s="8">
        <v>602229</v>
      </c>
      <c r="J81" s="8">
        <v>3.7999999999999999E-2</v>
      </c>
      <c r="K81" s="8">
        <v>602229</v>
      </c>
      <c r="L81" s="8">
        <v>5.0000000000000001E-3</v>
      </c>
      <c r="M81" s="8">
        <v>595401</v>
      </c>
      <c r="N81" s="8">
        <v>180.00200000000001</v>
      </c>
      <c r="O81" s="9">
        <v>2.00162377382958E-3</v>
      </c>
      <c r="P81" s="8">
        <v>89914</v>
      </c>
      <c r="Q81" s="5">
        <v>0</v>
      </c>
      <c r="R81" s="5">
        <v>1500</v>
      </c>
    </row>
    <row r="82" spans="2:18" ht="19.95" hidden="1" customHeight="1" x14ac:dyDescent="0.35">
      <c r="B82" s="34" t="s">
        <v>10</v>
      </c>
      <c r="C82" s="34">
        <v>250</v>
      </c>
      <c r="D82" s="34">
        <v>4</v>
      </c>
      <c r="E82" s="34">
        <v>1</v>
      </c>
      <c r="F82" s="18" t="str">
        <f t="shared" si="1"/>
        <v>I_BD_250P_4L_ID1</v>
      </c>
      <c r="G82" s="3">
        <v>6</v>
      </c>
      <c r="H82" s="5" t="s">
        <v>11</v>
      </c>
      <c r="I82" s="8">
        <v>924809</v>
      </c>
      <c r="J82" s="8">
        <v>3.5000000000000003E-2</v>
      </c>
      <c r="K82" s="8">
        <v>914580</v>
      </c>
      <c r="L82" s="8">
        <v>7.1999999999999995E-2</v>
      </c>
      <c r="M82" s="8">
        <v>896586</v>
      </c>
      <c r="N82" s="8">
        <v>300.00099999999998</v>
      </c>
      <c r="O82" s="9">
        <v>3.4698329708935599E-3</v>
      </c>
      <c r="P82" s="8">
        <v>86452</v>
      </c>
      <c r="Q82" s="5">
        <v>0</v>
      </c>
      <c r="R82" s="5">
        <v>2500</v>
      </c>
    </row>
    <row r="83" spans="2:18" ht="19.95" hidden="1" customHeight="1" x14ac:dyDescent="0.35">
      <c r="B83" s="34" t="s">
        <v>10</v>
      </c>
      <c r="C83" s="34">
        <v>500</v>
      </c>
      <c r="D83" s="34">
        <v>4</v>
      </c>
      <c r="E83" s="34">
        <v>1</v>
      </c>
      <c r="F83" s="18" t="str">
        <f t="shared" si="1"/>
        <v>I_BD_500P_4L_ID1</v>
      </c>
      <c r="G83" s="3">
        <v>6</v>
      </c>
      <c r="H83" s="5" t="s">
        <v>11</v>
      </c>
      <c r="I83" s="8">
        <v>1887103</v>
      </c>
      <c r="J83" s="8">
        <v>6.9000000000000006E-2</v>
      </c>
      <c r="K83" s="8">
        <v>1875212</v>
      </c>
      <c r="L83" s="8">
        <v>0.152</v>
      </c>
      <c r="M83" s="8">
        <v>1854077</v>
      </c>
      <c r="N83" s="8">
        <v>300.00700000000001</v>
      </c>
      <c r="O83" s="9">
        <v>6.7860067410164E-3</v>
      </c>
      <c r="P83" s="8">
        <v>44207</v>
      </c>
      <c r="Q83" s="5">
        <v>0</v>
      </c>
      <c r="R83" s="5">
        <v>5000</v>
      </c>
    </row>
    <row r="84" spans="2:18" ht="19.95" hidden="1" customHeight="1" x14ac:dyDescent="0.35">
      <c r="B84" s="34" t="s">
        <v>12</v>
      </c>
      <c r="C84" s="34">
        <v>50</v>
      </c>
      <c r="D84" s="34">
        <v>4</v>
      </c>
      <c r="E84" s="34">
        <v>1</v>
      </c>
      <c r="F84" s="18" t="str">
        <f t="shared" si="1"/>
        <v>I_MD_050P_4L_ID1</v>
      </c>
      <c r="G84" s="3">
        <v>6</v>
      </c>
      <c r="H84" s="5" t="s">
        <v>11</v>
      </c>
      <c r="I84" s="8">
        <v>79520</v>
      </c>
      <c r="J84" s="8">
        <v>7.0000000000000001E-3</v>
      </c>
      <c r="K84" s="8">
        <v>77410</v>
      </c>
      <c r="L84" s="8">
        <v>2E-3</v>
      </c>
      <c r="M84" s="8">
        <v>66242</v>
      </c>
      <c r="N84" s="8">
        <v>60.000999999999998</v>
      </c>
      <c r="O84" s="9">
        <v>1.7559861834781001E-3</v>
      </c>
      <c r="P84" s="8">
        <v>34162</v>
      </c>
      <c r="Q84" s="5">
        <v>0</v>
      </c>
      <c r="R84" s="5">
        <v>500</v>
      </c>
    </row>
    <row r="85" spans="2:18" ht="19.95" hidden="1" customHeight="1" x14ac:dyDescent="0.35">
      <c r="B85" s="34" t="s">
        <v>12</v>
      </c>
      <c r="C85" s="34">
        <v>100</v>
      </c>
      <c r="D85" s="34">
        <v>4</v>
      </c>
      <c r="E85" s="34">
        <v>1</v>
      </c>
      <c r="F85" s="18" t="str">
        <f t="shared" si="1"/>
        <v>I_MD_100P_4L_ID1</v>
      </c>
      <c r="G85" s="3">
        <v>6</v>
      </c>
      <c r="H85" s="5" t="s">
        <v>11</v>
      </c>
      <c r="I85" s="8">
        <v>114194</v>
      </c>
      <c r="J85" s="8">
        <v>2.3E-2</v>
      </c>
      <c r="K85" s="8">
        <v>93583</v>
      </c>
      <c r="L85" s="8">
        <v>3.9E-2</v>
      </c>
      <c r="M85" s="8">
        <v>72000</v>
      </c>
      <c r="N85" s="8">
        <v>180.042</v>
      </c>
      <c r="O85" s="9">
        <v>2.8742695660513699E-3</v>
      </c>
      <c r="P85" s="8">
        <v>62634</v>
      </c>
      <c r="Q85" s="5">
        <v>3</v>
      </c>
      <c r="R85" s="5">
        <v>1000</v>
      </c>
    </row>
    <row r="86" spans="2:18" ht="19.95" hidden="1" customHeight="1" x14ac:dyDescent="0.35">
      <c r="B86" s="34" t="s">
        <v>12</v>
      </c>
      <c r="C86" s="34">
        <v>150</v>
      </c>
      <c r="D86" s="34">
        <v>4</v>
      </c>
      <c r="E86" s="34">
        <v>1</v>
      </c>
      <c r="F86" s="18" t="str">
        <f t="shared" si="1"/>
        <v>I_MD_150P_4L_ID1</v>
      </c>
      <c r="G86" s="3">
        <v>6</v>
      </c>
      <c r="H86" s="5" t="s">
        <v>11</v>
      </c>
      <c r="I86" s="8">
        <v>259194</v>
      </c>
      <c r="J86" s="8">
        <v>2.3E-2</v>
      </c>
      <c r="K86" s="8">
        <v>230129</v>
      </c>
      <c r="L86" s="8">
        <v>5.8999999999999997E-2</v>
      </c>
      <c r="M86" s="8">
        <v>192943</v>
      </c>
      <c r="N86" s="8">
        <v>180.00200000000001</v>
      </c>
      <c r="O86" s="9">
        <v>3.1353738415420599E-3</v>
      </c>
      <c r="P86" s="8">
        <v>57404</v>
      </c>
      <c r="Q86" s="5">
        <v>0</v>
      </c>
      <c r="R86" s="5">
        <v>1500</v>
      </c>
    </row>
    <row r="87" spans="2:18" ht="19.95" hidden="1" customHeight="1" x14ac:dyDescent="0.35">
      <c r="B87" s="34" t="s">
        <v>12</v>
      </c>
      <c r="C87" s="34">
        <v>250</v>
      </c>
      <c r="D87" s="34">
        <v>4</v>
      </c>
      <c r="E87" s="34">
        <v>1</v>
      </c>
      <c r="F87" s="18" t="str">
        <f t="shared" si="1"/>
        <v>I_MD_250P_4L_ID1</v>
      </c>
      <c r="G87" s="3">
        <v>6</v>
      </c>
      <c r="H87" s="5" t="s">
        <v>11</v>
      </c>
      <c r="I87" s="8">
        <v>357833</v>
      </c>
      <c r="J87" s="8">
        <v>0.04</v>
      </c>
      <c r="K87" s="8">
        <v>314517</v>
      </c>
      <c r="L87" s="8">
        <v>0.14499999999999999</v>
      </c>
      <c r="M87" s="8">
        <v>265463</v>
      </c>
      <c r="N87" s="8">
        <v>300.00099999999998</v>
      </c>
      <c r="O87" s="9">
        <v>4.7289508946142204E-3</v>
      </c>
      <c r="P87" s="8">
        <v>63435</v>
      </c>
      <c r="Q87" s="5">
        <v>0</v>
      </c>
      <c r="R87" s="5">
        <v>2500</v>
      </c>
    </row>
    <row r="88" spans="2:18" ht="19.95" hidden="1" customHeight="1" x14ac:dyDescent="0.35">
      <c r="B88" s="34" t="s">
        <v>12</v>
      </c>
      <c r="C88" s="34">
        <v>500</v>
      </c>
      <c r="D88" s="34">
        <v>4</v>
      </c>
      <c r="E88" s="34">
        <v>1</v>
      </c>
      <c r="F88" s="18" t="str">
        <f t="shared" si="1"/>
        <v>I_MD_500P_4L_ID1</v>
      </c>
      <c r="G88" s="3">
        <v>6</v>
      </c>
      <c r="H88" s="5" t="s">
        <v>11</v>
      </c>
      <c r="I88" s="8">
        <v>661220</v>
      </c>
      <c r="J88" s="8">
        <v>9.2999999999999999E-2</v>
      </c>
      <c r="K88" s="8">
        <v>554405</v>
      </c>
      <c r="L88" s="8">
        <v>0.66100000000000003</v>
      </c>
      <c r="M88" s="8">
        <v>460456</v>
      </c>
      <c r="N88" s="8">
        <v>300.04000000000002</v>
      </c>
      <c r="O88" s="9">
        <v>8.3904860450769499E-3</v>
      </c>
      <c r="P88" s="8">
        <v>35758</v>
      </c>
      <c r="Q88" s="5">
        <v>3</v>
      </c>
      <c r="R88" s="5">
        <v>5000</v>
      </c>
    </row>
    <row r="89" spans="2:18" ht="19.95" hidden="1" customHeight="1" x14ac:dyDescent="0.35">
      <c r="B89" s="34" t="s">
        <v>13</v>
      </c>
      <c r="C89" s="34">
        <v>50</v>
      </c>
      <c r="D89" s="34">
        <v>4</v>
      </c>
      <c r="E89" s="34">
        <v>1</v>
      </c>
      <c r="F89" s="18" t="str">
        <f t="shared" si="1"/>
        <v>I_AD_050P_4L_ID1</v>
      </c>
      <c r="G89" s="3">
        <v>6</v>
      </c>
      <c r="H89" s="5" t="s">
        <v>11</v>
      </c>
      <c r="I89" s="8">
        <v>68943</v>
      </c>
      <c r="J89" s="8">
        <v>8.0000000000000002E-3</v>
      </c>
      <c r="K89" s="8">
        <v>54074</v>
      </c>
      <c r="L89" s="8">
        <v>6.0000000000000001E-3</v>
      </c>
      <c r="M89" s="8">
        <v>41900</v>
      </c>
      <c r="N89" s="8">
        <v>60.027999999999999</v>
      </c>
      <c r="O89" s="9">
        <v>3.48820316131963E-3</v>
      </c>
      <c r="P89" s="8">
        <v>17208</v>
      </c>
      <c r="Q89" s="5">
        <v>3</v>
      </c>
      <c r="R89" s="5">
        <v>500</v>
      </c>
    </row>
    <row r="90" spans="2:18" ht="19.95" hidden="1" customHeight="1" x14ac:dyDescent="0.35">
      <c r="B90" s="34" t="s">
        <v>13</v>
      </c>
      <c r="C90" s="34">
        <v>100</v>
      </c>
      <c r="D90" s="34">
        <v>4</v>
      </c>
      <c r="E90" s="34">
        <v>1</v>
      </c>
      <c r="F90" s="18" t="str">
        <f t="shared" si="1"/>
        <v>I_AD_100P_4L_ID1</v>
      </c>
      <c r="G90" s="3">
        <v>6</v>
      </c>
      <c r="H90" s="5" t="s">
        <v>11</v>
      </c>
      <c r="I90" s="8">
        <v>96138</v>
      </c>
      <c r="J90" s="8">
        <v>0.02</v>
      </c>
      <c r="K90" s="8">
        <v>32416</v>
      </c>
      <c r="L90" s="8">
        <v>4.5999999999999999E-2</v>
      </c>
      <c r="M90" s="8">
        <v>13688</v>
      </c>
      <c r="N90" s="8">
        <v>180.03100000000001</v>
      </c>
      <c r="O90" s="9">
        <v>3.41040845710856E-3</v>
      </c>
      <c r="P90" s="8">
        <v>52784</v>
      </c>
      <c r="Q90" s="5">
        <v>0</v>
      </c>
      <c r="R90" s="5">
        <v>1000</v>
      </c>
    </row>
    <row r="91" spans="2:18" ht="19.95" hidden="1" customHeight="1" x14ac:dyDescent="0.35">
      <c r="B91" s="34" t="s">
        <v>13</v>
      </c>
      <c r="C91" s="34">
        <v>150</v>
      </c>
      <c r="D91" s="34">
        <v>4</v>
      </c>
      <c r="E91" s="34">
        <v>1</v>
      </c>
      <c r="F91" s="18" t="str">
        <f t="shared" si="1"/>
        <v>I_AD_150P_4L_ID1</v>
      </c>
      <c r="G91" s="3">
        <v>6</v>
      </c>
      <c r="H91" s="5" t="s">
        <v>11</v>
      </c>
      <c r="I91" s="8">
        <v>175324</v>
      </c>
      <c r="J91" s="8">
        <v>2.7E-2</v>
      </c>
      <c r="K91" s="8">
        <v>79854</v>
      </c>
      <c r="L91" s="8">
        <v>0.10299999999999999</v>
      </c>
      <c r="M91" s="8">
        <v>47354</v>
      </c>
      <c r="N91" s="8">
        <v>180.00200000000001</v>
      </c>
      <c r="O91" s="9">
        <v>4.8043988895975004E-3</v>
      </c>
      <c r="P91" s="8">
        <v>37464</v>
      </c>
      <c r="Q91" s="5">
        <v>1</v>
      </c>
      <c r="R91" s="5">
        <v>1500</v>
      </c>
    </row>
    <row r="92" spans="2:18" ht="19.95" customHeight="1" x14ac:dyDescent="0.35">
      <c r="B92" s="34" t="s">
        <v>13</v>
      </c>
      <c r="C92" s="34">
        <v>250</v>
      </c>
      <c r="D92" s="34">
        <v>4</v>
      </c>
      <c r="E92" s="34">
        <v>1</v>
      </c>
      <c r="F92" s="18" t="str">
        <f t="shared" si="1"/>
        <v>I_AD_250P_4L_ID1</v>
      </c>
      <c r="G92" s="3">
        <v>6</v>
      </c>
      <c r="H92" s="5" t="s">
        <v>11</v>
      </c>
      <c r="I92" s="8">
        <v>300216</v>
      </c>
      <c r="J92" s="8">
        <v>0.05</v>
      </c>
      <c r="K92" s="8">
        <v>138971</v>
      </c>
      <c r="L92" s="8">
        <v>0.28699999999999998</v>
      </c>
      <c r="M92" s="8">
        <v>84960</v>
      </c>
      <c r="N92" s="8">
        <v>300.00299999999999</v>
      </c>
      <c r="O92" s="9">
        <v>6.2853042239323703E-3</v>
      </c>
      <c r="P92" s="8">
        <v>47728</v>
      </c>
      <c r="Q92" s="5">
        <v>0</v>
      </c>
      <c r="R92" s="5">
        <v>2500</v>
      </c>
    </row>
    <row r="93" spans="2:18" ht="19.95" hidden="1" customHeight="1" x14ac:dyDescent="0.35">
      <c r="B93" s="34" t="s">
        <v>13</v>
      </c>
      <c r="C93" s="34">
        <v>500</v>
      </c>
      <c r="D93" s="34">
        <v>4</v>
      </c>
      <c r="E93" s="34">
        <v>1</v>
      </c>
      <c r="F93" s="18" t="str">
        <f t="shared" si="1"/>
        <v>I_AD_500P_4L_ID1</v>
      </c>
      <c r="G93" s="3">
        <v>6</v>
      </c>
      <c r="H93" s="5" t="s">
        <v>11</v>
      </c>
      <c r="I93" s="8">
        <v>623676</v>
      </c>
      <c r="J93" s="8">
        <v>9.9000000000000005E-2</v>
      </c>
      <c r="K93" s="8">
        <v>335145</v>
      </c>
      <c r="L93" s="8">
        <v>1.0609999999999999</v>
      </c>
      <c r="M93" s="8">
        <v>212273</v>
      </c>
      <c r="N93" s="8">
        <v>300.00200000000001</v>
      </c>
      <c r="O93" s="9">
        <v>9.5079551217015796E-3</v>
      </c>
      <c r="P93" s="8">
        <v>31552</v>
      </c>
      <c r="Q93" s="5">
        <v>0</v>
      </c>
      <c r="R93" s="5">
        <v>5000</v>
      </c>
    </row>
    <row r="94" spans="2:18" ht="19.95" hidden="1" customHeight="1" x14ac:dyDescent="0.35">
      <c r="B94" s="34" t="s">
        <v>10</v>
      </c>
      <c r="C94" s="34">
        <v>50</v>
      </c>
      <c r="D94" s="34">
        <v>4</v>
      </c>
      <c r="E94" s="34">
        <v>1</v>
      </c>
      <c r="F94" s="18" t="str">
        <f t="shared" si="1"/>
        <v>I_BD_050P_4L_ID1</v>
      </c>
      <c r="G94" s="3">
        <v>7</v>
      </c>
      <c r="H94" s="5" t="s">
        <v>11</v>
      </c>
      <c r="I94" s="8">
        <v>222400</v>
      </c>
      <c r="J94" s="8">
        <v>3.0000000000000001E-3</v>
      </c>
      <c r="K94" s="8">
        <v>222400</v>
      </c>
      <c r="L94" s="8">
        <v>1E-3</v>
      </c>
      <c r="M94" s="8">
        <v>222400</v>
      </c>
      <c r="N94" s="8">
        <v>60.000999999999998</v>
      </c>
      <c r="O94" s="9">
        <v>1.77483580853142E-3</v>
      </c>
      <c r="P94" s="8">
        <v>33802</v>
      </c>
      <c r="Q94" s="5">
        <v>0</v>
      </c>
      <c r="R94" s="5">
        <v>500</v>
      </c>
    </row>
    <row r="95" spans="2:18" ht="19.95" hidden="1" customHeight="1" x14ac:dyDescent="0.35">
      <c r="B95" s="34" t="s">
        <v>10</v>
      </c>
      <c r="C95" s="34">
        <v>100</v>
      </c>
      <c r="D95" s="34">
        <v>4</v>
      </c>
      <c r="E95" s="34">
        <v>1</v>
      </c>
      <c r="F95" s="18" t="str">
        <f t="shared" si="1"/>
        <v>I_BD_100P_4L_ID1</v>
      </c>
      <c r="G95" s="3">
        <v>7</v>
      </c>
      <c r="H95" s="5" t="s">
        <v>11</v>
      </c>
      <c r="I95" s="8">
        <v>379995</v>
      </c>
      <c r="J95" s="8">
        <v>1.0999999999999999E-2</v>
      </c>
      <c r="K95" s="8">
        <v>379995</v>
      </c>
      <c r="L95" s="8">
        <v>2E-3</v>
      </c>
      <c r="M95" s="8">
        <v>372725</v>
      </c>
      <c r="N95" s="8">
        <v>180.00200000000001</v>
      </c>
      <c r="O95" s="9">
        <v>1.3643724082534399E-3</v>
      </c>
      <c r="P95" s="8">
        <v>131909</v>
      </c>
      <c r="Q95" s="5">
        <v>0</v>
      </c>
      <c r="R95" s="5">
        <v>1000</v>
      </c>
    </row>
    <row r="96" spans="2:18" ht="19.95" hidden="1" customHeight="1" x14ac:dyDescent="0.35">
      <c r="B96" s="34" t="s">
        <v>10</v>
      </c>
      <c r="C96" s="34">
        <v>150</v>
      </c>
      <c r="D96" s="34">
        <v>4</v>
      </c>
      <c r="E96" s="34">
        <v>1</v>
      </c>
      <c r="F96" s="18" t="str">
        <f t="shared" si="1"/>
        <v>I_BD_150P_4L_ID1</v>
      </c>
      <c r="G96" s="3">
        <v>7</v>
      </c>
      <c r="H96" s="5" t="s">
        <v>11</v>
      </c>
      <c r="I96" s="8">
        <v>602229</v>
      </c>
      <c r="J96" s="8">
        <v>1.4999999999999999E-2</v>
      </c>
      <c r="K96" s="8">
        <v>602229</v>
      </c>
      <c r="L96" s="8">
        <v>3.0000000000000001E-3</v>
      </c>
      <c r="M96" s="8">
        <v>595342</v>
      </c>
      <c r="N96" s="8">
        <v>180.00200000000001</v>
      </c>
      <c r="O96" s="9">
        <v>1.9231262422275499E-3</v>
      </c>
      <c r="P96" s="8">
        <v>93582</v>
      </c>
      <c r="Q96" s="5">
        <v>0</v>
      </c>
      <c r="R96" s="5">
        <v>1500</v>
      </c>
    </row>
    <row r="97" spans="2:18" ht="19.95" hidden="1" customHeight="1" x14ac:dyDescent="0.35">
      <c r="B97" s="34" t="s">
        <v>10</v>
      </c>
      <c r="C97" s="34">
        <v>250</v>
      </c>
      <c r="D97" s="34">
        <v>4</v>
      </c>
      <c r="E97" s="34">
        <v>1</v>
      </c>
      <c r="F97" s="18" t="str">
        <f t="shared" si="1"/>
        <v>I_BD_250P_4L_ID1</v>
      </c>
      <c r="G97" s="3">
        <v>7</v>
      </c>
      <c r="H97" s="5" t="s">
        <v>11</v>
      </c>
      <c r="I97" s="8">
        <v>924809</v>
      </c>
      <c r="J97" s="8">
        <v>3.3000000000000002E-2</v>
      </c>
      <c r="K97" s="8">
        <v>914579</v>
      </c>
      <c r="L97" s="8">
        <v>6.2E-2</v>
      </c>
      <c r="M97" s="8">
        <v>896564</v>
      </c>
      <c r="N97" s="8">
        <v>300.00400000000002</v>
      </c>
      <c r="O97" s="9">
        <v>3.2730466661527301E-3</v>
      </c>
      <c r="P97" s="8">
        <v>91651</v>
      </c>
      <c r="Q97" s="5">
        <v>0</v>
      </c>
      <c r="R97" s="5">
        <v>2500</v>
      </c>
    </row>
    <row r="98" spans="2:18" ht="19.95" hidden="1" customHeight="1" x14ac:dyDescent="0.35">
      <c r="B98" s="34" t="s">
        <v>10</v>
      </c>
      <c r="C98" s="34">
        <v>500</v>
      </c>
      <c r="D98" s="34">
        <v>4</v>
      </c>
      <c r="E98" s="34">
        <v>1</v>
      </c>
      <c r="F98" s="18" t="str">
        <f t="shared" si="1"/>
        <v>I_BD_500P_4L_ID1</v>
      </c>
      <c r="G98" s="3">
        <v>7</v>
      </c>
      <c r="H98" s="5" t="s">
        <v>11</v>
      </c>
      <c r="I98" s="8">
        <v>1887103</v>
      </c>
      <c r="J98" s="8">
        <v>0.06</v>
      </c>
      <c r="K98" s="8">
        <v>1875213</v>
      </c>
      <c r="L98" s="8">
        <v>0.13600000000000001</v>
      </c>
      <c r="M98" s="8">
        <v>1853644</v>
      </c>
      <c r="N98" s="8">
        <v>300.00599999999997</v>
      </c>
      <c r="O98" s="9">
        <v>6.4769626047170804E-3</v>
      </c>
      <c r="P98" s="8">
        <v>46316</v>
      </c>
      <c r="Q98" s="5">
        <v>0</v>
      </c>
      <c r="R98" s="5">
        <v>5000</v>
      </c>
    </row>
    <row r="99" spans="2:18" ht="19.95" hidden="1" customHeight="1" x14ac:dyDescent="0.35">
      <c r="B99" s="34" t="s">
        <v>12</v>
      </c>
      <c r="C99" s="34">
        <v>50</v>
      </c>
      <c r="D99" s="34">
        <v>4</v>
      </c>
      <c r="E99" s="34">
        <v>1</v>
      </c>
      <c r="F99" s="18" t="str">
        <f t="shared" si="1"/>
        <v>I_MD_050P_4L_ID1</v>
      </c>
      <c r="G99" s="3">
        <v>7</v>
      </c>
      <c r="H99" s="5" t="s">
        <v>11</v>
      </c>
      <c r="I99" s="8">
        <v>79520</v>
      </c>
      <c r="J99" s="8">
        <v>6.0000000000000001E-3</v>
      </c>
      <c r="K99" s="8">
        <v>77410</v>
      </c>
      <c r="L99" s="8">
        <v>2E-3</v>
      </c>
      <c r="M99" s="8">
        <v>66114</v>
      </c>
      <c r="N99" s="8">
        <v>60.039000000000001</v>
      </c>
      <c r="O99" s="9">
        <v>1.76732614967848E-3</v>
      </c>
      <c r="P99" s="8">
        <v>33966</v>
      </c>
      <c r="Q99" s="5">
        <v>3</v>
      </c>
      <c r="R99" s="5">
        <v>500</v>
      </c>
    </row>
    <row r="100" spans="2:18" ht="19.95" hidden="1" customHeight="1" x14ac:dyDescent="0.35">
      <c r="B100" s="34" t="s">
        <v>12</v>
      </c>
      <c r="C100" s="34">
        <v>100</v>
      </c>
      <c r="D100" s="34">
        <v>4</v>
      </c>
      <c r="E100" s="34">
        <v>1</v>
      </c>
      <c r="F100" s="18" t="str">
        <f t="shared" si="1"/>
        <v>I_MD_100P_4L_ID1</v>
      </c>
      <c r="G100" s="3">
        <v>7</v>
      </c>
      <c r="H100" s="5" t="s">
        <v>11</v>
      </c>
      <c r="I100" s="8">
        <v>114194</v>
      </c>
      <c r="J100" s="8">
        <v>1.7999999999999999E-2</v>
      </c>
      <c r="K100" s="8">
        <v>93644</v>
      </c>
      <c r="L100" s="8">
        <v>3.2000000000000001E-2</v>
      </c>
      <c r="M100" s="8">
        <v>71885</v>
      </c>
      <c r="N100" s="8">
        <v>180.001</v>
      </c>
      <c r="O100" s="9">
        <v>2.8172085087742899E-3</v>
      </c>
      <c r="P100" s="8">
        <v>63887</v>
      </c>
      <c r="Q100" s="5">
        <v>0</v>
      </c>
      <c r="R100" s="5">
        <v>1000</v>
      </c>
    </row>
    <row r="101" spans="2:18" ht="19.95" hidden="1" customHeight="1" x14ac:dyDescent="0.35">
      <c r="B101" s="34" t="s">
        <v>12</v>
      </c>
      <c r="C101" s="34">
        <v>150</v>
      </c>
      <c r="D101" s="34">
        <v>4</v>
      </c>
      <c r="E101" s="34">
        <v>1</v>
      </c>
      <c r="F101" s="18" t="str">
        <f t="shared" si="1"/>
        <v>I_MD_150P_4L_ID1</v>
      </c>
      <c r="G101" s="3">
        <v>7</v>
      </c>
      <c r="H101" s="5" t="s">
        <v>11</v>
      </c>
      <c r="I101" s="8">
        <v>259194</v>
      </c>
      <c r="J101" s="8">
        <v>2.1000000000000001E-2</v>
      </c>
      <c r="K101" s="8">
        <v>229768</v>
      </c>
      <c r="L101" s="8">
        <v>5.6000000000000001E-2</v>
      </c>
      <c r="M101" s="8">
        <v>192724</v>
      </c>
      <c r="N101" s="8">
        <v>180.00299999999999</v>
      </c>
      <c r="O101" s="9">
        <v>3.0947951235430898E-3</v>
      </c>
      <c r="P101" s="8">
        <v>58157</v>
      </c>
      <c r="Q101" s="5">
        <v>1</v>
      </c>
      <c r="R101" s="5">
        <v>1500</v>
      </c>
    </row>
    <row r="102" spans="2:18" ht="19.95" hidden="1" customHeight="1" x14ac:dyDescent="0.35">
      <c r="B102" s="34" t="s">
        <v>12</v>
      </c>
      <c r="C102" s="34">
        <v>250</v>
      </c>
      <c r="D102" s="34">
        <v>4</v>
      </c>
      <c r="E102" s="34">
        <v>1</v>
      </c>
      <c r="F102" s="18" t="str">
        <f t="shared" si="1"/>
        <v>I_MD_250P_4L_ID1</v>
      </c>
      <c r="G102" s="3">
        <v>7</v>
      </c>
      <c r="H102" s="5" t="s">
        <v>11</v>
      </c>
      <c r="I102" s="8">
        <v>357833</v>
      </c>
      <c r="J102" s="8">
        <v>3.7999999999999999E-2</v>
      </c>
      <c r="K102" s="8">
        <v>314504</v>
      </c>
      <c r="L102" s="8">
        <v>0.13100000000000001</v>
      </c>
      <c r="M102" s="8">
        <v>265149</v>
      </c>
      <c r="N102" s="8">
        <v>300.00299999999999</v>
      </c>
      <c r="O102" s="9">
        <v>4.6669933725359001E-3</v>
      </c>
      <c r="P102" s="8">
        <v>64278</v>
      </c>
      <c r="Q102" s="5">
        <v>0</v>
      </c>
      <c r="R102" s="5">
        <v>2500</v>
      </c>
    </row>
    <row r="103" spans="2:18" ht="19.95" hidden="1" customHeight="1" x14ac:dyDescent="0.35">
      <c r="B103" s="34" t="s">
        <v>12</v>
      </c>
      <c r="C103" s="34">
        <v>500</v>
      </c>
      <c r="D103" s="34">
        <v>4</v>
      </c>
      <c r="E103" s="34">
        <v>1</v>
      </c>
      <c r="F103" s="18" t="str">
        <f t="shared" si="1"/>
        <v>I_MD_500P_4L_ID1</v>
      </c>
      <c r="G103" s="3">
        <v>7</v>
      </c>
      <c r="H103" s="5" t="s">
        <v>11</v>
      </c>
      <c r="I103" s="8">
        <v>661220</v>
      </c>
      <c r="J103" s="8">
        <v>8.2000000000000003E-2</v>
      </c>
      <c r="K103" s="8">
        <v>554270</v>
      </c>
      <c r="L103" s="8">
        <v>0.61399999999999999</v>
      </c>
      <c r="M103" s="8">
        <v>460647</v>
      </c>
      <c r="N103" s="8">
        <v>300.00299999999999</v>
      </c>
      <c r="O103" s="9">
        <v>8.33362964608746E-3</v>
      </c>
      <c r="P103" s="8">
        <v>35998</v>
      </c>
      <c r="Q103" s="5">
        <v>0</v>
      </c>
      <c r="R103" s="5">
        <v>5000</v>
      </c>
    </row>
    <row r="104" spans="2:18" ht="19.95" hidden="1" customHeight="1" x14ac:dyDescent="0.35">
      <c r="B104" s="34" t="s">
        <v>13</v>
      </c>
      <c r="C104" s="34">
        <v>50</v>
      </c>
      <c r="D104" s="34">
        <v>4</v>
      </c>
      <c r="E104" s="34">
        <v>1</v>
      </c>
      <c r="F104" s="18" t="str">
        <f t="shared" si="1"/>
        <v>I_AD_050P_4L_ID1</v>
      </c>
      <c r="G104" s="3">
        <v>7</v>
      </c>
      <c r="H104" s="5" t="s">
        <v>11</v>
      </c>
      <c r="I104" s="8">
        <v>68943</v>
      </c>
      <c r="J104" s="8">
        <v>7.0000000000000001E-3</v>
      </c>
      <c r="K104" s="8">
        <v>54074</v>
      </c>
      <c r="L104" s="8">
        <v>5.0000000000000001E-3</v>
      </c>
      <c r="M104" s="8">
        <v>41675</v>
      </c>
      <c r="N104" s="8">
        <v>60.002000000000002</v>
      </c>
      <c r="O104" s="9">
        <v>3.3367443412483499E-3</v>
      </c>
      <c r="P104" s="8">
        <v>17981</v>
      </c>
      <c r="Q104" s="5">
        <v>0</v>
      </c>
      <c r="R104" s="5">
        <v>500</v>
      </c>
    </row>
    <row r="105" spans="2:18" ht="19.95" hidden="1" customHeight="1" x14ac:dyDescent="0.35">
      <c r="B105" s="34" t="s">
        <v>13</v>
      </c>
      <c r="C105" s="34">
        <v>100</v>
      </c>
      <c r="D105" s="34">
        <v>4</v>
      </c>
      <c r="E105" s="34">
        <v>1</v>
      </c>
      <c r="F105" s="18" t="str">
        <f t="shared" si="1"/>
        <v>I_AD_100P_4L_ID1</v>
      </c>
      <c r="G105" s="3">
        <v>7</v>
      </c>
      <c r="H105" s="5" t="s">
        <v>11</v>
      </c>
      <c r="I105" s="8">
        <v>96138</v>
      </c>
      <c r="J105" s="8">
        <v>0.02</v>
      </c>
      <c r="K105" s="8">
        <v>31580</v>
      </c>
      <c r="L105" s="8">
        <v>4.3999999999999997E-2</v>
      </c>
      <c r="M105" s="8">
        <v>13597</v>
      </c>
      <c r="N105" s="8">
        <v>180.05199999999999</v>
      </c>
      <c r="O105" s="9">
        <v>3.3795427241332201E-3</v>
      </c>
      <c r="P105" s="8">
        <v>53272</v>
      </c>
      <c r="Q105" s="5">
        <v>3</v>
      </c>
      <c r="R105" s="5">
        <v>1000</v>
      </c>
    </row>
    <row r="106" spans="2:18" ht="19.95" hidden="1" customHeight="1" x14ac:dyDescent="0.35">
      <c r="B106" s="34" t="s">
        <v>13</v>
      </c>
      <c r="C106" s="34">
        <v>150</v>
      </c>
      <c r="D106" s="34">
        <v>4</v>
      </c>
      <c r="E106" s="34">
        <v>1</v>
      </c>
      <c r="F106" s="18" t="str">
        <f t="shared" si="1"/>
        <v>I_AD_150P_4L_ID1</v>
      </c>
      <c r="G106" s="3">
        <v>7</v>
      </c>
      <c r="H106" s="5" t="s">
        <v>11</v>
      </c>
      <c r="I106" s="8">
        <v>175324</v>
      </c>
      <c r="J106" s="8">
        <v>2.8000000000000001E-2</v>
      </c>
      <c r="K106" s="8">
        <v>82067</v>
      </c>
      <c r="L106" s="8">
        <v>9.5000000000000001E-2</v>
      </c>
      <c r="M106" s="8">
        <v>47604</v>
      </c>
      <c r="N106" s="8">
        <v>180.001</v>
      </c>
      <c r="O106" s="9">
        <v>4.6542887434998003E-3</v>
      </c>
      <c r="P106" s="8">
        <v>38671</v>
      </c>
      <c r="Q106" s="5">
        <v>0</v>
      </c>
      <c r="R106" s="5">
        <v>1500</v>
      </c>
    </row>
    <row r="107" spans="2:18" ht="19.95" customHeight="1" x14ac:dyDescent="0.35">
      <c r="B107" s="34" t="s">
        <v>13</v>
      </c>
      <c r="C107" s="34">
        <v>250</v>
      </c>
      <c r="D107" s="34">
        <v>4</v>
      </c>
      <c r="E107" s="34">
        <v>1</v>
      </c>
      <c r="F107" s="18" t="str">
        <f t="shared" si="1"/>
        <v>I_AD_250P_4L_ID1</v>
      </c>
      <c r="G107" s="3">
        <v>7</v>
      </c>
      <c r="H107" s="5" t="s">
        <v>11</v>
      </c>
      <c r="I107" s="8">
        <v>300216</v>
      </c>
      <c r="J107" s="8">
        <v>5.0999999999999997E-2</v>
      </c>
      <c r="K107" s="8">
        <v>140156</v>
      </c>
      <c r="L107" s="8">
        <v>0.26600000000000001</v>
      </c>
      <c r="M107" s="8">
        <v>84167</v>
      </c>
      <c r="N107" s="8">
        <v>300.00599999999997</v>
      </c>
      <c r="O107" s="9">
        <v>6.0881177067447501E-3</v>
      </c>
      <c r="P107" s="8">
        <v>49275</v>
      </c>
      <c r="Q107" s="5">
        <v>0</v>
      </c>
      <c r="R107" s="5">
        <v>2500</v>
      </c>
    </row>
    <row r="108" spans="2:18" ht="19.95" hidden="1" customHeight="1" x14ac:dyDescent="0.35">
      <c r="B108" s="34" t="s">
        <v>13</v>
      </c>
      <c r="C108" s="34">
        <v>500</v>
      </c>
      <c r="D108" s="34">
        <v>4</v>
      </c>
      <c r="E108" s="34">
        <v>1</v>
      </c>
      <c r="F108" s="18" t="str">
        <f t="shared" si="1"/>
        <v>I_AD_500P_4L_ID1</v>
      </c>
      <c r="G108" s="3">
        <v>7</v>
      </c>
      <c r="H108" s="5" t="s">
        <v>11</v>
      </c>
      <c r="I108" s="8">
        <v>623676</v>
      </c>
      <c r="J108" s="8">
        <v>9.7000000000000003E-2</v>
      </c>
      <c r="K108" s="8">
        <v>337850</v>
      </c>
      <c r="L108" s="8">
        <v>0.998</v>
      </c>
      <c r="M108" s="8">
        <v>212757</v>
      </c>
      <c r="N108" s="8">
        <v>300.00200000000001</v>
      </c>
      <c r="O108" s="9">
        <v>9.5135255129521201E-3</v>
      </c>
      <c r="P108" s="8">
        <v>31533</v>
      </c>
      <c r="Q108" s="5">
        <v>0</v>
      </c>
      <c r="R108" s="5">
        <v>5000</v>
      </c>
    </row>
    <row r="109" spans="2:18" ht="19.95" hidden="1" customHeight="1" x14ac:dyDescent="0.35">
      <c r="B109" s="34" t="s">
        <v>10</v>
      </c>
      <c r="C109" s="34">
        <v>50</v>
      </c>
      <c r="D109" s="34">
        <v>4</v>
      </c>
      <c r="E109" s="34">
        <v>1</v>
      </c>
      <c r="F109" s="18" t="str">
        <f t="shared" si="1"/>
        <v>I_BD_050P_4L_ID1</v>
      </c>
      <c r="G109" s="3">
        <v>8</v>
      </c>
      <c r="H109" s="5" t="s">
        <v>11</v>
      </c>
      <c r="I109" s="8">
        <v>222400</v>
      </c>
      <c r="J109" s="8">
        <v>2E-3</v>
      </c>
      <c r="K109" s="8">
        <v>222400</v>
      </c>
      <c r="L109" s="8">
        <v>1E-3</v>
      </c>
      <c r="M109" s="8">
        <v>222400</v>
      </c>
      <c r="N109" s="8">
        <v>60.003999999999998</v>
      </c>
      <c r="O109" s="9">
        <v>1.8084772843743001E-3</v>
      </c>
      <c r="P109" s="8">
        <v>33171</v>
      </c>
      <c r="Q109" s="5">
        <v>0</v>
      </c>
      <c r="R109" s="5">
        <v>500</v>
      </c>
    </row>
    <row r="110" spans="2:18" ht="19.95" hidden="1" customHeight="1" x14ac:dyDescent="0.35">
      <c r="B110" s="34" t="s">
        <v>10</v>
      </c>
      <c r="C110" s="34">
        <v>100</v>
      </c>
      <c r="D110" s="34">
        <v>4</v>
      </c>
      <c r="E110" s="34">
        <v>1</v>
      </c>
      <c r="F110" s="18" t="str">
        <f t="shared" si="1"/>
        <v>I_BD_100P_4L_ID1</v>
      </c>
      <c r="G110" s="3">
        <v>8</v>
      </c>
      <c r="H110" s="5" t="s">
        <v>11</v>
      </c>
      <c r="I110" s="8">
        <v>379995</v>
      </c>
      <c r="J110" s="8">
        <v>8.9999999999999993E-3</v>
      </c>
      <c r="K110" s="8">
        <v>379995</v>
      </c>
      <c r="L110" s="8">
        <v>2E-3</v>
      </c>
      <c r="M110" s="8">
        <v>372758</v>
      </c>
      <c r="N110" s="8">
        <v>180.00200000000001</v>
      </c>
      <c r="O110" s="9">
        <v>1.3651341490264199E-3</v>
      </c>
      <c r="P110" s="8">
        <v>131831</v>
      </c>
      <c r="Q110" s="5">
        <v>1</v>
      </c>
      <c r="R110" s="5">
        <v>1000</v>
      </c>
    </row>
    <row r="111" spans="2:18" ht="19.95" hidden="1" customHeight="1" x14ac:dyDescent="0.35">
      <c r="B111" s="34" t="s">
        <v>10</v>
      </c>
      <c r="C111" s="34">
        <v>150</v>
      </c>
      <c r="D111" s="34">
        <v>4</v>
      </c>
      <c r="E111" s="34">
        <v>1</v>
      </c>
      <c r="F111" s="18" t="str">
        <f t="shared" si="1"/>
        <v>I_BD_150P_4L_ID1</v>
      </c>
      <c r="G111" s="3">
        <v>8</v>
      </c>
      <c r="H111" s="5" t="s">
        <v>11</v>
      </c>
      <c r="I111" s="8">
        <v>602229</v>
      </c>
      <c r="J111" s="8">
        <v>1.6E-2</v>
      </c>
      <c r="K111" s="8">
        <v>602229</v>
      </c>
      <c r="L111" s="8">
        <v>3.0000000000000001E-3</v>
      </c>
      <c r="M111" s="8">
        <v>595278</v>
      </c>
      <c r="N111" s="8">
        <v>180.001</v>
      </c>
      <c r="O111" s="9">
        <v>1.94381743366132E-3</v>
      </c>
      <c r="P111" s="8">
        <v>92591</v>
      </c>
      <c r="Q111" s="5">
        <v>0</v>
      </c>
      <c r="R111" s="5">
        <v>1500</v>
      </c>
    </row>
    <row r="112" spans="2:18" ht="19.95" hidden="1" customHeight="1" x14ac:dyDescent="0.35">
      <c r="B112" s="34" t="s">
        <v>10</v>
      </c>
      <c r="C112" s="34">
        <v>250</v>
      </c>
      <c r="D112" s="34">
        <v>4</v>
      </c>
      <c r="E112" s="34">
        <v>1</v>
      </c>
      <c r="F112" s="18" t="str">
        <f t="shared" si="1"/>
        <v>I_BD_250P_4L_ID1</v>
      </c>
      <c r="G112" s="3">
        <v>8</v>
      </c>
      <c r="H112" s="5" t="s">
        <v>11</v>
      </c>
      <c r="I112" s="8">
        <v>924809</v>
      </c>
      <c r="J112" s="8">
        <v>2.5999999999999999E-2</v>
      </c>
      <c r="K112" s="8">
        <v>914579</v>
      </c>
      <c r="L112" s="8">
        <v>6.3E-2</v>
      </c>
      <c r="M112" s="8">
        <v>896277</v>
      </c>
      <c r="N112" s="8">
        <v>300.00099999999998</v>
      </c>
      <c r="O112" s="9">
        <v>3.3265245018086801E-3</v>
      </c>
      <c r="P112" s="8">
        <v>90177</v>
      </c>
      <c r="Q112" s="5">
        <v>0</v>
      </c>
      <c r="R112" s="5">
        <v>2500</v>
      </c>
    </row>
    <row r="113" spans="2:18" ht="19.95" hidden="1" customHeight="1" x14ac:dyDescent="0.35">
      <c r="B113" s="34" t="s">
        <v>10</v>
      </c>
      <c r="C113" s="34">
        <v>500</v>
      </c>
      <c r="D113" s="34">
        <v>4</v>
      </c>
      <c r="E113" s="34">
        <v>1</v>
      </c>
      <c r="F113" s="18" t="str">
        <f t="shared" si="1"/>
        <v>I_BD_500P_4L_ID1</v>
      </c>
      <c r="G113" s="3">
        <v>8</v>
      </c>
      <c r="H113" s="5" t="s">
        <v>11</v>
      </c>
      <c r="I113" s="8">
        <v>1887103</v>
      </c>
      <c r="J113" s="8">
        <v>5.7000000000000002E-2</v>
      </c>
      <c r="K113" s="8">
        <v>1875243</v>
      </c>
      <c r="L113" s="8">
        <v>0.13400000000000001</v>
      </c>
      <c r="M113" s="8">
        <v>1854078</v>
      </c>
      <c r="N113" s="8">
        <v>300.00099999999998</v>
      </c>
      <c r="O113" s="9">
        <v>6.4736512731994799E-3</v>
      </c>
      <c r="P113" s="8">
        <v>46340</v>
      </c>
      <c r="Q113" s="5">
        <v>0</v>
      </c>
      <c r="R113" s="5">
        <v>5000</v>
      </c>
    </row>
    <row r="114" spans="2:18" ht="19.95" hidden="1" customHeight="1" x14ac:dyDescent="0.35">
      <c r="B114" s="34" t="s">
        <v>12</v>
      </c>
      <c r="C114" s="34">
        <v>50</v>
      </c>
      <c r="D114" s="34">
        <v>4</v>
      </c>
      <c r="E114" s="34">
        <v>1</v>
      </c>
      <c r="F114" s="18" t="str">
        <f t="shared" si="1"/>
        <v>I_MD_050P_4L_ID1</v>
      </c>
      <c r="G114" s="3">
        <v>8</v>
      </c>
      <c r="H114" s="5" t="s">
        <v>11</v>
      </c>
      <c r="I114" s="8">
        <v>79520</v>
      </c>
      <c r="J114" s="8">
        <v>7.0000000000000001E-3</v>
      </c>
      <c r="K114" s="8">
        <v>77410</v>
      </c>
      <c r="L114" s="8">
        <v>2E-3</v>
      </c>
      <c r="M114" s="8">
        <v>66089</v>
      </c>
      <c r="N114" s="8">
        <v>60.000999999999998</v>
      </c>
      <c r="O114" s="9">
        <v>1.75548662725987E-3</v>
      </c>
      <c r="P114" s="8">
        <v>34174</v>
      </c>
      <c r="Q114" s="5">
        <v>0</v>
      </c>
      <c r="R114" s="5">
        <v>500</v>
      </c>
    </row>
    <row r="115" spans="2:18" ht="19.95" hidden="1" customHeight="1" x14ac:dyDescent="0.35">
      <c r="B115" s="34" t="s">
        <v>12</v>
      </c>
      <c r="C115" s="34">
        <v>100</v>
      </c>
      <c r="D115" s="34">
        <v>4</v>
      </c>
      <c r="E115" s="34">
        <v>1</v>
      </c>
      <c r="F115" s="18" t="str">
        <f t="shared" si="1"/>
        <v>I_MD_100P_4L_ID1</v>
      </c>
      <c r="G115" s="3">
        <v>8</v>
      </c>
      <c r="H115" s="5" t="s">
        <v>11</v>
      </c>
      <c r="I115" s="8">
        <v>114194</v>
      </c>
      <c r="J115" s="8">
        <v>1.4E-2</v>
      </c>
      <c r="K115" s="8">
        <v>92848</v>
      </c>
      <c r="L115" s="8">
        <v>3.2000000000000001E-2</v>
      </c>
      <c r="M115" s="8">
        <v>72173</v>
      </c>
      <c r="N115" s="8">
        <v>180.00200000000001</v>
      </c>
      <c r="O115" s="9">
        <v>2.7968485338233898E-3</v>
      </c>
      <c r="P115" s="8">
        <v>64351</v>
      </c>
      <c r="Q115" s="5">
        <v>0</v>
      </c>
      <c r="R115" s="5">
        <v>1000</v>
      </c>
    </row>
    <row r="116" spans="2:18" ht="19.95" hidden="1" customHeight="1" x14ac:dyDescent="0.35">
      <c r="B116" s="34" t="s">
        <v>12</v>
      </c>
      <c r="C116" s="34">
        <v>150</v>
      </c>
      <c r="D116" s="34">
        <v>4</v>
      </c>
      <c r="E116" s="34">
        <v>1</v>
      </c>
      <c r="F116" s="18" t="str">
        <f t="shared" si="1"/>
        <v>I_MD_150P_4L_ID1</v>
      </c>
      <c r="G116" s="3">
        <v>8</v>
      </c>
      <c r="H116" s="5" t="s">
        <v>11</v>
      </c>
      <c r="I116" s="8">
        <v>259194</v>
      </c>
      <c r="J116" s="8">
        <v>2.1000000000000001E-2</v>
      </c>
      <c r="K116" s="8">
        <v>230919</v>
      </c>
      <c r="L116" s="8">
        <v>6.0999999999999999E-2</v>
      </c>
      <c r="M116" s="8">
        <v>192731</v>
      </c>
      <c r="N116" s="8">
        <v>180.012</v>
      </c>
      <c r="O116" s="9">
        <v>3.1291332012081002E-3</v>
      </c>
      <c r="P116" s="8">
        <v>57522</v>
      </c>
      <c r="Q116" s="5">
        <v>0</v>
      </c>
      <c r="R116" s="5">
        <v>1500</v>
      </c>
    </row>
    <row r="117" spans="2:18" ht="19.95" hidden="1" customHeight="1" x14ac:dyDescent="0.35">
      <c r="B117" s="34" t="s">
        <v>12</v>
      </c>
      <c r="C117" s="34">
        <v>250</v>
      </c>
      <c r="D117" s="34">
        <v>4</v>
      </c>
      <c r="E117" s="34">
        <v>1</v>
      </c>
      <c r="F117" s="18" t="str">
        <f t="shared" si="1"/>
        <v>I_MD_250P_4L_ID1</v>
      </c>
      <c r="G117" s="3">
        <v>8</v>
      </c>
      <c r="H117" s="5" t="s">
        <v>11</v>
      </c>
      <c r="I117" s="8">
        <v>357833</v>
      </c>
      <c r="J117" s="8">
        <v>3.6999999999999998E-2</v>
      </c>
      <c r="K117" s="8">
        <v>314065</v>
      </c>
      <c r="L117" s="8">
        <v>0.13300000000000001</v>
      </c>
      <c r="M117" s="8">
        <v>265180</v>
      </c>
      <c r="N117" s="8">
        <v>300.00200000000001</v>
      </c>
      <c r="O117" s="9">
        <v>4.72865272150985E-3</v>
      </c>
      <c r="P117" s="8">
        <v>63439</v>
      </c>
      <c r="Q117" s="5">
        <v>0</v>
      </c>
      <c r="R117" s="5">
        <v>2500</v>
      </c>
    </row>
    <row r="118" spans="2:18" ht="19.95" hidden="1" customHeight="1" x14ac:dyDescent="0.35">
      <c r="B118" s="34" t="s">
        <v>12</v>
      </c>
      <c r="C118" s="34">
        <v>500</v>
      </c>
      <c r="D118" s="34">
        <v>4</v>
      </c>
      <c r="E118" s="34">
        <v>1</v>
      </c>
      <c r="F118" s="18" t="str">
        <f t="shared" si="1"/>
        <v>I_MD_500P_4L_ID1</v>
      </c>
      <c r="G118" s="3">
        <v>8</v>
      </c>
      <c r="H118" s="5" t="s">
        <v>11</v>
      </c>
      <c r="I118" s="8">
        <v>661220</v>
      </c>
      <c r="J118" s="8">
        <v>0.08</v>
      </c>
      <c r="K118" s="8">
        <v>556693</v>
      </c>
      <c r="L118" s="8">
        <v>0.61199999999999999</v>
      </c>
      <c r="M118" s="8">
        <v>459959</v>
      </c>
      <c r="N118" s="8">
        <v>300.00599999999997</v>
      </c>
      <c r="O118" s="9">
        <v>8.2312736651447508E-3</v>
      </c>
      <c r="P118" s="8">
        <v>36446</v>
      </c>
      <c r="Q118" s="5">
        <v>0</v>
      </c>
      <c r="R118" s="5">
        <v>5000</v>
      </c>
    </row>
    <row r="119" spans="2:18" ht="19.95" hidden="1" customHeight="1" x14ac:dyDescent="0.35">
      <c r="B119" s="34" t="s">
        <v>13</v>
      </c>
      <c r="C119" s="34">
        <v>50</v>
      </c>
      <c r="D119" s="34">
        <v>4</v>
      </c>
      <c r="E119" s="34">
        <v>1</v>
      </c>
      <c r="F119" s="18" t="str">
        <f t="shared" si="1"/>
        <v>I_AD_050P_4L_ID1</v>
      </c>
      <c r="G119" s="3">
        <v>8</v>
      </c>
      <c r="H119" s="5" t="s">
        <v>11</v>
      </c>
      <c r="I119" s="8">
        <v>68943</v>
      </c>
      <c r="J119" s="8">
        <v>7.0000000000000001E-3</v>
      </c>
      <c r="K119" s="8">
        <v>54074</v>
      </c>
      <c r="L119" s="8">
        <v>4.0000000000000001E-3</v>
      </c>
      <c r="M119" s="8">
        <v>41942</v>
      </c>
      <c r="N119" s="8">
        <v>60.000999999999998</v>
      </c>
      <c r="O119" s="9">
        <v>3.52148391641161E-3</v>
      </c>
      <c r="P119" s="8">
        <v>17036</v>
      </c>
      <c r="Q119" s="5">
        <v>0</v>
      </c>
      <c r="R119" s="5">
        <v>500</v>
      </c>
    </row>
    <row r="120" spans="2:18" ht="19.95" hidden="1" customHeight="1" x14ac:dyDescent="0.35">
      <c r="B120" s="34" t="s">
        <v>13</v>
      </c>
      <c r="C120" s="34">
        <v>100</v>
      </c>
      <c r="D120" s="34">
        <v>4</v>
      </c>
      <c r="E120" s="34">
        <v>1</v>
      </c>
      <c r="F120" s="18" t="str">
        <f t="shared" si="1"/>
        <v>I_AD_100P_4L_ID1</v>
      </c>
      <c r="G120" s="3">
        <v>8</v>
      </c>
      <c r="H120" s="5" t="s">
        <v>11</v>
      </c>
      <c r="I120" s="8">
        <v>96138</v>
      </c>
      <c r="J120" s="8">
        <v>1.7999999999999999E-2</v>
      </c>
      <c r="K120" s="8">
        <v>31317</v>
      </c>
      <c r="L120" s="8">
        <v>4.9000000000000002E-2</v>
      </c>
      <c r="M120" s="8">
        <v>13377</v>
      </c>
      <c r="N120" s="8">
        <v>180.00200000000001</v>
      </c>
      <c r="O120" s="9">
        <v>3.3721849589691999E-3</v>
      </c>
      <c r="P120" s="8">
        <v>53374</v>
      </c>
      <c r="Q120" s="5">
        <v>1</v>
      </c>
      <c r="R120" s="5">
        <v>1000</v>
      </c>
    </row>
    <row r="121" spans="2:18" ht="19.95" hidden="1" customHeight="1" x14ac:dyDescent="0.35">
      <c r="B121" s="34" t="s">
        <v>13</v>
      </c>
      <c r="C121" s="34">
        <v>150</v>
      </c>
      <c r="D121" s="34">
        <v>4</v>
      </c>
      <c r="E121" s="34">
        <v>1</v>
      </c>
      <c r="F121" s="18" t="str">
        <f t="shared" si="1"/>
        <v>I_AD_150P_4L_ID1</v>
      </c>
      <c r="G121" s="3">
        <v>8</v>
      </c>
      <c r="H121" s="5" t="s">
        <v>11</v>
      </c>
      <c r="I121" s="8">
        <v>175324</v>
      </c>
      <c r="J121" s="8">
        <v>2.8000000000000001E-2</v>
      </c>
      <c r="K121" s="8">
        <v>82429</v>
      </c>
      <c r="L121" s="8">
        <v>9.7000000000000003E-2</v>
      </c>
      <c r="M121" s="8">
        <v>46925</v>
      </c>
      <c r="N121" s="8">
        <v>180.00200000000001</v>
      </c>
      <c r="O121" s="9">
        <v>4.8359977430849996E-3</v>
      </c>
      <c r="P121" s="8">
        <v>37219</v>
      </c>
      <c r="Q121" s="5">
        <v>3</v>
      </c>
      <c r="R121" s="5">
        <v>1500</v>
      </c>
    </row>
    <row r="122" spans="2:18" ht="19.95" customHeight="1" x14ac:dyDescent="0.35">
      <c r="B122" s="34" t="s">
        <v>13</v>
      </c>
      <c r="C122" s="34">
        <v>250</v>
      </c>
      <c r="D122" s="34">
        <v>4</v>
      </c>
      <c r="E122" s="34">
        <v>1</v>
      </c>
      <c r="F122" s="18" t="str">
        <f t="shared" si="1"/>
        <v>I_AD_250P_4L_ID1</v>
      </c>
      <c r="G122" s="3">
        <v>8</v>
      </c>
      <c r="H122" s="5" t="s">
        <v>11</v>
      </c>
      <c r="I122" s="8">
        <v>300216</v>
      </c>
      <c r="J122" s="8">
        <v>4.7E-2</v>
      </c>
      <c r="K122" s="8">
        <v>138058</v>
      </c>
      <c r="L122" s="8">
        <v>0.27600000000000002</v>
      </c>
      <c r="M122" s="8">
        <v>84457</v>
      </c>
      <c r="N122" s="8">
        <v>300.04000000000002</v>
      </c>
      <c r="O122" s="9">
        <v>6.0423539363148497E-3</v>
      </c>
      <c r="P122" s="8">
        <v>49653</v>
      </c>
      <c r="Q122" s="5">
        <v>0</v>
      </c>
      <c r="R122" s="5">
        <v>2500</v>
      </c>
    </row>
    <row r="123" spans="2:18" ht="19.95" hidden="1" customHeight="1" x14ac:dyDescent="0.35">
      <c r="B123" s="34" t="s">
        <v>13</v>
      </c>
      <c r="C123" s="34">
        <v>500</v>
      </c>
      <c r="D123" s="34">
        <v>4</v>
      </c>
      <c r="E123" s="34">
        <v>1</v>
      </c>
      <c r="F123" s="18" t="str">
        <f t="shared" si="1"/>
        <v>I_AD_500P_4L_ID1</v>
      </c>
      <c r="G123" s="3">
        <v>8</v>
      </c>
      <c r="H123" s="5" t="s">
        <v>11</v>
      </c>
      <c r="I123" s="8">
        <v>623676</v>
      </c>
      <c r="J123" s="8">
        <v>0.106</v>
      </c>
      <c r="K123" s="8">
        <v>338127</v>
      </c>
      <c r="L123" s="8">
        <v>1.0209999999999999</v>
      </c>
      <c r="M123" s="8">
        <v>212179</v>
      </c>
      <c r="N123" s="8">
        <v>300.00799999999998</v>
      </c>
      <c r="O123" s="9">
        <v>9.4717898525533608E-3</v>
      </c>
      <c r="P123" s="8">
        <v>31673</v>
      </c>
      <c r="Q123" s="5">
        <v>0</v>
      </c>
      <c r="R123" s="5">
        <v>5000</v>
      </c>
    </row>
    <row r="124" spans="2:18" ht="19.95" hidden="1" customHeight="1" x14ac:dyDescent="0.35">
      <c r="B124" s="34" t="s">
        <v>10</v>
      </c>
      <c r="C124" s="34">
        <v>50</v>
      </c>
      <c r="D124" s="34">
        <v>4</v>
      </c>
      <c r="E124" s="34">
        <v>1</v>
      </c>
      <c r="F124" s="18" t="str">
        <f t="shared" si="1"/>
        <v>I_BD_050P_4L_ID1</v>
      </c>
      <c r="G124" s="3">
        <v>9</v>
      </c>
      <c r="H124" s="5" t="s">
        <v>11</v>
      </c>
      <c r="I124" s="8">
        <v>222400</v>
      </c>
      <c r="J124" s="8">
        <v>2E-3</v>
      </c>
      <c r="K124" s="8">
        <v>222400</v>
      </c>
      <c r="L124" s="8">
        <v>1E-3</v>
      </c>
      <c r="M124" s="8">
        <v>222400</v>
      </c>
      <c r="N124" s="8">
        <v>60.000999999999998</v>
      </c>
      <c r="O124" s="9">
        <v>1.8091504056452299E-3</v>
      </c>
      <c r="P124" s="8">
        <v>33157</v>
      </c>
      <c r="Q124" s="5">
        <v>0</v>
      </c>
      <c r="R124" s="5">
        <v>500</v>
      </c>
    </row>
    <row r="125" spans="2:18" ht="19.95" hidden="1" customHeight="1" x14ac:dyDescent="0.35">
      <c r="B125" s="34" t="s">
        <v>10</v>
      </c>
      <c r="C125" s="34">
        <v>50</v>
      </c>
      <c r="D125" s="34">
        <v>4</v>
      </c>
      <c r="E125" s="34">
        <v>1</v>
      </c>
      <c r="F125" s="18" t="str">
        <f t="shared" si="1"/>
        <v>I_BD_050P_4L_ID1</v>
      </c>
      <c r="G125" s="3">
        <v>9</v>
      </c>
      <c r="H125" s="5" t="s">
        <v>11</v>
      </c>
      <c r="I125" s="8">
        <v>222400</v>
      </c>
      <c r="J125" s="8">
        <v>2E-3</v>
      </c>
      <c r="K125" s="8">
        <v>222400</v>
      </c>
      <c r="L125" s="8">
        <v>1E-3</v>
      </c>
      <c r="M125" s="8">
        <v>222400</v>
      </c>
      <c r="N125" s="8">
        <v>60.000999999999998</v>
      </c>
      <c r="O125" s="9">
        <v>1.8091504056452299E-3</v>
      </c>
      <c r="P125" s="8">
        <v>33157</v>
      </c>
      <c r="Q125" s="5">
        <v>0</v>
      </c>
      <c r="R125" s="5">
        <v>500</v>
      </c>
    </row>
    <row r="126" spans="2:18" ht="19.95" hidden="1" customHeight="1" x14ac:dyDescent="0.35">
      <c r="B126" s="34" t="s">
        <v>10</v>
      </c>
      <c r="C126" s="34">
        <v>100</v>
      </c>
      <c r="D126" s="34">
        <v>4</v>
      </c>
      <c r="E126" s="34">
        <v>1</v>
      </c>
      <c r="F126" s="18" t="str">
        <f t="shared" si="1"/>
        <v>I_BD_100P_4L_ID1</v>
      </c>
      <c r="G126" s="3">
        <v>9</v>
      </c>
      <c r="H126" s="5" t="s">
        <v>11</v>
      </c>
      <c r="I126" s="8">
        <v>379995</v>
      </c>
      <c r="J126" s="8">
        <v>1.2E-2</v>
      </c>
      <c r="K126" s="8">
        <v>379995</v>
      </c>
      <c r="L126" s="8">
        <v>2E-3</v>
      </c>
      <c r="M126" s="8">
        <v>372694</v>
      </c>
      <c r="N126" s="8">
        <v>180.001</v>
      </c>
      <c r="O126" s="9">
        <v>1.38514527612312E-3</v>
      </c>
      <c r="P126" s="8">
        <v>129925</v>
      </c>
      <c r="Q126" s="5">
        <v>2</v>
      </c>
      <c r="R126" s="5">
        <v>1000</v>
      </c>
    </row>
    <row r="127" spans="2:18" ht="19.95" hidden="1" customHeight="1" x14ac:dyDescent="0.35">
      <c r="B127" s="34" t="s">
        <v>10</v>
      </c>
      <c r="C127" s="34">
        <v>150</v>
      </c>
      <c r="D127" s="34">
        <v>4</v>
      </c>
      <c r="E127" s="34">
        <v>1</v>
      </c>
      <c r="F127" s="18" t="str">
        <f t="shared" si="1"/>
        <v>I_BD_150P_4L_ID1</v>
      </c>
      <c r="G127" s="3">
        <v>9</v>
      </c>
      <c r="H127" s="5" t="s">
        <v>11</v>
      </c>
      <c r="I127" s="8">
        <v>602229</v>
      </c>
      <c r="J127" s="8">
        <v>1.7000000000000001E-2</v>
      </c>
      <c r="K127" s="8">
        <v>602229</v>
      </c>
      <c r="L127" s="8">
        <v>3.0000000000000001E-3</v>
      </c>
      <c r="M127" s="8">
        <v>595366</v>
      </c>
      <c r="N127" s="8">
        <v>180.00200000000001</v>
      </c>
      <c r="O127" s="9">
        <v>1.96110971875788E-3</v>
      </c>
      <c r="P127" s="8">
        <v>91771</v>
      </c>
      <c r="Q127" s="5">
        <v>0</v>
      </c>
      <c r="R127" s="5">
        <v>1500</v>
      </c>
    </row>
    <row r="128" spans="2:18" ht="19.95" hidden="1" customHeight="1" x14ac:dyDescent="0.35">
      <c r="B128" s="34" t="s">
        <v>10</v>
      </c>
      <c r="C128" s="34">
        <v>250</v>
      </c>
      <c r="D128" s="34">
        <v>4</v>
      </c>
      <c r="E128" s="34">
        <v>1</v>
      </c>
      <c r="F128" s="18" t="str">
        <f t="shared" si="1"/>
        <v>I_BD_250P_4L_ID1</v>
      </c>
      <c r="G128" s="3">
        <v>9</v>
      </c>
      <c r="H128" s="5" t="s">
        <v>11</v>
      </c>
      <c r="I128" s="8">
        <v>924809</v>
      </c>
      <c r="J128" s="8">
        <v>2.8000000000000001E-2</v>
      </c>
      <c r="K128" s="8">
        <v>914579</v>
      </c>
      <c r="L128" s="8">
        <v>0.06</v>
      </c>
      <c r="M128" s="8">
        <v>896833</v>
      </c>
      <c r="N128" s="8">
        <v>300.00099999999998</v>
      </c>
      <c r="O128" s="9">
        <v>3.3394562821408998E-3</v>
      </c>
      <c r="P128" s="8">
        <v>89826</v>
      </c>
      <c r="Q128" s="5">
        <v>0</v>
      </c>
      <c r="R128" s="5">
        <v>2500</v>
      </c>
    </row>
    <row r="129" spans="2:18" ht="19.95" hidden="1" customHeight="1" x14ac:dyDescent="0.35">
      <c r="B129" s="34" t="s">
        <v>10</v>
      </c>
      <c r="C129" s="34">
        <v>500</v>
      </c>
      <c r="D129" s="34">
        <v>4</v>
      </c>
      <c r="E129" s="34">
        <v>1</v>
      </c>
      <c r="F129" s="18" t="str">
        <f t="shared" si="1"/>
        <v>I_BD_500P_4L_ID1</v>
      </c>
      <c r="G129" s="3">
        <v>9</v>
      </c>
      <c r="H129" s="5" t="s">
        <v>11</v>
      </c>
      <c r="I129" s="8">
        <v>1887103</v>
      </c>
      <c r="J129" s="8">
        <v>5.7000000000000002E-2</v>
      </c>
      <c r="K129" s="8">
        <v>1875213</v>
      </c>
      <c r="L129" s="8">
        <v>0.14299999999999999</v>
      </c>
      <c r="M129" s="8">
        <v>1854421</v>
      </c>
      <c r="N129" s="8">
        <v>300.00299999999999</v>
      </c>
      <c r="O129" s="9">
        <v>6.5808928375580599E-3</v>
      </c>
      <c r="P129" s="8">
        <v>45585</v>
      </c>
      <c r="Q129" s="5">
        <v>0</v>
      </c>
      <c r="R129" s="5">
        <v>5000</v>
      </c>
    </row>
    <row r="130" spans="2:18" ht="19.95" hidden="1" customHeight="1" x14ac:dyDescent="0.35">
      <c r="B130" s="34" t="s">
        <v>12</v>
      </c>
      <c r="C130" s="34">
        <v>50</v>
      </c>
      <c r="D130" s="34">
        <v>4</v>
      </c>
      <c r="E130" s="34">
        <v>1</v>
      </c>
      <c r="F130" s="18" t="str">
        <f t="shared" si="1"/>
        <v>I_MD_050P_4L_ID1</v>
      </c>
      <c r="G130" s="3">
        <v>9</v>
      </c>
      <c r="H130" s="5" t="s">
        <v>11</v>
      </c>
      <c r="I130" s="8">
        <v>79520</v>
      </c>
      <c r="J130" s="8">
        <v>6.0000000000000001E-3</v>
      </c>
      <c r="K130" s="8">
        <v>77410</v>
      </c>
      <c r="L130" s="8">
        <v>2E-3</v>
      </c>
      <c r="M130" s="8">
        <v>66115</v>
      </c>
      <c r="N130" s="8">
        <v>60.000999999999998</v>
      </c>
      <c r="O130" s="9">
        <v>1.7665645797743999E-3</v>
      </c>
      <c r="P130" s="8">
        <v>33958</v>
      </c>
      <c r="Q130" s="5">
        <v>0</v>
      </c>
      <c r="R130" s="5">
        <v>500</v>
      </c>
    </row>
    <row r="131" spans="2:18" ht="19.95" hidden="1" customHeight="1" x14ac:dyDescent="0.35">
      <c r="B131" s="34" t="s">
        <v>12</v>
      </c>
      <c r="C131" s="34">
        <v>100</v>
      </c>
      <c r="D131" s="34">
        <v>4</v>
      </c>
      <c r="E131" s="34">
        <v>1</v>
      </c>
      <c r="F131" s="18" t="str">
        <f t="shared" si="1"/>
        <v>I_MD_100P_4L_ID1</v>
      </c>
      <c r="G131" s="3">
        <v>9</v>
      </c>
      <c r="H131" s="5" t="s">
        <v>11</v>
      </c>
      <c r="I131" s="8">
        <v>114194</v>
      </c>
      <c r="J131" s="8">
        <v>1.4999999999999999E-2</v>
      </c>
      <c r="K131" s="8">
        <v>93553</v>
      </c>
      <c r="L131" s="8">
        <v>3.1E-2</v>
      </c>
      <c r="M131" s="8">
        <v>71829</v>
      </c>
      <c r="N131" s="8">
        <v>180.001</v>
      </c>
      <c r="O131" s="9">
        <v>2.7668326876970901E-3</v>
      </c>
      <c r="P131" s="8">
        <v>65052</v>
      </c>
      <c r="Q131" s="5">
        <v>1</v>
      </c>
      <c r="R131" s="5">
        <v>1000</v>
      </c>
    </row>
    <row r="132" spans="2:18" ht="19.95" hidden="1" customHeight="1" x14ac:dyDescent="0.35">
      <c r="B132" s="34" t="s">
        <v>12</v>
      </c>
      <c r="C132" s="34">
        <v>150</v>
      </c>
      <c r="D132" s="34">
        <v>4</v>
      </c>
      <c r="E132" s="34">
        <v>1</v>
      </c>
      <c r="F132" s="18" t="str">
        <f t="shared" si="1"/>
        <v>I_MD_150P_4L_ID1</v>
      </c>
      <c r="G132" s="3">
        <v>9</v>
      </c>
      <c r="H132" s="5" t="s">
        <v>11</v>
      </c>
      <c r="I132" s="8">
        <v>259194</v>
      </c>
      <c r="J132" s="8">
        <v>2.5000000000000001E-2</v>
      </c>
      <c r="K132" s="8">
        <v>231236</v>
      </c>
      <c r="L132" s="8">
        <v>5.6000000000000001E-2</v>
      </c>
      <c r="M132" s="8">
        <v>192476</v>
      </c>
      <c r="N132" s="8">
        <v>180.00299999999999</v>
      </c>
      <c r="O132" s="9">
        <v>3.0821275065481498E-3</v>
      </c>
      <c r="P132" s="8">
        <v>58397</v>
      </c>
      <c r="Q132" s="5">
        <v>0</v>
      </c>
      <c r="R132" s="5">
        <v>1500</v>
      </c>
    </row>
    <row r="133" spans="2:18" ht="19.95" hidden="1" customHeight="1" x14ac:dyDescent="0.35">
      <c r="B133" s="34" t="s">
        <v>12</v>
      </c>
      <c r="C133" s="34">
        <v>250</v>
      </c>
      <c r="D133" s="34">
        <v>4</v>
      </c>
      <c r="E133" s="34">
        <v>1</v>
      </c>
      <c r="F133" s="18" t="str">
        <f t="shared" ref="F133:F196" si="2">_xlfn.CONCAT("I_",B133,"_",IF(C133&gt;50,C133,"050"),"P_4L_ID",E133)</f>
        <v>I_MD_250P_4L_ID1</v>
      </c>
      <c r="G133" s="3">
        <v>9</v>
      </c>
      <c r="H133" s="5" t="s">
        <v>11</v>
      </c>
      <c r="I133" s="8">
        <v>357833</v>
      </c>
      <c r="J133" s="8">
        <v>3.9E-2</v>
      </c>
      <c r="K133" s="8">
        <v>314530</v>
      </c>
      <c r="L133" s="8">
        <v>0.13100000000000001</v>
      </c>
      <c r="M133" s="8">
        <v>265335</v>
      </c>
      <c r="N133" s="8">
        <v>300.00099999999998</v>
      </c>
      <c r="O133" s="9">
        <v>4.7800086046154997E-3</v>
      </c>
      <c r="P133" s="8">
        <v>62757</v>
      </c>
      <c r="Q133" s="5">
        <v>0</v>
      </c>
      <c r="R133" s="5">
        <v>2500</v>
      </c>
    </row>
    <row r="134" spans="2:18" ht="19.95" hidden="1" customHeight="1" x14ac:dyDescent="0.35">
      <c r="B134" s="34" t="s">
        <v>12</v>
      </c>
      <c r="C134" s="34">
        <v>500</v>
      </c>
      <c r="D134" s="34">
        <v>4</v>
      </c>
      <c r="E134" s="34">
        <v>1</v>
      </c>
      <c r="F134" s="18" t="str">
        <f t="shared" si="2"/>
        <v>I_MD_500P_4L_ID1</v>
      </c>
      <c r="G134" s="3">
        <v>9</v>
      </c>
      <c r="H134" s="5" t="s">
        <v>11</v>
      </c>
      <c r="I134" s="8">
        <v>661220</v>
      </c>
      <c r="J134" s="8">
        <v>8.1000000000000003E-2</v>
      </c>
      <c r="K134" s="8">
        <v>552175</v>
      </c>
      <c r="L134" s="8">
        <v>0.625</v>
      </c>
      <c r="M134" s="8">
        <v>460000</v>
      </c>
      <c r="N134" s="8">
        <v>300.00599999999997</v>
      </c>
      <c r="O134" s="9">
        <v>8.1735008037456102E-3</v>
      </c>
      <c r="P134" s="8">
        <v>36703</v>
      </c>
      <c r="Q134" s="5">
        <v>1</v>
      </c>
      <c r="R134" s="5">
        <v>5000</v>
      </c>
    </row>
    <row r="135" spans="2:18" ht="19.95" hidden="1" customHeight="1" x14ac:dyDescent="0.35">
      <c r="B135" s="34" t="s">
        <v>13</v>
      </c>
      <c r="C135" s="34">
        <v>50</v>
      </c>
      <c r="D135" s="34">
        <v>4</v>
      </c>
      <c r="E135" s="34">
        <v>1</v>
      </c>
      <c r="F135" s="18" t="str">
        <f t="shared" si="2"/>
        <v>I_AD_050P_4L_ID1</v>
      </c>
      <c r="G135" s="3">
        <v>9</v>
      </c>
      <c r="H135" s="5" t="s">
        <v>11</v>
      </c>
      <c r="I135" s="8">
        <v>68943</v>
      </c>
      <c r="J135" s="8">
        <v>7.0000000000000001E-3</v>
      </c>
      <c r="K135" s="8">
        <v>54074</v>
      </c>
      <c r="L135" s="8">
        <v>4.0000000000000001E-3</v>
      </c>
      <c r="M135" s="8">
        <v>41911</v>
      </c>
      <c r="N135" s="8">
        <v>60.002000000000002</v>
      </c>
      <c r="O135" s="9">
        <v>3.3992408362125501E-3</v>
      </c>
      <c r="P135" s="8">
        <v>17651</v>
      </c>
      <c r="Q135" s="5">
        <v>0</v>
      </c>
      <c r="R135" s="5">
        <v>500</v>
      </c>
    </row>
    <row r="136" spans="2:18" ht="19.95" hidden="1" customHeight="1" x14ac:dyDescent="0.35">
      <c r="B136" s="34" t="s">
        <v>13</v>
      </c>
      <c r="C136" s="34">
        <v>100</v>
      </c>
      <c r="D136" s="34">
        <v>4</v>
      </c>
      <c r="E136" s="34">
        <v>1</v>
      </c>
      <c r="F136" s="18" t="str">
        <f t="shared" si="2"/>
        <v>I_AD_100P_4L_ID1</v>
      </c>
      <c r="G136" s="3">
        <v>9</v>
      </c>
      <c r="H136" s="5" t="s">
        <v>11</v>
      </c>
      <c r="I136" s="8">
        <v>96138</v>
      </c>
      <c r="J136" s="8">
        <v>1.7999999999999999E-2</v>
      </c>
      <c r="K136" s="8">
        <v>31336</v>
      </c>
      <c r="L136" s="8">
        <v>4.3999999999999997E-2</v>
      </c>
      <c r="M136" s="8">
        <v>13680</v>
      </c>
      <c r="N136" s="8">
        <v>180.01599999999999</v>
      </c>
      <c r="O136" s="9">
        <v>3.3690505156380099E-3</v>
      </c>
      <c r="P136" s="8">
        <v>53429</v>
      </c>
      <c r="Q136" s="5">
        <v>0</v>
      </c>
      <c r="R136" s="5">
        <v>1000</v>
      </c>
    </row>
    <row r="137" spans="2:18" ht="19.95" hidden="1" customHeight="1" x14ac:dyDescent="0.35">
      <c r="B137" s="34" t="s">
        <v>13</v>
      </c>
      <c r="C137" s="34">
        <v>150</v>
      </c>
      <c r="D137" s="34">
        <v>4</v>
      </c>
      <c r="E137" s="34">
        <v>1</v>
      </c>
      <c r="F137" s="18" t="str">
        <f t="shared" si="2"/>
        <v>I_AD_150P_4L_ID1</v>
      </c>
      <c r="G137" s="3">
        <v>9</v>
      </c>
      <c r="H137" s="5" t="s">
        <v>11</v>
      </c>
      <c r="I137" s="8">
        <v>175324</v>
      </c>
      <c r="J137" s="8">
        <v>3.2000000000000001E-2</v>
      </c>
      <c r="K137" s="8">
        <v>82772</v>
      </c>
      <c r="L137" s="8">
        <v>9.6000000000000002E-2</v>
      </c>
      <c r="M137" s="8">
        <v>47142</v>
      </c>
      <c r="N137" s="8">
        <v>180.001</v>
      </c>
      <c r="O137" s="9">
        <v>4.8111033892837603E-3</v>
      </c>
      <c r="P137" s="8">
        <v>37412</v>
      </c>
      <c r="Q137" s="5">
        <v>0</v>
      </c>
      <c r="R137" s="5">
        <v>1500</v>
      </c>
    </row>
    <row r="138" spans="2:18" ht="19.95" customHeight="1" x14ac:dyDescent="0.35">
      <c r="B138" s="34" t="s">
        <v>13</v>
      </c>
      <c r="C138" s="34">
        <v>250</v>
      </c>
      <c r="D138" s="34">
        <v>4</v>
      </c>
      <c r="E138" s="34">
        <v>1</v>
      </c>
      <c r="F138" s="18" t="str">
        <f t="shared" si="2"/>
        <v>I_AD_250P_4L_ID1</v>
      </c>
      <c r="G138" s="3">
        <v>9</v>
      </c>
      <c r="H138" s="5" t="s">
        <v>11</v>
      </c>
      <c r="I138" s="8">
        <v>300216</v>
      </c>
      <c r="J138" s="8">
        <v>0.05</v>
      </c>
      <c r="K138" s="8">
        <v>137918</v>
      </c>
      <c r="L138" s="8">
        <v>0.28100000000000003</v>
      </c>
      <c r="M138" s="8">
        <v>85061</v>
      </c>
      <c r="N138" s="8">
        <v>300.02100000000002</v>
      </c>
      <c r="O138" s="9">
        <v>6.1776249407955904E-3</v>
      </c>
      <c r="P138" s="8">
        <v>48563</v>
      </c>
      <c r="Q138" s="5">
        <v>0</v>
      </c>
      <c r="R138" s="5">
        <v>2500</v>
      </c>
    </row>
    <row r="139" spans="2:18" ht="19.95" hidden="1" customHeight="1" x14ac:dyDescent="0.35">
      <c r="B139" s="34" t="s">
        <v>13</v>
      </c>
      <c r="C139" s="34">
        <v>500</v>
      </c>
      <c r="D139" s="34">
        <v>4</v>
      </c>
      <c r="E139" s="34">
        <v>1</v>
      </c>
      <c r="F139" s="18" t="str">
        <f t="shared" si="2"/>
        <v>I_AD_500P_4L_ID1</v>
      </c>
      <c r="G139" s="3">
        <v>9</v>
      </c>
      <c r="H139" s="5" t="s">
        <v>11</v>
      </c>
      <c r="I139" s="8">
        <v>623676</v>
      </c>
      <c r="J139" s="8">
        <v>0.10299999999999999</v>
      </c>
      <c r="K139" s="8">
        <v>333885</v>
      </c>
      <c r="L139" s="8">
        <v>1.042</v>
      </c>
      <c r="M139" s="8">
        <v>211913</v>
      </c>
      <c r="N139" s="8">
        <v>300.005</v>
      </c>
      <c r="O139" s="9">
        <v>9.4753166356059699E-3</v>
      </c>
      <c r="P139" s="8">
        <v>31661</v>
      </c>
      <c r="Q139" s="5">
        <v>0</v>
      </c>
      <c r="R139" s="5">
        <v>5000</v>
      </c>
    </row>
    <row r="140" spans="2:18" ht="19.95" hidden="1" customHeight="1" x14ac:dyDescent="0.35">
      <c r="B140" s="34" t="s">
        <v>10</v>
      </c>
      <c r="C140" s="34">
        <v>100</v>
      </c>
      <c r="D140" s="34">
        <v>4</v>
      </c>
      <c r="E140" s="34">
        <v>1</v>
      </c>
      <c r="F140" s="18" t="str">
        <f t="shared" si="2"/>
        <v>I_BD_100P_4L_ID1</v>
      </c>
      <c r="G140" s="3">
        <v>10</v>
      </c>
      <c r="H140" s="5" t="s">
        <v>11</v>
      </c>
      <c r="I140" s="8">
        <v>379995</v>
      </c>
      <c r="J140" s="8">
        <v>8.9999999999999993E-3</v>
      </c>
      <c r="K140" s="8">
        <v>379995</v>
      </c>
      <c r="L140" s="8">
        <v>2E-3</v>
      </c>
      <c r="M140" s="8">
        <v>372698</v>
      </c>
      <c r="N140" s="8">
        <v>180.001</v>
      </c>
      <c r="O140" s="9">
        <v>1.35961711354612E-3</v>
      </c>
      <c r="P140" s="8">
        <v>132363</v>
      </c>
      <c r="Q140" s="5">
        <v>0</v>
      </c>
      <c r="R140" s="5">
        <v>1000</v>
      </c>
    </row>
    <row r="141" spans="2:18" ht="19.95" hidden="1" customHeight="1" x14ac:dyDescent="0.35">
      <c r="B141" s="34" t="s">
        <v>10</v>
      </c>
      <c r="C141" s="34">
        <v>150</v>
      </c>
      <c r="D141" s="34">
        <v>4</v>
      </c>
      <c r="E141" s="34">
        <v>1</v>
      </c>
      <c r="F141" s="18" t="str">
        <f t="shared" si="2"/>
        <v>I_BD_150P_4L_ID1</v>
      </c>
      <c r="G141" s="3">
        <v>10</v>
      </c>
      <c r="H141" s="5" t="s">
        <v>11</v>
      </c>
      <c r="I141" s="8">
        <v>602229</v>
      </c>
      <c r="J141" s="8">
        <v>1.4E-2</v>
      </c>
      <c r="K141" s="8">
        <v>602229</v>
      </c>
      <c r="L141" s="8">
        <v>3.0000000000000001E-3</v>
      </c>
      <c r="M141" s="8">
        <v>595331</v>
      </c>
      <c r="N141" s="8">
        <v>180.00200000000001</v>
      </c>
      <c r="O141" s="9">
        <v>1.93749394425632E-3</v>
      </c>
      <c r="P141" s="8">
        <v>92887</v>
      </c>
      <c r="Q141" s="5">
        <v>0</v>
      </c>
      <c r="R141" s="5">
        <v>1500</v>
      </c>
    </row>
    <row r="142" spans="2:18" ht="19.95" hidden="1" customHeight="1" x14ac:dyDescent="0.35">
      <c r="B142" s="34" t="s">
        <v>10</v>
      </c>
      <c r="C142" s="34">
        <v>250</v>
      </c>
      <c r="D142" s="34">
        <v>4</v>
      </c>
      <c r="E142" s="34">
        <v>1</v>
      </c>
      <c r="F142" s="18" t="str">
        <f t="shared" si="2"/>
        <v>I_BD_250P_4L_ID1</v>
      </c>
      <c r="G142" s="3">
        <v>10</v>
      </c>
      <c r="H142" s="5" t="s">
        <v>11</v>
      </c>
      <c r="I142" s="8">
        <v>924809</v>
      </c>
      <c r="J142" s="8">
        <v>2.9000000000000001E-2</v>
      </c>
      <c r="K142" s="8">
        <v>914581</v>
      </c>
      <c r="L142" s="8">
        <v>5.8999999999999997E-2</v>
      </c>
      <c r="M142" s="8">
        <v>896541</v>
      </c>
      <c r="N142" s="8">
        <v>300.00299999999999</v>
      </c>
      <c r="O142" s="9">
        <v>3.3042860447395801E-3</v>
      </c>
      <c r="P142" s="8">
        <v>90783</v>
      </c>
      <c r="Q142" s="5">
        <v>0</v>
      </c>
      <c r="R142" s="5">
        <v>2500</v>
      </c>
    </row>
    <row r="143" spans="2:18" ht="19.95" hidden="1" customHeight="1" x14ac:dyDescent="0.35">
      <c r="B143" s="34" t="s">
        <v>10</v>
      </c>
      <c r="C143" s="34">
        <v>500</v>
      </c>
      <c r="D143" s="34">
        <v>4</v>
      </c>
      <c r="E143" s="34">
        <v>1</v>
      </c>
      <c r="F143" s="18" t="str">
        <f t="shared" si="2"/>
        <v>I_BD_500P_4L_ID1</v>
      </c>
      <c r="G143" s="3">
        <v>10</v>
      </c>
      <c r="H143" s="5" t="s">
        <v>11</v>
      </c>
      <c r="I143" s="8">
        <v>1887103</v>
      </c>
      <c r="J143" s="8">
        <v>5.7000000000000002E-2</v>
      </c>
      <c r="K143" s="8">
        <v>1875243</v>
      </c>
      <c r="L143" s="8">
        <v>0.14000000000000001</v>
      </c>
      <c r="M143" s="8">
        <v>1853524</v>
      </c>
      <c r="N143" s="8">
        <v>300.00299999999999</v>
      </c>
      <c r="O143" s="9">
        <v>6.7499437469089102E-3</v>
      </c>
      <c r="P143" s="8">
        <v>44442</v>
      </c>
      <c r="Q143" s="5">
        <v>0</v>
      </c>
      <c r="R143" s="5">
        <v>5000</v>
      </c>
    </row>
    <row r="144" spans="2:18" ht="19.95" hidden="1" customHeight="1" x14ac:dyDescent="0.35">
      <c r="B144" s="34" t="s">
        <v>12</v>
      </c>
      <c r="C144" s="34">
        <v>50</v>
      </c>
      <c r="D144" s="34">
        <v>4</v>
      </c>
      <c r="E144" s="34">
        <v>1</v>
      </c>
      <c r="F144" s="18" t="str">
        <f t="shared" si="2"/>
        <v>I_MD_050P_4L_ID1</v>
      </c>
      <c r="G144" s="3">
        <v>10</v>
      </c>
      <c r="H144" s="5" t="s">
        <v>11</v>
      </c>
      <c r="I144" s="8">
        <v>79520</v>
      </c>
      <c r="J144" s="8">
        <v>6.0000000000000001E-3</v>
      </c>
      <c r="K144" s="8">
        <v>77410</v>
      </c>
      <c r="L144" s="8">
        <v>2E-3</v>
      </c>
      <c r="M144" s="8">
        <v>66058</v>
      </c>
      <c r="N144" s="8">
        <v>60.039000000000001</v>
      </c>
      <c r="O144" s="9">
        <v>1.75803900896091E-3</v>
      </c>
      <c r="P144" s="8">
        <v>34146</v>
      </c>
      <c r="Q144" s="5">
        <v>3</v>
      </c>
      <c r="R144" s="5">
        <v>500</v>
      </c>
    </row>
    <row r="145" spans="2:18" ht="19.95" hidden="1" customHeight="1" x14ac:dyDescent="0.35">
      <c r="B145" s="34" t="s">
        <v>12</v>
      </c>
      <c r="C145" s="34">
        <v>100</v>
      </c>
      <c r="D145" s="34">
        <v>4</v>
      </c>
      <c r="E145" s="34">
        <v>1</v>
      </c>
      <c r="F145" s="18" t="str">
        <f t="shared" si="2"/>
        <v>I_MD_100P_4L_ID1</v>
      </c>
      <c r="G145" s="3">
        <v>10</v>
      </c>
      <c r="H145" s="5" t="s">
        <v>11</v>
      </c>
      <c r="I145" s="8">
        <v>114194</v>
      </c>
      <c r="J145" s="8">
        <v>1.4999999999999999E-2</v>
      </c>
      <c r="K145" s="8">
        <v>93616</v>
      </c>
      <c r="L145" s="8">
        <v>3.2000000000000001E-2</v>
      </c>
      <c r="M145" s="8">
        <v>72081</v>
      </c>
      <c r="N145" s="8">
        <v>180.00200000000001</v>
      </c>
      <c r="O145" s="9">
        <v>2.82383858669322E-3</v>
      </c>
      <c r="P145" s="8">
        <v>63737</v>
      </c>
      <c r="Q145" s="5">
        <v>0</v>
      </c>
      <c r="R145" s="5">
        <v>1000</v>
      </c>
    </row>
    <row r="146" spans="2:18" ht="19.95" hidden="1" customHeight="1" x14ac:dyDescent="0.35">
      <c r="B146" s="34" t="s">
        <v>12</v>
      </c>
      <c r="C146" s="34">
        <v>150</v>
      </c>
      <c r="D146" s="34">
        <v>4</v>
      </c>
      <c r="E146" s="34">
        <v>1</v>
      </c>
      <c r="F146" s="18" t="str">
        <f t="shared" si="2"/>
        <v>I_MD_150P_4L_ID1</v>
      </c>
      <c r="G146" s="3">
        <v>10</v>
      </c>
      <c r="H146" s="5" t="s">
        <v>11</v>
      </c>
      <c r="I146" s="8">
        <v>259194</v>
      </c>
      <c r="J146" s="8">
        <v>2.4E-2</v>
      </c>
      <c r="K146" s="8">
        <v>230278</v>
      </c>
      <c r="L146" s="8">
        <v>5.6000000000000001E-2</v>
      </c>
      <c r="M146" s="8">
        <v>192671</v>
      </c>
      <c r="N146" s="8">
        <v>180.001</v>
      </c>
      <c r="O146" s="9">
        <v>3.0928634028128E-3</v>
      </c>
      <c r="P146" s="8">
        <v>58193</v>
      </c>
      <c r="Q146" s="5">
        <v>0</v>
      </c>
      <c r="R146" s="5">
        <v>1500</v>
      </c>
    </row>
    <row r="147" spans="2:18" ht="19.95" hidden="1" customHeight="1" x14ac:dyDescent="0.35">
      <c r="B147" s="34" t="s">
        <v>12</v>
      </c>
      <c r="C147" s="34">
        <v>250</v>
      </c>
      <c r="D147" s="34">
        <v>4</v>
      </c>
      <c r="E147" s="34">
        <v>1</v>
      </c>
      <c r="F147" s="18" t="str">
        <f t="shared" si="2"/>
        <v>I_MD_250P_4L_ID1</v>
      </c>
      <c r="G147" s="3">
        <v>10</v>
      </c>
      <c r="H147" s="5" t="s">
        <v>11</v>
      </c>
      <c r="I147" s="8">
        <v>357833</v>
      </c>
      <c r="J147" s="8">
        <v>3.6999999999999998E-2</v>
      </c>
      <c r="K147" s="8">
        <v>314801</v>
      </c>
      <c r="L147" s="8">
        <v>0.13200000000000001</v>
      </c>
      <c r="M147" s="8">
        <v>265560</v>
      </c>
      <c r="N147" s="8">
        <v>300.00099999999998</v>
      </c>
      <c r="O147" s="9">
        <v>4.68509089773015E-3</v>
      </c>
      <c r="P147" s="8">
        <v>64028</v>
      </c>
      <c r="Q147" s="5">
        <v>0</v>
      </c>
      <c r="R147" s="5">
        <v>2500</v>
      </c>
    </row>
    <row r="148" spans="2:18" ht="19.95" hidden="1" customHeight="1" x14ac:dyDescent="0.35">
      <c r="B148" s="34" t="s">
        <v>12</v>
      </c>
      <c r="C148" s="34">
        <v>500</v>
      </c>
      <c r="D148" s="34">
        <v>4</v>
      </c>
      <c r="E148" s="34">
        <v>1</v>
      </c>
      <c r="F148" s="18" t="str">
        <f t="shared" si="2"/>
        <v>I_MD_500P_4L_ID1</v>
      </c>
      <c r="G148" s="3">
        <v>10</v>
      </c>
      <c r="H148" s="5" t="s">
        <v>11</v>
      </c>
      <c r="I148" s="8">
        <v>661220</v>
      </c>
      <c r="J148" s="8">
        <v>8.3000000000000004E-2</v>
      </c>
      <c r="K148" s="8">
        <v>550636</v>
      </c>
      <c r="L148" s="8">
        <v>0.627</v>
      </c>
      <c r="M148" s="8">
        <v>459378</v>
      </c>
      <c r="N148" s="8">
        <v>300.00299999999999</v>
      </c>
      <c r="O148" s="9">
        <v>8.1745871709595595E-3</v>
      </c>
      <c r="P148" s="8">
        <v>36698</v>
      </c>
      <c r="Q148" s="5">
        <v>0</v>
      </c>
      <c r="R148" s="5">
        <v>5000</v>
      </c>
    </row>
    <row r="149" spans="2:18" ht="19.95" hidden="1" customHeight="1" x14ac:dyDescent="0.35">
      <c r="B149" s="34" t="s">
        <v>13</v>
      </c>
      <c r="C149" s="34">
        <v>50</v>
      </c>
      <c r="D149" s="34">
        <v>4</v>
      </c>
      <c r="E149" s="34">
        <v>1</v>
      </c>
      <c r="F149" s="18" t="str">
        <f t="shared" si="2"/>
        <v>I_AD_050P_4L_ID1</v>
      </c>
      <c r="G149" s="3">
        <v>10</v>
      </c>
      <c r="H149" s="5" t="s">
        <v>11</v>
      </c>
      <c r="I149" s="8">
        <v>68943</v>
      </c>
      <c r="J149" s="8">
        <v>8.0000000000000002E-3</v>
      </c>
      <c r="K149" s="8">
        <v>54074</v>
      </c>
      <c r="L149" s="8">
        <v>5.0000000000000001E-3</v>
      </c>
      <c r="M149" s="8">
        <v>42470</v>
      </c>
      <c r="N149" s="8">
        <v>60.000999999999998</v>
      </c>
      <c r="O149" s="9">
        <v>3.3881861305617598E-3</v>
      </c>
      <c r="P149" s="8">
        <v>17708</v>
      </c>
      <c r="Q149" s="5">
        <v>0</v>
      </c>
      <c r="R149" s="5">
        <v>500</v>
      </c>
    </row>
    <row r="150" spans="2:18" ht="19.95" hidden="1" customHeight="1" x14ac:dyDescent="0.35">
      <c r="B150" s="34" t="s">
        <v>13</v>
      </c>
      <c r="C150" s="34">
        <v>100</v>
      </c>
      <c r="D150" s="34">
        <v>4</v>
      </c>
      <c r="E150" s="34">
        <v>1</v>
      </c>
      <c r="F150" s="18" t="str">
        <f t="shared" si="2"/>
        <v>I_AD_100P_4L_ID1</v>
      </c>
      <c r="G150" s="3">
        <v>10</v>
      </c>
      <c r="H150" s="5" t="s">
        <v>11</v>
      </c>
      <c r="I150" s="8">
        <v>96138</v>
      </c>
      <c r="J150" s="8">
        <v>2.4E-2</v>
      </c>
      <c r="K150" s="8">
        <v>29881</v>
      </c>
      <c r="L150" s="8">
        <v>5.0999999999999997E-2</v>
      </c>
      <c r="M150" s="8">
        <v>13331</v>
      </c>
      <c r="N150" s="8">
        <v>180.035</v>
      </c>
      <c r="O150" s="9">
        <v>3.3338271787847901E-3</v>
      </c>
      <c r="P150" s="8">
        <v>53998</v>
      </c>
      <c r="Q150" s="5">
        <v>0</v>
      </c>
      <c r="R150" s="5">
        <v>1000</v>
      </c>
    </row>
    <row r="151" spans="2:18" ht="19.95" hidden="1" customHeight="1" x14ac:dyDescent="0.35">
      <c r="B151" s="34" t="s">
        <v>13</v>
      </c>
      <c r="C151" s="34">
        <v>150</v>
      </c>
      <c r="D151" s="34">
        <v>4</v>
      </c>
      <c r="E151" s="34">
        <v>1</v>
      </c>
      <c r="F151" s="18" t="str">
        <f t="shared" si="2"/>
        <v>I_AD_150P_4L_ID1</v>
      </c>
      <c r="G151" s="3">
        <v>10</v>
      </c>
      <c r="H151" s="5" t="s">
        <v>11</v>
      </c>
      <c r="I151" s="8">
        <v>175324</v>
      </c>
      <c r="J151" s="8">
        <v>2.8000000000000001E-2</v>
      </c>
      <c r="K151" s="8">
        <v>82396</v>
      </c>
      <c r="L151" s="8">
        <v>0.10199999999999999</v>
      </c>
      <c r="M151" s="8">
        <v>46850</v>
      </c>
      <c r="N151" s="8">
        <v>180.001</v>
      </c>
      <c r="O151" s="9">
        <v>4.94421096002985E-3</v>
      </c>
      <c r="P151" s="8">
        <v>36405</v>
      </c>
      <c r="Q151" s="5">
        <v>0</v>
      </c>
      <c r="R151" s="5">
        <v>1500</v>
      </c>
    </row>
    <row r="152" spans="2:18" ht="19.95" customHeight="1" x14ac:dyDescent="0.35">
      <c r="B152" s="34" t="s">
        <v>13</v>
      </c>
      <c r="C152" s="34">
        <v>250</v>
      </c>
      <c r="D152" s="34">
        <v>4</v>
      </c>
      <c r="E152" s="34">
        <v>1</v>
      </c>
      <c r="F152" s="18" t="str">
        <f t="shared" si="2"/>
        <v>I_AD_250P_4L_ID1</v>
      </c>
      <c r="G152" s="3">
        <v>10</v>
      </c>
      <c r="H152" s="5" t="s">
        <v>11</v>
      </c>
      <c r="I152" s="8">
        <v>300216</v>
      </c>
      <c r="J152" s="8">
        <v>0.05</v>
      </c>
      <c r="K152" s="8">
        <v>138996</v>
      </c>
      <c r="L152" s="8">
        <v>0.27500000000000002</v>
      </c>
      <c r="M152" s="8">
        <v>83913</v>
      </c>
      <c r="N152" s="8">
        <v>300.00599999999997</v>
      </c>
      <c r="O152" s="9">
        <v>6.0463358593969502E-3</v>
      </c>
      <c r="P152" s="8">
        <v>49616</v>
      </c>
      <c r="Q152" s="5">
        <v>0</v>
      </c>
      <c r="R152" s="5">
        <v>2500</v>
      </c>
    </row>
    <row r="153" spans="2:18" ht="19.95" hidden="1" customHeight="1" x14ac:dyDescent="0.35">
      <c r="B153" s="34" t="s">
        <v>13</v>
      </c>
      <c r="C153" s="34">
        <v>500</v>
      </c>
      <c r="D153" s="34">
        <v>4</v>
      </c>
      <c r="E153" s="34">
        <v>1</v>
      </c>
      <c r="F153" s="18" t="str">
        <f t="shared" si="2"/>
        <v>I_AD_500P_4L_ID1</v>
      </c>
      <c r="G153" s="3">
        <v>10</v>
      </c>
      <c r="H153" s="5" t="s">
        <v>11</v>
      </c>
      <c r="I153" s="8">
        <v>623676</v>
      </c>
      <c r="J153" s="8">
        <v>0.105</v>
      </c>
      <c r="K153" s="8">
        <v>337111</v>
      </c>
      <c r="L153" s="8">
        <v>0.99099999999999999</v>
      </c>
      <c r="M153" s="8">
        <v>211249</v>
      </c>
      <c r="N153" s="8">
        <v>300.01</v>
      </c>
      <c r="O153" s="9">
        <v>9.4054613286489296E-3</v>
      </c>
      <c r="P153" s="8">
        <v>31897</v>
      </c>
      <c r="Q153" s="5">
        <v>0</v>
      </c>
      <c r="R153" s="5">
        <v>5000</v>
      </c>
    </row>
    <row r="154" spans="2:18" ht="19.95" hidden="1" customHeight="1" x14ac:dyDescent="0.35">
      <c r="B154" s="34" t="s">
        <v>10</v>
      </c>
      <c r="C154" s="34">
        <v>50</v>
      </c>
      <c r="D154" s="34">
        <v>4</v>
      </c>
      <c r="E154" s="34">
        <v>2</v>
      </c>
      <c r="F154" s="18" t="str">
        <f t="shared" si="2"/>
        <v>I_BD_050P_4L_ID2</v>
      </c>
      <c r="G154" s="3">
        <v>1</v>
      </c>
      <c r="H154" s="5" t="s">
        <v>11</v>
      </c>
      <c r="I154" s="8">
        <v>222400</v>
      </c>
      <c r="J154" s="8">
        <v>2.1000000000000001E-2</v>
      </c>
      <c r="K154" s="8">
        <v>222400</v>
      </c>
      <c r="L154" s="8">
        <v>2.7E-2</v>
      </c>
      <c r="M154" s="8">
        <v>222400</v>
      </c>
      <c r="N154" s="8">
        <v>60.026000000000003</v>
      </c>
      <c r="O154" s="9">
        <v>1.79429972784578E-3</v>
      </c>
      <c r="P154" s="8">
        <v>33437</v>
      </c>
      <c r="Q154" s="5">
        <v>3</v>
      </c>
      <c r="R154" s="5">
        <v>500</v>
      </c>
    </row>
    <row r="155" spans="2:18" ht="19.95" hidden="1" customHeight="1" x14ac:dyDescent="0.35">
      <c r="B155" s="34" t="s">
        <v>10</v>
      </c>
      <c r="C155" s="34">
        <v>100</v>
      </c>
      <c r="D155" s="34">
        <v>4</v>
      </c>
      <c r="E155" s="34">
        <v>2</v>
      </c>
      <c r="F155" s="18" t="str">
        <f t="shared" si="2"/>
        <v>I_BD_100P_4L_ID2</v>
      </c>
      <c r="G155" s="3">
        <v>1</v>
      </c>
      <c r="H155" s="5" t="s">
        <v>11</v>
      </c>
      <c r="I155" s="8">
        <v>379729</v>
      </c>
      <c r="J155" s="8">
        <v>2.9000000000000001E-2</v>
      </c>
      <c r="K155" s="8">
        <v>379729</v>
      </c>
      <c r="L155" s="8">
        <v>8.9999999999999993E-3</v>
      </c>
      <c r="M155" s="8">
        <v>372689</v>
      </c>
      <c r="N155" s="8">
        <v>180.00200000000001</v>
      </c>
      <c r="O155" s="9">
        <v>1.4603074126394501E-3</v>
      </c>
      <c r="P155" s="8">
        <v>123222</v>
      </c>
      <c r="Q155" s="5">
        <v>0</v>
      </c>
      <c r="R155" s="5">
        <v>1000</v>
      </c>
    </row>
    <row r="156" spans="2:18" ht="19.95" hidden="1" customHeight="1" x14ac:dyDescent="0.35">
      <c r="B156" s="34" t="s">
        <v>10</v>
      </c>
      <c r="C156" s="34">
        <v>150</v>
      </c>
      <c r="D156" s="34">
        <v>4</v>
      </c>
      <c r="E156" s="34">
        <v>2</v>
      </c>
      <c r="F156" s="18" t="str">
        <f t="shared" si="2"/>
        <v>I_BD_150P_4L_ID2</v>
      </c>
      <c r="G156" s="3">
        <v>1</v>
      </c>
      <c r="H156" s="5" t="s">
        <v>11</v>
      </c>
      <c r="I156" s="8">
        <v>600785</v>
      </c>
      <c r="J156" s="8">
        <v>0.03</v>
      </c>
      <c r="K156" s="8">
        <v>600785</v>
      </c>
      <c r="L156" s="8">
        <v>5.0000000000000001E-3</v>
      </c>
      <c r="M156" s="8">
        <v>595389</v>
      </c>
      <c r="N156" s="8">
        <v>180.001</v>
      </c>
      <c r="O156" s="9">
        <v>2.0557211884455599E-3</v>
      </c>
      <c r="P156" s="8">
        <v>87543</v>
      </c>
      <c r="Q156" s="5">
        <v>0</v>
      </c>
      <c r="R156" s="5">
        <v>1500</v>
      </c>
    </row>
    <row r="157" spans="2:18" ht="19.95" hidden="1" customHeight="1" x14ac:dyDescent="0.35">
      <c r="B157" s="34" t="s">
        <v>10</v>
      </c>
      <c r="C157" s="34">
        <v>250</v>
      </c>
      <c r="D157" s="34">
        <v>4</v>
      </c>
      <c r="E157" s="34">
        <v>2</v>
      </c>
      <c r="F157" s="18" t="str">
        <f t="shared" si="2"/>
        <v>I_BD_250P_4L_ID2</v>
      </c>
      <c r="G157" s="3">
        <v>1</v>
      </c>
      <c r="H157" s="5" t="s">
        <v>11</v>
      </c>
      <c r="I157" s="8">
        <v>923111</v>
      </c>
      <c r="J157" s="8">
        <v>4.4999999999999998E-2</v>
      </c>
      <c r="K157" s="8">
        <v>913425</v>
      </c>
      <c r="L157" s="8">
        <v>8.8999999999999996E-2</v>
      </c>
      <c r="M157" s="8">
        <v>896712</v>
      </c>
      <c r="N157" s="8">
        <v>300.00299999999999</v>
      </c>
      <c r="O157" s="9">
        <v>3.5739255799516101E-3</v>
      </c>
      <c r="P157" s="8">
        <v>83929</v>
      </c>
      <c r="Q157" s="5">
        <v>0</v>
      </c>
      <c r="R157" s="5">
        <v>2500</v>
      </c>
    </row>
    <row r="158" spans="2:18" ht="19.95" hidden="1" customHeight="1" x14ac:dyDescent="0.35">
      <c r="B158" s="34" t="s">
        <v>10</v>
      </c>
      <c r="C158" s="34">
        <v>500</v>
      </c>
      <c r="D158" s="34">
        <v>4</v>
      </c>
      <c r="E158" s="34">
        <v>2</v>
      </c>
      <c r="F158" s="18" t="str">
        <f t="shared" si="2"/>
        <v>I_BD_500P_4L_ID2</v>
      </c>
      <c r="G158" s="3">
        <v>1</v>
      </c>
      <c r="H158" s="5" t="s">
        <v>11</v>
      </c>
      <c r="I158" s="8">
        <v>1888640</v>
      </c>
      <c r="J158" s="8">
        <v>7.0999999999999994E-2</v>
      </c>
      <c r="K158" s="8">
        <v>1876317</v>
      </c>
      <c r="L158" s="8">
        <v>0.151</v>
      </c>
      <c r="M158" s="8">
        <v>1853583</v>
      </c>
      <c r="N158" s="8">
        <v>300.005</v>
      </c>
      <c r="O158" s="9">
        <v>7.0807742240079604E-3</v>
      </c>
      <c r="P158" s="8">
        <v>42365</v>
      </c>
      <c r="Q158" s="5">
        <v>0</v>
      </c>
      <c r="R158" s="5">
        <v>5000</v>
      </c>
    </row>
    <row r="159" spans="2:18" ht="19.95" hidden="1" customHeight="1" x14ac:dyDescent="0.35">
      <c r="B159" s="34" t="s">
        <v>12</v>
      </c>
      <c r="C159" s="34">
        <v>50</v>
      </c>
      <c r="D159" s="34">
        <v>4</v>
      </c>
      <c r="E159" s="34">
        <v>2</v>
      </c>
      <c r="F159" s="18" t="str">
        <f t="shared" si="2"/>
        <v>I_MD_050P_4L_ID2</v>
      </c>
      <c r="G159" s="3">
        <v>1</v>
      </c>
      <c r="H159" s="5" t="s">
        <v>11</v>
      </c>
      <c r="I159" s="8">
        <v>76354</v>
      </c>
      <c r="J159" s="8">
        <v>8.0000000000000002E-3</v>
      </c>
      <c r="K159" s="8">
        <v>74432</v>
      </c>
      <c r="L159" s="8">
        <v>4.0000000000000001E-3</v>
      </c>
      <c r="M159" s="8">
        <v>65941</v>
      </c>
      <c r="N159" s="8">
        <v>60.003</v>
      </c>
      <c r="O159" s="9">
        <v>1.7645778170044201E-3</v>
      </c>
      <c r="P159" s="8">
        <v>33990</v>
      </c>
      <c r="Q159" s="5">
        <v>0</v>
      </c>
      <c r="R159" s="5">
        <v>500</v>
      </c>
    </row>
    <row r="160" spans="2:18" ht="19.95" hidden="1" customHeight="1" x14ac:dyDescent="0.35">
      <c r="B160" s="34" t="s">
        <v>12</v>
      </c>
      <c r="C160" s="34">
        <v>100</v>
      </c>
      <c r="D160" s="34">
        <v>4</v>
      </c>
      <c r="E160" s="34">
        <v>2</v>
      </c>
      <c r="F160" s="18" t="str">
        <f t="shared" si="2"/>
        <v>I_MD_100P_4L_ID2</v>
      </c>
      <c r="G160" s="3">
        <v>1</v>
      </c>
      <c r="H160" s="5" t="s">
        <v>11</v>
      </c>
      <c r="I160" s="8">
        <v>112825</v>
      </c>
      <c r="J160" s="8">
        <v>2.4E-2</v>
      </c>
      <c r="K160" s="8">
        <v>95845</v>
      </c>
      <c r="L160" s="8">
        <v>2.8000000000000001E-2</v>
      </c>
      <c r="M160" s="8">
        <v>72024</v>
      </c>
      <c r="N160" s="8">
        <v>180.00899999999999</v>
      </c>
      <c r="O160" s="9">
        <v>2.8419315615779198E-3</v>
      </c>
      <c r="P160" s="8">
        <v>63327</v>
      </c>
      <c r="Q160" s="5">
        <v>0</v>
      </c>
      <c r="R160" s="5">
        <v>1000</v>
      </c>
    </row>
    <row r="161" spans="2:18" ht="19.95" hidden="1" customHeight="1" x14ac:dyDescent="0.35">
      <c r="B161" s="34" t="s">
        <v>12</v>
      </c>
      <c r="C161" s="34">
        <v>150</v>
      </c>
      <c r="D161" s="34">
        <v>4</v>
      </c>
      <c r="E161" s="34">
        <v>2</v>
      </c>
      <c r="F161" s="18" t="str">
        <f t="shared" si="2"/>
        <v>I_MD_150P_4L_ID2</v>
      </c>
      <c r="G161" s="3">
        <v>1</v>
      </c>
      <c r="H161" s="5" t="s">
        <v>11</v>
      </c>
      <c r="I161" s="8">
        <v>246093</v>
      </c>
      <c r="J161" s="8">
        <v>2.4E-2</v>
      </c>
      <c r="K161" s="8">
        <v>218562</v>
      </c>
      <c r="L161" s="8">
        <v>6.4000000000000001E-2</v>
      </c>
      <c r="M161" s="8">
        <v>192631</v>
      </c>
      <c r="N161" s="8">
        <v>180.03899999999999</v>
      </c>
      <c r="O161" s="9">
        <v>3.1781395102467398E-3</v>
      </c>
      <c r="P161" s="8">
        <v>56641</v>
      </c>
      <c r="Q161" s="5">
        <v>0</v>
      </c>
      <c r="R161" s="5">
        <v>1500</v>
      </c>
    </row>
    <row r="162" spans="2:18" ht="19.95" hidden="1" customHeight="1" x14ac:dyDescent="0.35">
      <c r="B162" s="34" t="s">
        <v>12</v>
      </c>
      <c r="C162" s="34">
        <v>250</v>
      </c>
      <c r="D162" s="34">
        <v>4</v>
      </c>
      <c r="E162" s="34">
        <v>2</v>
      </c>
      <c r="F162" s="18" t="str">
        <f t="shared" si="2"/>
        <v>I_MD_250P_4L_ID2</v>
      </c>
      <c r="G162" s="3">
        <v>1</v>
      </c>
      <c r="H162" s="5" t="s">
        <v>11</v>
      </c>
      <c r="I162" s="8">
        <v>363181</v>
      </c>
      <c r="J162" s="8">
        <v>4.4999999999999998E-2</v>
      </c>
      <c r="K162" s="8">
        <v>317380</v>
      </c>
      <c r="L162" s="8">
        <v>0.185</v>
      </c>
      <c r="M162" s="8">
        <v>265458</v>
      </c>
      <c r="N162" s="8">
        <v>300.00099999999998</v>
      </c>
      <c r="O162" s="9">
        <v>4.8699873364266098E-3</v>
      </c>
      <c r="P162" s="8">
        <v>61594</v>
      </c>
      <c r="Q162" s="5">
        <v>0</v>
      </c>
      <c r="R162" s="5">
        <v>2500</v>
      </c>
    </row>
    <row r="163" spans="2:18" ht="19.95" hidden="1" customHeight="1" x14ac:dyDescent="0.35">
      <c r="B163" s="34" t="s">
        <v>12</v>
      </c>
      <c r="C163" s="34">
        <v>500</v>
      </c>
      <c r="D163" s="34">
        <v>4</v>
      </c>
      <c r="E163" s="34">
        <v>2</v>
      </c>
      <c r="F163" s="18" t="str">
        <f t="shared" si="2"/>
        <v>I_MD_500P_4L_ID2</v>
      </c>
      <c r="G163" s="3">
        <v>1</v>
      </c>
      <c r="H163" s="5" t="s">
        <v>11</v>
      </c>
      <c r="I163" s="8">
        <v>670698</v>
      </c>
      <c r="J163" s="8">
        <v>0.10100000000000001</v>
      </c>
      <c r="K163" s="8">
        <v>550395</v>
      </c>
      <c r="L163" s="8">
        <v>0.81</v>
      </c>
      <c r="M163" s="8">
        <v>460621</v>
      </c>
      <c r="N163" s="8">
        <v>300.00599999999997</v>
      </c>
      <c r="O163" s="9">
        <v>8.8763167238695394E-3</v>
      </c>
      <c r="P163" s="8">
        <v>33796</v>
      </c>
      <c r="Q163" s="5">
        <v>1</v>
      </c>
      <c r="R163" s="5">
        <v>5000</v>
      </c>
    </row>
    <row r="164" spans="2:18" ht="19.95" hidden="1" customHeight="1" x14ac:dyDescent="0.35">
      <c r="B164" s="34" t="s">
        <v>13</v>
      </c>
      <c r="C164" s="34">
        <v>50</v>
      </c>
      <c r="D164" s="34">
        <v>4</v>
      </c>
      <c r="E164" s="34">
        <v>2</v>
      </c>
      <c r="F164" s="18" t="str">
        <f t="shared" si="2"/>
        <v>I_AD_050P_4L_ID2</v>
      </c>
      <c r="G164" s="3">
        <v>1</v>
      </c>
      <c r="H164" s="5" t="s">
        <v>11</v>
      </c>
      <c r="I164" s="8">
        <v>68798</v>
      </c>
      <c r="J164" s="8">
        <v>8.0000000000000002E-3</v>
      </c>
      <c r="K164" s="8">
        <v>56941</v>
      </c>
      <c r="L164" s="8">
        <v>4.0000000000000001E-3</v>
      </c>
      <c r="M164" s="8">
        <v>41623</v>
      </c>
      <c r="N164" s="8">
        <v>60.000999999999998</v>
      </c>
      <c r="O164" s="9">
        <v>3.4624264111733499E-3</v>
      </c>
      <c r="P164" s="8">
        <v>17326</v>
      </c>
      <c r="Q164" s="5">
        <v>0</v>
      </c>
      <c r="R164" s="5">
        <v>500</v>
      </c>
    </row>
    <row r="165" spans="2:18" ht="19.95" hidden="1" customHeight="1" x14ac:dyDescent="0.35">
      <c r="B165" s="34" t="s">
        <v>13</v>
      </c>
      <c r="C165" s="34">
        <v>100</v>
      </c>
      <c r="D165" s="34">
        <v>4</v>
      </c>
      <c r="E165" s="34">
        <v>2</v>
      </c>
      <c r="F165" s="18" t="str">
        <f t="shared" si="2"/>
        <v>I_AD_100P_4L_ID2</v>
      </c>
      <c r="G165" s="3">
        <v>1</v>
      </c>
      <c r="H165" s="5" t="s">
        <v>11</v>
      </c>
      <c r="I165" s="8">
        <v>102007</v>
      </c>
      <c r="J165" s="8">
        <v>0.02</v>
      </c>
      <c r="K165" s="8">
        <v>33459</v>
      </c>
      <c r="L165" s="8">
        <v>5.1999999999999998E-2</v>
      </c>
      <c r="M165" s="8">
        <v>12873</v>
      </c>
      <c r="N165" s="8">
        <v>180.001</v>
      </c>
      <c r="O165" s="9">
        <v>3.39748938178413E-3</v>
      </c>
      <c r="P165" s="8">
        <v>52975</v>
      </c>
      <c r="Q165" s="5">
        <v>0</v>
      </c>
      <c r="R165" s="5">
        <v>1000</v>
      </c>
    </row>
    <row r="166" spans="2:18" ht="19.95" hidden="1" customHeight="1" x14ac:dyDescent="0.35">
      <c r="B166" s="34" t="s">
        <v>13</v>
      </c>
      <c r="C166" s="34">
        <v>150</v>
      </c>
      <c r="D166" s="34">
        <v>4</v>
      </c>
      <c r="E166" s="34">
        <v>2</v>
      </c>
      <c r="F166" s="18" t="str">
        <f t="shared" si="2"/>
        <v>I_AD_150P_4L_ID2</v>
      </c>
      <c r="G166" s="3">
        <v>1</v>
      </c>
      <c r="H166" s="5" t="s">
        <v>11</v>
      </c>
      <c r="I166" s="8">
        <v>171848</v>
      </c>
      <c r="J166" s="8">
        <v>3.2000000000000001E-2</v>
      </c>
      <c r="K166" s="8">
        <v>75183</v>
      </c>
      <c r="L166" s="8">
        <v>0.11</v>
      </c>
      <c r="M166" s="8">
        <v>47494</v>
      </c>
      <c r="N166" s="8">
        <v>180.01</v>
      </c>
      <c r="O166" s="9">
        <v>4.83135149644033E-3</v>
      </c>
      <c r="P166" s="8">
        <v>37255</v>
      </c>
      <c r="Q166" s="5">
        <v>0</v>
      </c>
      <c r="R166" s="5">
        <v>1500</v>
      </c>
    </row>
    <row r="167" spans="2:18" ht="19.95" hidden="1" customHeight="1" x14ac:dyDescent="0.35">
      <c r="B167" s="34" t="s">
        <v>13</v>
      </c>
      <c r="C167" s="34">
        <v>250</v>
      </c>
      <c r="D167" s="34">
        <v>4</v>
      </c>
      <c r="E167" s="34">
        <v>2</v>
      </c>
      <c r="F167" s="18" t="str">
        <f t="shared" si="2"/>
        <v>I_AD_250P_4L_ID2</v>
      </c>
      <c r="G167" s="3">
        <v>1</v>
      </c>
      <c r="H167" s="5" t="s">
        <v>11</v>
      </c>
      <c r="I167" s="8">
        <v>295445</v>
      </c>
      <c r="J167" s="8">
        <v>5.8999999999999997E-2</v>
      </c>
      <c r="K167" s="8">
        <v>142443</v>
      </c>
      <c r="L167" s="8">
        <v>0.26500000000000001</v>
      </c>
      <c r="M167" s="8">
        <v>83759</v>
      </c>
      <c r="N167" s="8">
        <v>300.00299999999999</v>
      </c>
      <c r="O167" s="9">
        <v>6.2517766709008302E-3</v>
      </c>
      <c r="P167" s="8">
        <v>47983</v>
      </c>
      <c r="Q167" s="5">
        <v>0</v>
      </c>
      <c r="R167" s="5">
        <v>2500</v>
      </c>
    </row>
    <row r="168" spans="2:18" ht="19.95" hidden="1" customHeight="1" x14ac:dyDescent="0.35">
      <c r="B168" s="34" t="s">
        <v>13</v>
      </c>
      <c r="C168" s="34">
        <v>500</v>
      </c>
      <c r="D168" s="34">
        <v>4</v>
      </c>
      <c r="E168" s="34">
        <v>2</v>
      </c>
      <c r="F168" s="18" t="str">
        <f t="shared" si="2"/>
        <v>I_AD_500P_4L_ID2</v>
      </c>
      <c r="G168" s="3">
        <v>1</v>
      </c>
      <c r="H168" s="5" t="s">
        <v>11</v>
      </c>
      <c r="I168" s="8">
        <v>629648</v>
      </c>
      <c r="J168" s="8">
        <v>0.11700000000000001</v>
      </c>
      <c r="K168" s="8">
        <v>333310</v>
      </c>
      <c r="L168" s="8">
        <v>1.0620000000000001</v>
      </c>
      <c r="M168" s="8">
        <v>210213</v>
      </c>
      <c r="N168" s="8">
        <v>300.00400000000002</v>
      </c>
      <c r="O168" s="9">
        <v>1.0101727447216E-2</v>
      </c>
      <c r="P168" s="8">
        <v>29697</v>
      </c>
      <c r="Q168" s="5">
        <v>0</v>
      </c>
      <c r="R168" s="5">
        <v>5000</v>
      </c>
    </row>
    <row r="169" spans="2:18" ht="19.95" hidden="1" customHeight="1" x14ac:dyDescent="0.35">
      <c r="B169" s="34" t="s">
        <v>10</v>
      </c>
      <c r="C169" s="34">
        <v>50</v>
      </c>
      <c r="D169" s="34">
        <v>4</v>
      </c>
      <c r="E169" s="34">
        <v>2</v>
      </c>
      <c r="F169" s="18" t="str">
        <f t="shared" si="2"/>
        <v>I_BD_050P_4L_ID2</v>
      </c>
      <c r="G169" s="3">
        <v>2</v>
      </c>
      <c r="H169" s="5" t="s">
        <v>11</v>
      </c>
      <c r="I169" s="8">
        <v>222400</v>
      </c>
      <c r="J169" s="8">
        <v>3.0000000000000001E-3</v>
      </c>
      <c r="K169" s="8">
        <v>222400</v>
      </c>
      <c r="L169" s="8">
        <v>1E-3</v>
      </c>
      <c r="M169" s="8">
        <v>222400</v>
      </c>
      <c r="N169" s="8">
        <v>60.000999999999998</v>
      </c>
      <c r="O169" s="9">
        <v>1.8065779169923199E-3</v>
      </c>
      <c r="P169" s="8">
        <v>33202</v>
      </c>
      <c r="Q169" s="5">
        <v>0</v>
      </c>
      <c r="R169" s="5">
        <v>500</v>
      </c>
    </row>
    <row r="170" spans="2:18" ht="19.95" hidden="1" customHeight="1" x14ac:dyDescent="0.35">
      <c r="B170" s="34" t="s">
        <v>10</v>
      </c>
      <c r="C170" s="34">
        <v>100</v>
      </c>
      <c r="D170" s="34">
        <v>4</v>
      </c>
      <c r="E170" s="34">
        <v>2</v>
      </c>
      <c r="F170" s="18" t="str">
        <f t="shared" si="2"/>
        <v>I_BD_100P_4L_ID2</v>
      </c>
      <c r="G170" s="3">
        <v>2</v>
      </c>
      <c r="H170" s="5" t="s">
        <v>11</v>
      </c>
      <c r="I170" s="8">
        <v>379729</v>
      </c>
      <c r="J170" s="8">
        <v>1.4E-2</v>
      </c>
      <c r="K170" s="8">
        <v>379729</v>
      </c>
      <c r="L170" s="8">
        <v>2E-3</v>
      </c>
      <c r="M170" s="8">
        <v>372756</v>
      </c>
      <c r="N170" s="8">
        <v>180.001</v>
      </c>
      <c r="O170" s="9">
        <v>1.4423961656242401E-3</v>
      </c>
      <c r="P170" s="8">
        <v>124766</v>
      </c>
      <c r="Q170" s="5">
        <v>0</v>
      </c>
      <c r="R170" s="5">
        <v>1000</v>
      </c>
    </row>
    <row r="171" spans="2:18" ht="19.95" hidden="1" customHeight="1" x14ac:dyDescent="0.35">
      <c r="B171" s="34" t="s">
        <v>10</v>
      </c>
      <c r="C171" s="34">
        <v>150</v>
      </c>
      <c r="D171" s="34">
        <v>4</v>
      </c>
      <c r="E171" s="34">
        <v>2</v>
      </c>
      <c r="F171" s="18" t="str">
        <f t="shared" si="2"/>
        <v>I_BD_150P_4L_ID2</v>
      </c>
      <c r="G171" s="3">
        <v>2</v>
      </c>
      <c r="H171" s="5" t="s">
        <v>11</v>
      </c>
      <c r="I171" s="8">
        <v>600785</v>
      </c>
      <c r="J171" s="8">
        <v>0.02</v>
      </c>
      <c r="K171" s="8">
        <v>600785</v>
      </c>
      <c r="L171" s="8">
        <v>4.0000000000000001E-3</v>
      </c>
      <c r="M171" s="8">
        <v>595376</v>
      </c>
      <c r="N171" s="8">
        <v>180.00200000000001</v>
      </c>
      <c r="O171" s="9">
        <v>1.9692304325478601E-3</v>
      </c>
      <c r="P171" s="8">
        <v>91389</v>
      </c>
      <c r="Q171" s="5">
        <v>0</v>
      </c>
      <c r="R171" s="5">
        <v>1500</v>
      </c>
    </row>
    <row r="172" spans="2:18" ht="19.95" hidden="1" customHeight="1" x14ac:dyDescent="0.35">
      <c r="B172" s="34" t="s">
        <v>10</v>
      </c>
      <c r="C172" s="34">
        <v>250</v>
      </c>
      <c r="D172" s="34">
        <v>4</v>
      </c>
      <c r="E172" s="34">
        <v>2</v>
      </c>
      <c r="F172" s="18" t="str">
        <f t="shared" si="2"/>
        <v>I_BD_250P_4L_ID2</v>
      </c>
      <c r="G172" s="3">
        <v>2</v>
      </c>
      <c r="H172" s="5" t="s">
        <v>11</v>
      </c>
      <c r="I172" s="8">
        <v>923111</v>
      </c>
      <c r="J172" s="8">
        <v>3.4000000000000002E-2</v>
      </c>
      <c r="K172" s="8">
        <v>913428</v>
      </c>
      <c r="L172" s="8">
        <v>6.2E-2</v>
      </c>
      <c r="M172" s="8">
        <v>896696</v>
      </c>
      <c r="N172" s="8">
        <v>300.00299999999999</v>
      </c>
      <c r="O172" s="9">
        <v>3.3684683369413302E-3</v>
      </c>
      <c r="P172" s="8">
        <v>89047</v>
      </c>
      <c r="Q172" s="5">
        <v>0</v>
      </c>
      <c r="R172" s="5">
        <v>2500</v>
      </c>
    </row>
    <row r="173" spans="2:18" ht="19.95" hidden="1" customHeight="1" x14ac:dyDescent="0.35">
      <c r="B173" s="34" t="s">
        <v>10</v>
      </c>
      <c r="C173" s="34">
        <v>500</v>
      </c>
      <c r="D173" s="34">
        <v>4</v>
      </c>
      <c r="E173" s="34">
        <v>2</v>
      </c>
      <c r="F173" s="18" t="str">
        <f t="shared" si="2"/>
        <v>I_BD_500P_4L_ID2</v>
      </c>
      <c r="G173" s="3">
        <v>2</v>
      </c>
      <c r="H173" s="5" t="s">
        <v>11</v>
      </c>
      <c r="I173" s="8">
        <v>1888640</v>
      </c>
      <c r="J173" s="8">
        <v>6.5000000000000002E-2</v>
      </c>
      <c r="K173" s="8">
        <v>1876319</v>
      </c>
      <c r="L173" s="8">
        <v>0.13800000000000001</v>
      </c>
      <c r="M173" s="8">
        <v>1853616</v>
      </c>
      <c r="N173" s="8">
        <v>300.00700000000001</v>
      </c>
      <c r="O173" s="9">
        <v>6.7370749674371304E-3</v>
      </c>
      <c r="P173" s="8">
        <v>44526</v>
      </c>
      <c r="Q173" s="5">
        <v>0</v>
      </c>
      <c r="R173" s="5">
        <v>5000</v>
      </c>
    </row>
    <row r="174" spans="2:18" ht="19.95" hidden="1" customHeight="1" x14ac:dyDescent="0.35">
      <c r="B174" s="34" t="s">
        <v>12</v>
      </c>
      <c r="C174" s="34">
        <v>50</v>
      </c>
      <c r="D174" s="34">
        <v>4</v>
      </c>
      <c r="E174" s="34">
        <v>2</v>
      </c>
      <c r="F174" s="18" t="str">
        <f t="shared" si="2"/>
        <v>I_MD_050P_4L_ID2</v>
      </c>
      <c r="G174" s="3">
        <v>2</v>
      </c>
      <c r="H174" s="5" t="s">
        <v>11</v>
      </c>
      <c r="I174" s="8">
        <v>76354</v>
      </c>
      <c r="J174" s="8">
        <v>7.0000000000000001E-3</v>
      </c>
      <c r="K174" s="8">
        <v>74432</v>
      </c>
      <c r="L174" s="8">
        <v>3.0000000000000001E-3</v>
      </c>
      <c r="M174" s="8">
        <v>65941</v>
      </c>
      <c r="N174" s="8">
        <v>60.021999999999998</v>
      </c>
      <c r="O174" s="9">
        <v>1.78374201218545E-3</v>
      </c>
      <c r="P174" s="8">
        <v>33645</v>
      </c>
      <c r="Q174" s="5">
        <v>3</v>
      </c>
      <c r="R174" s="5">
        <v>500</v>
      </c>
    </row>
    <row r="175" spans="2:18" ht="19.95" hidden="1" customHeight="1" x14ac:dyDescent="0.35">
      <c r="B175" s="34" t="s">
        <v>12</v>
      </c>
      <c r="C175" s="34">
        <v>100</v>
      </c>
      <c r="D175" s="34">
        <v>4</v>
      </c>
      <c r="E175" s="34">
        <v>2</v>
      </c>
      <c r="F175" s="18" t="str">
        <f t="shared" si="2"/>
        <v>I_MD_100P_4L_ID2</v>
      </c>
      <c r="G175" s="3">
        <v>2</v>
      </c>
      <c r="H175" s="5" t="s">
        <v>11</v>
      </c>
      <c r="I175" s="8">
        <v>112825</v>
      </c>
      <c r="J175" s="8">
        <v>1.7000000000000001E-2</v>
      </c>
      <c r="K175" s="8">
        <v>95846</v>
      </c>
      <c r="L175" s="8">
        <v>0.02</v>
      </c>
      <c r="M175" s="8">
        <v>71991</v>
      </c>
      <c r="N175" s="8">
        <v>180.00299999999999</v>
      </c>
      <c r="O175" s="9">
        <v>2.7064272609713101E-3</v>
      </c>
      <c r="P175" s="8">
        <v>66498</v>
      </c>
      <c r="Q175" s="5">
        <v>0</v>
      </c>
      <c r="R175" s="5">
        <v>1000</v>
      </c>
    </row>
    <row r="176" spans="2:18" ht="19.95" hidden="1" customHeight="1" x14ac:dyDescent="0.35">
      <c r="B176" s="34" t="s">
        <v>12</v>
      </c>
      <c r="C176" s="34">
        <v>150</v>
      </c>
      <c r="D176" s="34">
        <v>4</v>
      </c>
      <c r="E176" s="34">
        <v>2</v>
      </c>
      <c r="F176" s="18" t="str">
        <f t="shared" si="2"/>
        <v>I_MD_150P_4L_ID2</v>
      </c>
      <c r="G176" s="3">
        <v>2</v>
      </c>
      <c r="H176" s="5" t="s">
        <v>11</v>
      </c>
      <c r="I176" s="8">
        <v>246093</v>
      </c>
      <c r="J176" s="8">
        <v>2.5999999999999999E-2</v>
      </c>
      <c r="K176" s="8">
        <v>219020</v>
      </c>
      <c r="L176" s="8">
        <v>5.8999999999999997E-2</v>
      </c>
      <c r="M176" s="8">
        <v>192891</v>
      </c>
      <c r="N176" s="8">
        <v>180.00299999999999</v>
      </c>
      <c r="O176" s="9">
        <v>3.14951700965775E-3</v>
      </c>
      <c r="P176" s="8">
        <v>57144</v>
      </c>
      <c r="Q176" s="5">
        <v>1</v>
      </c>
      <c r="R176" s="5">
        <v>1500</v>
      </c>
    </row>
    <row r="177" spans="2:18" ht="19.95" hidden="1" customHeight="1" x14ac:dyDescent="0.35">
      <c r="B177" s="34" t="s">
        <v>12</v>
      </c>
      <c r="C177" s="34">
        <v>250</v>
      </c>
      <c r="D177" s="34">
        <v>4</v>
      </c>
      <c r="E177" s="34">
        <v>2</v>
      </c>
      <c r="F177" s="18" t="str">
        <f t="shared" si="2"/>
        <v>I_MD_250P_4L_ID2</v>
      </c>
      <c r="G177" s="3">
        <v>2</v>
      </c>
      <c r="H177" s="5" t="s">
        <v>11</v>
      </c>
      <c r="I177" s="8">
        <v>363181</v>
      </c>
      <c r="J177" s="8">
        <v>0.05</v>
      </c>
      <c r="K177" s="8">
        <v>318530</v>
      </c>
      <c r="L177" s="8">
        <v>0.14699999999999999</v>
      </c>
      <c r="M177" s="8">
        <v>265492</v>
      </c>
      <c r="N177" s="8">
        <v>300.00099999999998</v>
      </c>
      <c r="O177" s="9">
        <v>4.7893888108291004E-3</v>
      </c>
      <c r="P177" s="8">
        <v>62632</v>
      </c>
      <c r="Q177" s="5">
        <v>0</v>
      </c>
      <c r="R177" s="5">
        <v>2500</v>
      </c>
    </row>
    <row r="178" spans="2:18" ht="19.95" hidden="1" customHeight="1" x14ac:dyDescent="0.35">
      <c r="B178" s="34" t="s">
        <v>12</v>
      </c>
      <c r="C178" s="34">
        <v>500</v>
      </c>
      <c r="D178" s="34">
        <v>4</v>
      </c>
      <c r="E178" s="34">
        <v>2</v>
      </c>
      <c r="F178" s="18" t="str">
        <f t="shared" si="2"/>
        <v>I_MD_500P_4L_ID2</v>
      </c>
      <c r="G178" s="3">
        <v>2</v>
      </c>
      <c r="H178" s="5" t="s">
        <v>11</v>
      </c>
      <c r="I178" s="8">
        <v>670698</v>
      </c>
      <c r="J178" s="8">
        <v>9.6000000000000002E-2</v>
      </c>
      <c r="K178" s="8">
        <v>550812</v>
      </c>
      <c r="L178" s="8">
        <v>0.751</v>
      </c>
      <c r="M178" s="8">
        <v>460379</v>
      </c>
      <c r="N178" s="8">
        <v>300.00099999999998</v>
      </c>
      <c r="O178" s="9">
        <v>8.8018015374648397E-3</v>
      </c>
      <c r="P178" s="8">
        <v>34082</v>
      </c>
      <c r="Q178" s="5">
        <v>0</v>
      </c>
      <c r="R178" s="5">
        <v>5000</v>
      </c>
    </row>
    <row r="179" spans="2:18" ht="19.95" hidden="1" customHeight="1" x14ac:dyDescent="0.35">
      <c r="B179" s="34" t="s">
        <v>13</v>
      </c>
      <c r="C179" s="34">
        <v>50</v>
      </c>
      <c r="D179" s="34">
        <v>4</v>
      </c>
      <c r="E179" s="34">
        <v>2</v>
      </c>
      <c r="F179" s="18" t="str">
        <f t="shared" si="2"/>
        <v>I_AD_050P_4L_ID2</v>
      </c>
      <c r="G179" s="3">
        <v>2</v>
      </c>
      <c r="H179" s="5" t="s">
        <v>11</v>
      </c>
      <c r="I179" s="8">
        <v>68798</v>
      </c>
      <c r="J179" s="8">
        <v>8.0000000000000002E-3</v>
      </c>
      <c r="K179" s="8">
        <v>56772</v>
      </c>
      <c r="L179" s="8">
        <v>4.0000000000000001E-3</v>
      </c>
      <c r="M179" s="8">
        <v>41701</v>
      </c>
      <c r="N179" s="8">
        <v>60.051000000000002</v>
      </c>
      <c r="O179" s="9">
        <v>3.3956342249611901E-3</v>
      </c>
      <c r="P179" s="8">
        <v>17683</v>
      </c>
      <c r="Q179" s="5">
        <v>3</v>
      </c>
      <c r="R179" s="5">
        <v>500</v>
      </c>
    </row>
    <row r="180" spans="2:18" ht="19.95" hidden="1" customHeight="1" x14ac:dyDescent="0.35">
      <c r="B180" s="34" t="s">
        <v>13</v>
      </c>
      <c r="C180" s="34">
        <v>100</v>
      </c>
      <c r="D180" s="34">
        <v>4</v>
      </c>
      <c r="E180" s="34">
        <v>2</v>
      </c>
      <c r="F180" s="18" t="str">
        <f t="shared" si="2"/>
        <v>I_AD_100P_4L_ID2</v>
      </c>
      <c r="G180" s="3">
        <v>2</v>
      </c>
      <c r="H180" s="5" t="s">
        <v>11</v>
      </c>
      <c r="I180" s="8">
        <v>102007</v>
      </c>
      <c r="J180" s="8">
        <v>0.02</v>
      </c>
      <c r="K180" s="8">
        <v>34909</v>
      </c>
      <c r="L180" s="8">
        <v>0.05</v>
      </c>
      <c r="M180" s="8">
        <v>13696</v>
      </c>
      <c r="N180" s="8">
        <v>180.01300000000001</v>
      </c>
      <c r="O180" s="9">
        <v>3.3967840561660002E-3</v>
      </c>
      <c r="P180" s="8">
        <v>52986</v>
      </c>
      <c r="Q180" s="5">
        <v>3</v>
      </c>
      <c r="R180" s="5">
        <v>1000</v>
      </c>
    </row>
    <row r="181" spans="2:18" ht="19.95" hidden="1" customHeight="1" x14ac:dyDescent="0.35">
      <c r="B181" s="34" t="s">
        <v>13</v>
      </c>
      <c r="C181" s="34">
        <v>150</v>
      </c>
      <c r="D181" s="34">
        <v>4</v>
      </c>
      <c r="E181" s="34">
        <v>2</v>
      </c>
      <c r="F181" s="18" t="str">
        <f t="shared" si="2"/>
        <v>I_AD_150P_4L_ID2</v>
      </c>
      <c r="G181" s="3">
        <v>2</v>
      </c>
      <c r="H181" s="5" t="s">
        <v>11</v>
      </c>
      <c r="I181" s="8">
        <v>171848</v>
      </c>
      <c r="J181" s="8">
        <v>3.4000000000000002E-2</v>
      </c>
      <c r="K181" s="8">
        <v>79124</v>
      </c>
      <c r="L181" s="8">
        <v>0.115</v>
      </c>
      <c r="M181" s="8">
        <v>46543</v>
      </c>
      <c r="N181" s="8">
        <v>180.00299999999999</v>
      </c>
      <c r="O181" s="9">
        <v>5.0907316797210904E-3</v>
      </c>
      <c r="P181" s="8">
        <v>35357</v>
      </c>
      <c r="Q181" s="5">
        <v>0</v>
      </c>
      <c r="R181" s="5">
        <v>1500</v>
      </c>
    </row>
    <row r="182" spans="2:18" ht="19.95" hidden="1" customHeight="1" x14ac:dyDescent="0.35">
      <c r="B182" s="34" t="s">
        <v>13</v>
      </c>
      <c r="C182" s="34">
        <v>250</v>
      </c>
      <c r="D182" s="34">
        <v>4</v>
      </c>
      <c r="E182" s="34">
        <v>2</v>
      </c>
      <c r="F182" s="18" t="str">
        <f t="shared" si="2"/>
        <v>I_AD_250P_4L_ID2</v>
      </c>
      <c r="G182" s="3">
        <v>2</v>
      </c>
      <c r="H182" s="5" t="s">
        <v>11</v>
      </c>
      <c r="I182" s="8">
        <v>295445</v>
      </c>
      <c r="J182" s="8">
        <v>5.5E-2</v>
      </c>
      <c r="K182" s="8">
        <v>141917</v>
      </c>
      <c r="L182" s="8">
        <v>0.27300000000000002</v>
      </c>
      <c r="M182" s="8">
        <v>84498</v>
      </c>
      <c r="N182" s="8">
        <v>300.05599999999998</v>
      </c>
      <c r="O182" s="9">
        <v>6.4623933833000604E-3</v>
      </c>
      <c r="P182" s="8">
        <v>46428</v>
      </c>
      <c r="Q182" s="5">
        <v>0</v>
      </c>
      <c r="R182" s="5">
        <v>2500</v>
      </c>
    </row>
    <row r="183" spans="2:18" ht="19.95" hidden="1" customHeight="1" x14ac:dyDescent="0.35">
      <c r="B183" s="34" t="s">
        <v>13</v>
      </c>
      <c r="C183" s="34">
        <v>500</v>
      </c>
      <c r="D183" s="34">
        <v>4</v>
      </c>
      <c r="E183" s="34">
        <v>2</v>
      </c>
      <c r="F183" s="18" t="str">
        <f t="shared" si="2"/>
        <v>I_AD_500P_4L_ID2</v>
      </c>
      <c r="G183" s="3">
        <v>2</v>
      </c>
      <c r="H183" s="5" t="s">
        <v>11</v>
      </c>
      <c r="I183" s="8">
        <v>629648</v>
      </c>
      <c r="J183" s="8">
        <v>0.11700000000000001</v>
      </c>
      <c r="K183" s="8">
        <v>336000</v>
      </c>
      <c r="L183" s="8">
        <v>1.042</v>
      </c>
      <c r="M183" s="8">
        <v>212007</v>
      </c>
      <c r="N183" s="8">
        <v>300.00799999999998</v>
      </c>
      <c r="O183" s="9">
        <v>1.0379047882645501E-2</v>
      </c>
      <c r="P183" s="8">
        <v>28904</v>
      </c>
      <c r="Q183" s="5">
        <v>0</v>
      </c>
      <c r="R183" s="5">
        <v>5000</v>
      </c>
    </row>
    <row r="184" spans="2:18" ht="19.95" hidden="1" customHeight="1" x14ac:dyDescent="0.35">
      <c r="B184" s="34" t="s">
        <v>10</v>
      </c>
      <c r="C184" s="34">
        <v>50</v>
      </c>
      <c r="D184" s="34">
        <v>4</v>
      </c>
      <c r="E184" s="34">
        <v>2</v>
      </c>
      <c r="F184" s="18" t="str">
        <f t="shared" si="2"/>
        <v>I_BD_050P_4L_ID2</v>
      </c>
      <c r="G184" s="3">
        <v>3</v>
      </c>
      <c r="H184" s="5" t="s">
        <v>11</v>
      </c>
      <c r="I184" s="8">
        <v>222400</v>
      </c>
      <c r="J184" s="8">
        <v>3.0000000000000001E-3</v>
      </c>
      <c r="K184" s="8">
        <v>222400</v>
      </c>
      <c r="L184" s="8">
        <v>1E-3</v>
      </c>
      <c r="M184" s="8">
        <v>222400</v>
      </c>
      <c r="N184" s="8">
        <v>60.000999999999998</v>
      </c>
      <c r="O184" s="9">
        <v>1.7905907639027699E-3</v>
      </c>
      <c r="P184" s="8">
        <v>33499</v>
      </c>
      <c r="Q184" s="5">
        <v>0</v>
      </c>
      <c r="R184" s="5">
        <v>500</v>
      </c>
    </row>
    <row r="185" spans="2:18" ht="19.95" hidden="1" customHeight="1" x14ac:dyDescent="0.35">
      <c r="B185" s="34" t="s">
        <v>10</v>
      </c>
      <c r="C185" s="34">
        <v>100</v>
      </c>
      <c r="D185" s="34">
        <v>4</v>
      </c>
      <c r="E185" s="34">
        <v>2</v>
      </c>
      <c r="F185" s="18" t="str">
        <f t="shared" si="2"/>
        <v>I_BD_100P_4L_ID2</v>
      </c>
      <c r="G185" s="3">
        <v>3</v>
      </c>
      <c r="H185" s="5" t="s">
        <v>11</v>
      </c>
      <c r="I185" s="8">
        <v>379729</v>
      </c>
      <c r="J185" s="8">
        <v>1.0999999999999999E-2</v>
      </c>
      <c r="K185" s="8">
        <v>379729</v>
      </c>
      <c r="L185" s="8">
        <v>2E-3</v>
      </c>
      <c r="M185" s="8">
        <v>372697</v>
      </c>
      <c r="N185" s="8">
        <v>180.001</v>
      </c>
      <c r="O185" s="9">
        <v>1.4095484275273599E-3</v>
      </c>
      <c r="P185" s="8">
        <v>127665</v>
      </c>
      <c r="Q185" s="5">
        <v>0</v>
      </c>
      <c r="R185" s="5">
        <v>1000</v>
      </c>
    </row>
    <row r="186" spans="2:18" ht="19.95" hidden="1" customHeight="1" x14ac:dyDescent="0.35">
      <c r="B186" s="34" t="s">
        <v>10</v>
      </c>
      <c r="C186" s="34">
        <v>150</v>
      </c>
      <c r="D186" s="34">
        <v>4</v>
      </c>
      <c r="E186" s="34">
        <v>2</v>
      </c>
      <c r="F186" s="18" t="str">
        <f t="shared" si="2"/>
        <v>I_BD_150P_4L_ID2</v>
      </c>
      <c r="G186" s="3">
        <v>3</v>
      </c>
      <c r="H186" s="5" t="s">
        <v>11</v>
      </c>
      <c r="I186" s="8">
        <v>600785</v>
      </c>
      <c r="J186" s="8">
        <v>1.7000000000000001E-2</v>
      </c>
      <c r="K186" s="8">
        <v>600785</v>
      </c>
      <c r="L186" s="8">
        <v>3.0000000000000001E-3</v>
      </c>
      <c r="M186" s="8">
        <v>595297</v>
      </c>
      <c r="N186" s="8">
        <v>180.00299999999999</v>
      </c>
      <c r="O186" s="9">
        <v>1.98500976185617E-3</v>
      </c>
      <c r="P186" s="8">
        <v>90659</v>
      </c>
      <c r="Q186" s="5">
        <v>0</v>
      </c>
      <c r="R186" s="5">
        <v>1500</v>
      </c>
    </row>
    <row r="187" spans="2:18" ht="19.95" hidden="1" customHeight="1" x14ac:dyDescent="0.35">
      <c r="B187" s="34" t="s">
        <v>10</v>
      </c>
      <c r="C187" s="34">
        <v>250</v>
      </c>
      <c r="D187" s="34">
        <v>4</v>
      </c>
      <c r="E187" s="34">
        <v>2</v>
      </c>
      <c r="F187" s="18" t="str">
        <f t="shared" si="2"/>
        <v>I_BD_250P_4L_ID2</v>
      </c>
      <c r="G187" s="3">
        <v>3</v>
      </c>
      <c r="H187" s="5" t="s">
        <v>11</v>
      </c>
      <c r="I187" s="8">
        <v>923111</v>
      </c>
      <c r="J187" s="8">
        <v>3.9E-2</v>
      </c>
      <c r="K187" s="8">
        <v>913429</v>
      </c>
      <c r="L187" s="8">
        <v>6.8000000000000005E-2</v>
      </c>
      <c r="M187" s="8">
        <v>896481</v>
      </c>
      <c r="N187" s="8">
        <v>300.00200000000001</v>
      </c>
      <c r="O187" s="9">
        <v>3.4671151489896902E-3</v>
      </c>
      <c r="P187" s="8">
        <v>86514</v>
      </c>
      <c r="Q187" s="5">
        <v>0</v>
      </c>
      <c r="R187" s="5">
        <v>2500</v>
      </c>
    </row>
    <row r="188" spans="2:18" ht="19.95" hidden="1" customHeight="1" x14ac:dyDescent="0.35">
      <c r="B188" s="34" t="s">
        <v>10</v>
      </c>
      <c r="C188" s="34">
        <v>500</v>
      </c>
      <c r="D188" s="34">
        <v>4</v>
      </c>
      <c r="E188" s="34">
        <v>2</v>
      </c>
      <c r="F188" s="18" t="str">
        <f t="shared" si="2"/>
        <v>I_BD_500P_4L_ID2</v>
      </c>
      <c r="G188" s="3">
        <v>3</v>
      </c>
      <c r="H188" s="5" t="s">
        <v>11</v>
      </c>
      <c r="I188" s="8">
        <v>1888640</v>
      </c>
      <c r="J188" s="8">
        <v>7.0000000000000007E-2</v>
      </c>
      <c r="K188" s="8">
        <v>1876317</v>
      </c>
      <c r="L188" s="8">
        <v>0.14499999999999999</v>
      </c>
      <c r="M188" s="8">
        <v>1854053</v>
      </c>
      <c r="N188" s="8">
        <v>300.00200000000001</v>
      </c>
      <c r="O188" s="9">
        <v>7.3518368747413103E-3</v>
      </c>
      <c r="P188" s="8">
        <v>40803</v>
      </c>
      <c r="Q188" s="5">
        <v>1</v>
      </c>
      <c r="R188" s="5">
        <v>5000</v>
      </c>
    </row>
    <row r="189" spans="2:18" ht="19.95" hidden="1" customHeight="1" x14ac:dyDescent="0.35">
      <c r="B189" s="34" t="s">
        <v>12</v>
      </c>
      <c r="C189" s="34">
        <v>50</v>
      </c>
      <c r="D189" s="34">
        <v>4</v>
      </c>
      <c r="E189" s="34">
        <v>2</v>
      </c>
      <c r="F189" s="18" t="str">
        <f t="shared" si="2"/>
        <v>I_MD_050P_4L_ID2</v>
      </c>
      <c r="G189" s="3">
        <v>3</v>
      </c>
      <c r="H189" s="5" t="s">
        <v>11</v>
      </c>
      <c r="I189" s="8">
        <v>76354</v>
      </c>
      <c r="J189" s="8">
        <v>6.0000000000000001E-3</v>
      </c>
      <c r="K189" s="8">
        <v>74432</v>
      </c>
      <c r="L189" s="8">
        <v>4.0000000000000001E-3</v>
      </c>
      <c r="M189" s="8">
        <v>65880</v>
      </c>
      <c r="N189" s="8">
        <v>60.000999999999998</v>
      </c>
      <c r="O189" s="9">
        <v>1.7726654846329699E-3</v>
      </c>
      <c r="P189" s="8">
        <v>33840</v>
      </c>
      <c r="Q189" s="5">
        <v>0</v>
      </c>
      <c r="R189" s="5">
        <v>500</v>
      </c>
    </row>
    <row r="190" spans="2:18" ht="19.95" hidden="1" customHeight="1" x14ac:dyDescent="0.35">
      <c r="B190" s="34" t="s">
        <v>12</v>
      </c>
      <c r="C190" s="34">
        <v>100</v>
      </c>
      <c r="D190" s="34">
        <v>4</v>
      </c>
      <c r="E190" s="34">
        <v>2</v>
      </c>
      <c r="F190" s="18" t="str">
        <f t="shared" si="2"/>
        <v>I_MD_100P_4L_ID2</v>
      </c>
      <c r="G190" s="3">
        <v>3</v>
      </c>
      <c r="H190" s="5" t="s">
        <v>11</v>
      </c>
      <c r="I190" s="8">
        <v>112825</v>
      </c>
      <c r="J190" s="8">
        <v>1.7999999999999999E-2</v>
      </c>
      <c r="K190" s="8">
        <v>95849</v>
      </c>
      <c r="L190" s="8">
        <v>0.02</v>
      </c>
      <c r="M190" s="8">
        <v>72185</v>
      </c>
      <c r="N190" s="8">
        <v>180.00200000000001</v>
      </c>
      <c r="O190" s="9">
        <v>2.8724602984608601E-3</v>
      </c>
      <c r="P190" s="8">
        <v>62655</v>
      </c>
      <c r="Q190" s="5">
        <v>0</v>
      </c>
      <c r="R190" s="5">
        <v>1000</v>
      </c>
    </row>
    <row r="191" spans="2:18" ht="19.95" hidden="1" customHeight="1" x14ac:dyDescent="0.35">
      <c r="B191" s="34" t="s">
        <v>12</v>
      </c>
      <c r="C191" s="34">
        <v>150</v>
      </c>
      <c r="D191" s="34">
        <v>4</v>
      </c>
      <c r="E191" s="34">
        <v>2</v>
      </c>
      <c r="F191" s="18" t="str">
        <f t="shared" si="2"/>
        <v>I_MD_150P_4L_ID2</v>
      </c>
      <c r="G191" s="3">
        <v>3</v>
      </c>
      <c r="H191" s="5" t="s">
        <v>11</v>
      </c>
      <c r="I191" s="8">
        <v>246093</v>
      </c>
      <c r="J191" s="8">
        <v>2.5999999999999999E-2</v>
      </c>
      <c r="K191" s="8">
        <v>219014</v>
      </c>
      <c r="L191" s="8">
        <v>6.0999999999999999E-2</v>
      </c>
      <c r="M191" s="8">
        <v>192759</v>
      </c>
      <c r="N191" s="8">
        <v>180.00299999999999</v>
      </c>
      <c r="O191" s="9">
        <v>3.1331255875472002E-3</v>
      </c>
      <c r="P191" s="8">
        <v>57442</v>
      </c>
      <c r="Q191" s="5">
        <v>2</v>
      </c>
      <c r="R191" s="5">
        <v>1500</v>
      </c>
    </row>
    <row r="192" spans="2:18" ht="19.95" hidden="1" customHeight="1" x14ac:dyDescent="0.35">
      <c r="B192" s="34" t="s">
        <v>12</v>
      </c>
      <c r="C192" s="34">
        <v>250</v>
      </c>
      <c r="D192" s="34">
        <v>4</v>
      </c>
      <c r="E192" s="34">
        <v>2</v>
      </c>
      <c r="F192" s="18" t="str">
        <f t="shared" si="2"/>
        <v>I_MD_250P_4L_ID2</v>
      </c>
      <c r="G192" s="3">
        <v>3</v>
      </c>
      <c r="H192" s="5" t="s">
        <v>11</v>
      </c>
      <c r="I192" s="8">
        <v>363181</v>
      </c>
      <c r="J192" s="8">
        <v>4.4999999999999998E-2</v>
      </c>
      <c r="K192" s="8">
        <v>317685</v>
      </c>
      <c r="L192" s="8">
        <v>0.152</v>
      </c>
      <c r="M192" s="8">
        <v>265177</v>
      </c>
      <c r="N192" s="8">
        <v>300.00400000000002</v>
      </c>
      <c r="O192" s="9">
        <v>4.9172199000056304E-3</v>
      </c>
      <c r="P192" s="8">
        <v>61005</v>
      </c>
      <c r="Q192" s="5">
        <v>0</v>
      </c>
      <c r="R192" s="5">
        <v>2500</v>
      </c>
    </row>
    <row r="193" spans="2:18" ht="19.95" hidden="1" customHeight="1" x14ac:dyDescent="0.35">
      <c r="B193" s="34" t="s">
        <v>12</v>
      </c>
      <c r="C193" s="34">
        <v>500</v>
      </c>
      <c r="D193" s="34">
        <v>4</v>
      </c>
      <c r="E193" s="34">
        <v>2</v>
      </c>
      <c r="F193" s="18" t="str">
        <f t="shared" si="2"/>
        <v>I_MD_500P_4L_ID2</v>
      </c>
      <c r="G193" s="3">
        <v>3</v>
      </c>
      <c r="H193" s="5" t="s">
        <v>11</v>
      </c>
      <c r="I193" s="8">
        <v>670698</v>
      </c>
      <c r="J193" s="8">
        <v>9.4E-2</v>
      </c>
      <c r="K193" s="8">
        <v>551040</v>
      </c>
      <c r="L193" s="8">
        <v>0.79500000000000004</v>
      </c>
      <c r="M193" s="8">
        <v>459561</v>
      </c>
      <c r="N193" s="8">
        <v>300.00799999999998</v>
      </c>
      <c r="O193" s="9">
        <v>8.9396865128997492E-3</v>
      </c>
      <c r="P193" s="8">
        <v>33558</v>
      </c>
      <c r="Q193" s="5">
        <v>0</v>
      </c>
      <c r="R193" s="5">
        <v>5000</v>
      </c>
    </row>
    <row r="194" spans="2:18" ht="19.95" hidden="1" customHeight="1" x14ac:dyDescent="0.35">
      <c r="B194" s="34" t="s">
        <v>13</v>
      </c>
      <c r="C194" s="34">
        <v>50</v>
      </c>
      <c r="D194" s="34">
        <v>4</v>
      </c>
      <c r="E194" s="34">
        <v>2</v>
      </c>
      <c r="F194" s="18" t="str">
        <f t="shared" si="2"/>
        <v>I_AD_050P_4L_ID2</v>
      </c>
      <c r="G194" s="3">
        <v>3</v>
      </c>
      <c r="H194" s="5" t="s">
        <v>11</v>
      </c>
      <c r="I194" s="8">
        <v>68798</v>
      </c>
      <c r="J194" s="8">
        <v>7.0000000000000001E-3</v>
      </c>
      <c r="K194" s="8">
        <v>56236</v>
      </c>
      <c r="L194" s="8">
        <v>4.0000000000000001E-3</v>
      </c>
      <c r="M194" s="8">
        <v>42162</v>
      </c>
      <c r="N194" s="8">
        <v>60.06</v>
      </c>
      <c r="O194" s="9">
        <v>3.49127906976676E-3</v>
      </c>
      <c r="P194" s="8">
        <v>17200</v>
      </c>
      <c r="Q194" s="5">
        <v>3</v>
      </c>
      <c r="R194" s="5">
        <v>500</v>
      </c>
    </row>
    <row r="195" spans="2:18" ht="19.95" hidden="1" customHeight="1" x14ac:dyDescent="0.35">
      <c r="B195" s="34" t="s">
        <v>13</v>
      </c>
      <c r="C195" s="34">
        <v>100</v>
      </c>
      <c r="D195" s="34">
        <v>4</v>
      </c>
      <c r="E195" s="34">
        <v>2</v>
      </c>
      <c r="F195" s="18" t="str">
        <f t="shared" si="2"/>
        <v>I_AD_100P_4L_ID2</v>
      </c>
      <c r="G195" s="3">
        <v>3</v>
      </c>
      <c r="H195" s="5" t="s">
        <v>11</v>
      </c>
      <c r="I195" s="8">
        <v>102007</v>
      </c>
      <c r="J195" s="8">
        <v>0.02</v>
      </c>
      <c r="K195" s="8">
        <v>32541</v>
      </c>
      <c r="L195" s="8">
        <v>5.3999999999999999E-2</v>
      </c>
      <c r="M195" s="8">
        <v>13906</v>
      </c>
      <c r="N195" s="8">
        <v>180.04499999999999</v>
      </c>
      <c r="O195" s="9">
        <v>3.4718338379652299E-3</v>
      </c>
      <c r="P195" s="8">
        <v>51853</v>
      </c>
      <c r="Q195" s="5">
        <v>0</v>
      </c>
      <c r="R195" s="5">
        <v>1000</v>
      </c>
    </row>
    <row r="196" spans="2:18" ht="19.95" hidden="1" customHeight="1" x14ac:dyDescent="0.35">
      <c r="B196" s="34" t="s">
        <v>13</v>
      </c>
      <c r="C196" s="34">
        <v>150</v>
      </c>
      <c r="D196" s="34">
        <v>4</v>
      </c>
      <c r="E196" s="34">
        <v>2</v>
      </c>
      <c r="F196" s="18" t="str">
        <f t="shared" si="2"/>
        <v>I_AD_150P_4L_ID2</v>
      </c>
      <c r="G196" s="3">
        <v>3</v>
      </c>
      <c r="H196" s="5" t="s">
        <v>11</v>
      </c>
      <c r="I196" s="8">
        <v>171848</v>
      </c>
      <c r="J196" s="8">
        <v>3.5000000000000003E-2</v>
      </c>
      <c r="K196" s="8">
        <v>76333</v>
      </c>
      <c r="L196" s="8">
        <v>0.11</v>
      </c>
      <c r="M196" s="8">
        <v>46777</v>
      </c>
      <c r="N196" s="8">
        <v>180.00299999999999</v>
      </c>
      <c r="O196" s="9">
        <v>4.8749796869044003E-3</v>
      </c>
      <c r="P196" s="8">
        <v>36922</v>
      </c>
      <c r="Q196" s="5">
        <v>0</v>
      </c>
      <c r="R196" s="5">
        <v>1500</v>
      </c>
    </row>
    <row r="197" spans="2:18" ht="19.95" hidden="1" customHeight="1" x14ac:dyDescent="0.35">
      <c r="B197" s="34" t="s">
        <v>13</v>
      </c>
      <c r="C197" s="34">
        <v>250</v>
      </c>
      <c r="D197" s="34">
        <v>4</v>
      </c>
      <c r="E197" s="34">
        <v>2</v>
      </c>
      <c r="F197" s="18" t="str">
        <f t="shared" ref="F197:F260" si="3">_xlfn.CONCAT("I_",B197,"_",IF(C197&gt;50,C197,"050"),"P_4L_ID",E197)</f>
        <v>I_AD_250P_4L_ID2</v>
      </c>
      <c r="G197" s="3">
        <v>3</v>
      </c>
      <c r="H197" s="5" t="s">
        <v>11</v>
      </c>
      <c r="I197" s="8">
        <v>295445</v>
      </c>
      <c r="J197" s="8">
        <v>5.2999999999999999E-2</v>
      </c>
      <c r="K197" s="8">
        <v>144185</v>
      </c>
      <c r="L197" s="8">
        <v>0.26900000000000002</v>
      </c>
      <c r="M197" s="8">
        <v>84034</v>
      </c>
      <c r="N197" s="8">
        <v>300.00099999999998</v>
      </c>
      <c r="O197" s="9">
        <v>6.5137993181738204E-3</v>
      </c>
      <c r="P197" s="8">
        <v>46053</v>
      </c>
      <c r="Q197" s="5">
        <v>1</v>
      </c>
      <c r="R197" s="5">
        <v>2500</v>
      </c>
    </row>
    <row r="198" spans="2:18" ht="19.95" hidden="1" customHeight="1" x14ac:dyDescent="0.35">
      <c r="B198" s="34" t="s">
        <v>13</v>
      </c>
      <c r="C198" s="34">
        <v>500</v>
      </c>
      <c r="D198" s="34">
        <v>4</v>
      </c>
      <c r="E198" s="34">
        <v>2</v>
      </c>
      <c r="F198" s="18" t="str">
        <f t="shared" si="3"/>
        <v>I_AD_500P_4L_ID2</v>
      </c>
      <c r="G198" s="3">
        <v>3</v>
      </c>
      <c r="H198" s="5" t="s">
        <v>11</v>
      </c>
      <c r="I198" s="8">
        <v>629648</v>
      </c>
      <c r="J198" s="8">
        <v>0.122</v>
      </c>
      <c r="K198" s="8">
        <v>333015</v>
      </c>
      <c r="L198" s="8">
        <v>1.2030000000000001</v>
      </c>
      <c r="M198" s="8">
        <v>210471</v>
      </c>
      <c r="N198" s="8">
        <v>300.02999999999997</v>
      </c>
      <c r="O198" s="9">
        <v>1.0168513811217699E-2</v>
      </c>
      <c r="P198" s="8">
        <v>29505</v>
      </c>
      <c r="Q198" s="5">
        <v>0</v>
      </c>
      <c r="R198" s="5">
        <v>5000</v>
      </c>
    </row>
    <row r="199" spans="2:18" ht="19.95" hidden="1" customHeight="1" x14ac:dyDescent="0.35">
      <c r="B199" s="34" t="s">
        <v>10</v>
      </c>
      <c r="C199" s="34">
        <v>50</v>
      </c>
      <c r="D199" s="34">
        <v>4</v>
      </c>
      <c r="E199" s="34">
        <v>2</v>
      </c>
      <c r="F199" s="18" t="str">
        <f t="shared" si="3"/>
        <v>I_BD_050P_4L_ID2</v>
      </c>
      <c r="G199" s="3">
        <v>4</v>
      </c>
      <c r="H199" s="5" t="s">
        <v>11</v>
      </c>
      <c r="I199" s="8">
        <v>222400</v>
      </c>
      <c r="J199" s="8">
        <v>1.7000000000000001E-2</v>
      </c>
      <c r="K199" s="8">
        <v>222400</v>
      </c>
      <c r="L199" s="8">
        <v>7.0000000000000001E-3</v>
      </c>
      <c r="M199" s="8">
        <v>222400</v>
      </c>
      <c r="N199" s="8">
        <v>60.031999999999996</v>
      </c>
      <c r="O199" s="9">
        <v>1.7382979955966301E-3</v>
      </c>
      <c r="P199" s="8">
        <v>34524</v>
      </c>
      <c r="Q199" s="5">
        <v>3</v>
      </c>
      <c r="R199" s="5">
        <v>500</v>
      </c>
    </row>
    <row r="200" spans="2:18" ht="19.95" hidden="1" customHeight="1" x14ac:dyDescent="0.35">
      <c r="B200" s="34" t="s">
        <v>10</v>
      </c>
      <c r="C200" s="34">
        <v>100</v>
      </c>
      <c r="D200" s="34">
        <v>4</v>
      </c>
      <c r="E200" s="34">
        <v>2</v>
      </c>
      <c r="F200" s="18" t="str">
        <f t="shared" si="3"/>
        <v>I_BD_100P_4L_ID2</v>
      </c>
      <c r="G200" s="3">
        <v>4</v>
      </c>
      <c r="H200" s="5" t="s">
        <v>11</v>
      </c>
      <c r="I200" s="8">
        <v>379729</v>
      </c>
      <c r="J200" s="8">
        <v>3.1E-2</v>
      </c>
      <c r="K200" s="8">
        <v>379729</v>
      </c>
      <c r="L200" s="8">
        <v>8.0000000000000002E-3</v>
      </c>
      <c r="M200" s="8">
        <v>372697</v>
      </c>
      <c r="N200" s="8">
        <v>180.00200000000001</v>
      </c>
      <c r="O200" s="9">
        <v>1.36959682146048E-3</v>
      </c>
      <c r="P200" s="8">
        <v>131381</v>
      </c>
      <c r="Q200" s="5">
        <v>0</v>
      </c>
      <c r="R200" s="5">
        <v>1000</v>
      </c>
    </row>
    <row r="201" spans="2:18" ht="19.95" hidden="1" customHeight="1" x14ac:dyDescent="0.35">
      <c r="B201" s="34" t="s">
        <v>10</v>
      </c>
      <c r="C201" s="34">
        <v>150</v>
      </c>
      <c r="D201" s="34">
        <v>4</v>
      </c>
      <c r="E201" s="34">
        <v>2</v>
      </c>
      <c r="F201" s="18" t="str">
        <f t="shared" si="3"/>
        <v>I_BD_150P_4L_ID2</v>
      </c>
      <c r="G201" s="3">
        <v>4</v>
      </c>
      <c r="H201" s="5" t="s">
        <v>11</v>
      </c>
      <c r="I201" s="8">
        <v>600785</v>
      </c>
      <c r="J201" s="8">
        <v>2.9000000000000001E-2</v>
      </c>
      <c r="K201" s="8">
        <v>600785</v>
      </c>
      <c r="L201" s="8">
        <v>5.0000000000000001E-3</v>
      </c>
      <c r="M201" s="8">
        <v>595243</v>
      </c>
      <c r="N201" s="8">
        <v>180.001</v>
      </c>
      <c r="O201" s="9">
        <v>1.9188212339954799E-3</v>
      </c>
      <c r="P201" s="8">
        <v>93793</v>
      </c>
      <c r="Q201" s="5">
        <v>0</v>
      </c>
      <c r="R201" s="5">
        <v>1500</v>
      </c>
    </row>
    <row r="202" spans="2:18" ht="19.95" hidden="1" customHeight="1" x14ac:dyDescent="0.35">
      <c r="B202" s="34" t="s">
        <v>10</v>
      </c>
      <c r="C202" s="34">
        <v>250</v>
      </c>
      <c r="D202" s="34">
        <v>4</v>
      </c>
      <c r="E202" s="34">
        <v>2</v>
      </c>
      <c r="F202" s="18" t="str">
        <f t="shared" si="3"/>
        <v>I_BD_250P_4L_ID2</v>
      </c>
      <c r="G202" s="3">
        <v>4</v>
      </c>
      <c r="H202" s="5" t="s">
        <v>11</v>
      </c>
      <c r="I202" s="8">
        <v>923111</v>
      </c>
      <c r="J202" s="8">
        <v>0.04</v>
      </c>
      <c r="K202" s="8">
        <v>913428</v>
      </c>
      <c r="L202" s="8">
        <v>6.8000000000000005E-2</v>
      </c>
      <c r="M202" s="8">
        <v>896467</v>
      </c>
      <c r="N202" s="8">
        <v>300.00200000000001</v>
      </c>
      <c r="O202" s="9">
        <v>3.3499731975298202E-3</v>
      </c>
      <c r="P202" s="8">
        <v>89544</v>
      </c>
      <c r="Q202" s="5">
        <v>0</v>
      </c>
      <c r="R202" s="5">
        <v>2500</v>
      </c>
    </row>
    <row r="203" spans="2:18" ht="19.95" hidden="1" customHeight="1" x14ac:dyDescent="0.35">
      <c r="B203" s="34" t="s">
        <v>10</v>
      </c>
      <c r="C203" s="34">
        <v>500</v>
      </c>
      <c r="D203" s="34">
        <v>4</v>
      </c>
      <c r="E203" s="34">
        <v>2</v>
      </c>
      <c r="F203" s="18" t="str">
        <f t="shared" si="3"/>
        <v>I_BD_500P_4L_ID2</v>
      </c>
      <c r="G203" s="3">
        <v>4</v>
      </c>
      <c r="H203" s="5" t="s">
        <v>11</v>
      </c>
      <c r="I203" s="8">
        <v>1888640</v>
      </c>
      <c r="J203" s="8">
        <v>6.9000000000000006E-2</v>
      </c>
      <c r="K203" s="8">
        <v>1876646</v>
      </c>
      <c r="L203" s="8">
        <v>0.14399999999999999</v>
      </c>
      <c r="M203" s="8">
        <v>1853675</v>
      </c>
      <c r="N203" s="8">
        <v>300.00299999999999</v>
      </c>
      <c r="O203" s="9">
        <v>6.6975508472705402E-3</v>
      </c>
      <c r="P203" s="8">
        <v>44791</v>
      </c>
      <c r="Q203" s="5">
        <v>0</v>
      </c>
      <c r="R203" s="5">
        <v>5000</v>
      </c>
    </row>
    <row r="204" spans="2:18" ht="19.95" hidden="1" customHeight="1" x14ac:dyDescent="0.35">
      <c r="B204" s="34" t="s">
        <v>12</v>
      </c>
      <c r="C204" s="34">
        <v>50</v>
      </c>
      <c r="D204" s="34">
        <v>4</v>
      </c>
      <c r="E204" s="34">
        <v>2</v>
      </c>
      <c r="F204" s="18" t="str">
        <f t="shared" si="3"/>
        <v>I_MD_050P_4L_ID2</v>
      </c>
      <c r="G204" s="3">
        <v>4</v>
      </c>
      <c r="H204" s="5" t="s">
        <v>11</v>
      </c>
      <c r="I204" s="8">
        <v>76354</v>
      </c>
      <c r="J204" s="8">
        <v>7.0000000000000001E-3</v>
      </c>
      <c r="K204" s="8">
        <v>74432</v>
      </c>
      <c r="L204" s="8">
        <v>4.0000000000000001E-3</v>
      </c>
      <c r="M204" s="8">
        <v>65940</v>
      </c>
      <c r="N204" s="8">
        <v>60.000999999999998</v>
      </c>
      <c r="O204" s="9">
        <v>1.725554500733E-3</v>
      </c>
      <c r="P204" s="8">
        <v>34761</v>
      </c>
      <c r="Q204" s="5">
        <v>1</v>
      </c>
      <c r="R204" s="5">
        <v>500</v>
      </c>
    </row>
    <row r="205" spans="2:18" ht="19.95" hidden="1" customHeight="1" x14ac:dyDescent="0.35">
      <c r="B205" s="34" t="s">
        <v>12</v>
      </c>
      <c r="C205" s="34">
        <v>100</v>
      </c>
      <c r="D205" s="34">
        <v>4</v>
      </c>
      <c r="E205" s="34">
        <v>2</v>
      </c>
      <c r="F205" s="18" t="str">
        <f t="shared" si="3"/>
        <v>I_MD_100P_4L_ID2</v>
      </c>
      <c r="G205" s="3">
        <v>4</v>
      </c>
      <c r="H205" s="5" t="s">
        <v>11</v>
      </c>
      <c r="I205" s="8">
        <v>112825</v>
      </c>
      <c r="J205" s="8">
        <v>2.4E-2</v>
      </c>
      <c r="K205" s="8">
        <v>95890</v>
      </c>
      <c r="L205" s="8">
        <v>2.7E-2</v>
      </c>
      <c r="M205" s="8">
        <v>72065</v>
      </c>
      <c r="N205" s="8">
        <v>180.001</v>
      </c>
      <c r="O205" s="9">
        <v>2.6968757024061801E-3</v>
      </c>
      <c r="P205" s="8">
        <v>66735</v>
      </c>
      <c r="Q205" s="5">
        <v>0</v>
      </c>
      <c r="R205" s="5">
        <v>1000</v>
      </c>
    </row>
    <row r="206" spans="2:18" ht="19.95" hidden="1" customHeight="1" x14ac:dyDescent="0.35">
      <c r="B206" s="34" t="s">
        <v>12</v>
      </c>
      <c r="C206" s="34">
        <v>150</v>
      </c>
      <c r="D206" s="34">
        <v>4</v>
      </c>
      <c r="E206" s="34">
        <v>2</v>
      </c>
      <c r="F206" s="18" t="str">
        <f t="shared" si="3"/>
        <v>I_MD_150P_4L_ID2</v>
      </c>
      <c r="G206" s="3">
        <v>4</v>
      </c>
      <c r="H206" s="5" t="s">
        <v>11</v>
      </c>
      <c r="I206" s="8">
        <v>246093</v>
      </c>
      <c r="J206" s="8">
        <v>2.1000000000000001E-2</v>
      </c>
      <c r="K206" s="8">
        <v>219030</v>
      </c>
      <c r="L206" s="8">
        <v>5.8000000000000003E-2</v>
      </c>
      <c r="M206" s="8">
        <v>192961</v>
      </c>
      <c r="N206" s="8">
        <v>180.00200000000001</v>
      </c>
      <c r="O206" s="9">
        <v>3.0777754976381998E-3</v>
      </c>
      <c r="P206" s="8">
        <v>58476</v>
      </c>
      <c r="Q206" s="5">
        <v>1</v>
      </c>
      <c r="R206" s="5">
        <v>1500</v>
      </c>
    </row>
    <row r="207" spans="2:18" ht="19.95" hidden="1" customHeight="1" x14ac:dyDescent="0.35">
      <c r="B207" s="34" t="s">
        <v>12</v>
      </c>
      <c r="C207" s="34">
        <v>250</v>
      </c>
      <c r="D207" s="34">
        <v>4</v>
      </c>
      <c r="E207" s="34">
        <v>2</v>
      </c>
      <c r="F207" s="18" t="str">
        <f t="shared" si="3"/>
        <v>I_MD_250P_4L_ID2</v>
      </c>
      <c r="G207" s="3">
        <v>4</v>
      </c>
      <c r="H207" s="5" t="s">
        <v>11</v>
      </c>
      <c r="I207" s="8">
        <v>363181</v>
      </c>
      <c r="J207" s="8">
        <v>3.7999999999999999E-2</v>
      </c>
      <c r="K207" s="8">
        <v>314984</v>
      </c>
      <c r="L207" s="8">
        <v>0.18099999999999999</v>
      </c>
      <c r="M207" s="8">
        <v>265117</v>
      </c>
      <c r="N207" s="8">
        <v>300.00400000000002</v>
      </c>
      <c r="O207" s="9">
        <v>4.6241830065339396E-3</v>
      </c>
      <c r="P207" s="8">
        <v>64872</v>
      </c>
      <c r="Q207" s="5">
        <v>0</v>
      </c>
      <c r="R207" s="5">
        <v>2500</v>
      </c>
    </row>
    <row r="208" spans="2:18" ht="19.95" hidden="1" customHeight="1" x14ac:dyDescent="0.35">
      <c r="B208" s="34" t="s">
        <v>12</v>
      </c>
      <c r="C208" s="34">
        <v>500</v>
      </c>
      <c r="D208" s="34">
        <v>4</v>
      </c>
      <c r="E208" s="34">
        <v>2</v>
      </c>
      <c r="F208" s="18" t="str">
        <f t="shared" si="3"/>
        <v>I_MD_500P_4L_ID2</v>
      </c>
      <c r="G208" s="3">
        <v>4</v>
      </c>
      <c r="H208" s="5" t="s">
        <v>11</v>
      </c>
      <c r="I208" s="8">
        <v>670698</v>
      </c>
      <c r="J208" s="8">
        <v>0.08</v>
      </c>
      <c r="K208" s="8">
        <v>550977</v>
      </c>
      <c r="L208" s="8">
        <v>0.72899999999999998</v>
      </c>
      <c r="M208" s="8">
        <v>459277</v>
      </c>
      <c r="N208" s="8">
        <v>300.00200000000001</v>
      </c>
      <c r="O208" s="9">
        <v>8.2540446841259194E-3</v>
      </c>
      <c r="P208" s="8">
        <v>36344</v>
      </c>
      <c r="Q208" s="5">
        <v>0</v>
      </c>
      <c r="R208" s="5">
        <v>5000</v>
      </c>
    </row>
    <row r="209" spans="2:18" ht="19.95" hidden="1" customHeight="1" x14ac:dyDescent="0.35">
      <c r="B209" s="34" t="s">
        <v>13</v>
      </c>
      <c r="C209" s="34">
        <v>50</v>
      </c>
      <c r="D209" s="34">
        <v>4</v>
      </c>
      <c r="E209" s="34">
        <v>2</v>
      </c>
      <c r="F209" s="18" t="str">
        <f t="shared" si="3"/>
        <v>I_AD_050P_4L_ID2</v>
      </c>
      <c r="G209" s="3">
        <v>4</v>
      </c>
      <c r="H209" s="5" t="s">
        <v>11</v>
      </c>
      <c r="I209" s="8">
        <v>68798</v>
      </c>
      <c r="J209" s="8">
        <v>7.0000000000000001E-3</v>
      </c>
      <c r="K209" s="8">
        <v>57619</v>
      </c>
      <c r="L209" s="8">
        <v>4.0000000000000001E-3</v>
      </c>
      <c r="M209" s="8">
        <v>41854</v>
      </c>
      <c r="N209" s="8">
        <v>60.063000000000002</v>
      </c>
      <c r="O209" s="9">
        <v>3.4551573376280201E-3</v>
      </c>
      <c r="P209" s="8">
        <v>17383</v>
      </c>
      <c r="Q209" s="5">
        <v>3</v>
      </c>
      <c r="R209" s="5">
        <v>500</v>
      </c>
    </row>
    <row r="210" spans="2:18" ht="19.95" hidden="1" customHeight="1" x14ac:dyDescent="0.35">
      <c r="B210" s="34" t="s">
        <v>13</v>
      </c>
      <c r="C210" s="34">
        <v>100</v>
      </c>
      <c r="D210" s="34">
        <v>4</v>
      </c>
      <c r="E210" s="34">
        <v>2</v>
      </c>
      <c r="F210" s="18" t="str">
        <f t="shared" si="3"/>
        <v>I_AD_100P_4L_ID2</v>
      </c>
      <c r="G210" s="3">
        <v>4</v>
      </c>
      <c r="H210" s="5" t="s">
        <v>11</v>
      </c>
      <c r="I210" s="8">
        <v>102007</v>
      </c>
      <c r="J210" s="8">
        <v>1.9E-2</v>
      </c>
      <c r="K210" s="8">
        <v>33949</v>
      </c>
      <c r="L210" s="8">
        <v>0.05</v>
      </c>
      <c r="M210" s="8">
        <v>13093</v>
      </c>
      <c r="N210" s="8">
        <v>180.001</v>
      </c>
      <c r="O210" s="9">
        <v>3.3119445006721399E-3</v>
      </c>
      <c r="P210" s="8">
        <v>54343</v>
      </c>
      <c r="Q210" s="5">
        <v>0</v>
      </c>
      <c r="R210" s="5">
        <v>1000</v>
      </c>
    </row>
    <row r="211" spans="2:18" ht="19.95" hidden="1" customHeight="1" x14ac:dyDescent="0.35">
      <c r="B211" s="34" t="s">
        <v>13</v>
      </c>
      <c r="C211" s="34">
        <v>150</v>
      </c>
      <c r="D211" s="34">
        <v>4</v>
      </c>
      <c r="E211" s="34">
        <v>2</v>
      </c>
      <c r="F211" s="18" t="str">
        <f t="shared" si="3"/>
        <v>I_AD_150P_4L_ID2</v>
      </c>
      <c r="G211" s="3">
        <v>4</v>
      </c>
      <c r="H211" s="5" t="s">
        <v>11</v>
      </c>
      <c r="I211" s="8">
        <v>171848</v>
      </c>
      <c r="J211" s="8">
        <v>3.2000000000000001E-2</v>
      </c>
      <c r="K211" s="8">
        <v>75821</v>
      </c>
      <c r="L211" s="8">
        <v>0.11</v>
      </c>
      <c r="M211" s="8">
        <v>46666</v>
      </c>
      <c r="N211" s="8">
        <v>180.06200000000001</v>
      </c>
      <c r="O211" s="9">
        <v>4.79747408808388E-3</v>
      </c>
      <c r="P211" s="8">
        <v>37531</v>
      </c>
      <c r="Q211" s="5">
        <v>0</v>
      </c>
      <c r="R211" s="5">
        <v>1500</v>
      </c>
    </row>
    <row r="212" spans="2:18" ht="19.95" hidden="1" customHeight="1" x14ac:dyDescent="0.35">
      <c r="B212" s="34" t="s">
        <v>13</v>
      </c>
      <c r="C212" s="34">
        <v>250</v>
      </c>
      <c r="D212" s="34">
        <v>4</v>
      </c>
      <c r="E212" s="34">
        <v>2</v>
      </c>
      <c r="F212" s="18" t="str">
        <f t="shared" si="3"/>
        <v>I_AD_250P_4L_ID2</v>
      </c>
      <c r="G212" s="3">
        <v>4</v>
      </c>
      <c r="H212" s="5" t="s">
        <v>11</v>
      </c>
      <c r="I212" s="8">
        <v>295445</v>
      </c>
      <c r="J212" s="8">
        <v>5.3999999999999999E-2</v>
      </c>
      <c r="K212" s="8">
        <v>140682</v>
      </c>
      <c r="L212" s="8">
        <v>0.26900000000000002</v>
      </c>
      <c r="M212" s="8">
        <v>84257</v>
      </c>
      <c r="N212" s="8">
        <v>300.00200000000001</v>
      </c>
      <c r="O212" s="9">
        <v>6.0886543535588096E-3</v>
      </c>
      <c r="P212" s="8">
        <v>49270</v>
      </c>
      <c r="Q212" s="5">
        <v>0</v>
      </c>
      <c r="R212" s="5">
        <v>2500</v>
      </c>
    </row>
    <row r="213" spans="2:18" ht="19.95" hidden="1" customHeight="1" x14ac:dyDescent="0.35">
      <c r="B213" s="34" t="s">
        <v>13</v>
      </c>
      <c r="C213" s="34">
        <v>500</v>
      </c>
      <c r="D213" s="34">
        <v>4</v>
      </c>
      <c r="E213" s="34">
        <v>2</v>
      </c>
      <c r="F213" s="18" t="str">
        <f t="shared" si="3"/>
        <v>I_AD_500P_4L_ID2</v>
      </c>
      <c r="G213" s="3">
        <v>4</v>
      </c>
      <c r="H213" s="5" t="s">
        <v>11</v>
      </c>
      <c r="I213" s="8">
        <v>629648</v>
      </c>
      <c r="J213" s="8">
        <v>0.112</v>
      </c>
      <c r="K213" s="8">
        <v>334155</v>
      </c>
      <c r="L213" s="8">
        <v>1.036</v>
      </c>
      <c r="M213" s="8">
        <v>210656</v>
      </c>
      <c r="N213" s="8">
        <v>300.02199999999999</v>
      </c>
      <c r="O213" s="9">
        <v>9.4101060159312404E-3</v>
      </c>
      <c r="P213" s="8">
        <v>31882</v>
      </c>
      <c r="Q213" s="5">
        <v>0</v>
      </c>
      <c r="R213" s="5">
        <v>5000</v>
      </c>
    </row>
    <row r="214" spans="2:18" ht="19.95" hidden="1" customHeight="1" x14ac:dyDescent="0.35">
      <c r="B214" s="34" t="s">
        <v>10</v>
      </c>
      <c r="C214" s="34">
        <v>50</v>
      </c>
      <c r="D214" s="34">
        <v>4</v>
      </c>
      <c r="E214" s="34">
        <v>2</v>
      </c>
      <c r="F214" s="18" t="str">
        <f t="shared" si="3"/>
        <v>I_BD_050P_4L_ID2</v>
      </c>
      <c r="G214" s="3">
        <v>5</v>
      </c>
      <c r="H214" s="5" t="s">
        <v>11</v>
      </c>
      <c r="I214" s="8">
        <v>222400</v>
      </c>
      <c r="J214" s="8">
        <v>2E-3</v>
      </c>
      <c r="K214" s="8">
        <v>222400</v>
      </c>
      <c r="L214" s="8">
        <v>1E-3</v>
      </c>
      <c r="M214" s="8">
        <v>222400</v>
      </c>
      <c r="N214" s="8">
        <v>60.002000000000002</v>
      </c>
      <c r="O214" s="9">
        <v>2.12608972995943E-3</v>
      </c>
      <c r="P214" s="8">
        <v>28218</v>
      </c>
      <c r="Q214" s="5">
        <v>0</v>
      </c>
      <c r="R214" s="5">
        <v>500</v>
      </c>
    </row>
    <row r="215" spans="2:18" ht="19.95" hidden="1" customHeight="1" x14ac:dyDescent="0.35">
      <c r="B215" s="34" t="s">
        <v>10</v>
      </c>
      <c r="C215" s="34">
        <v>100</v>
      </c>
      <c r="D215" s="34">
        <v>4</v>
      </c>
      <c r="E215" s="34">
        <v>2</v>
      </c>
      <c r="F215" s="18" t="str">
        <f t="shared" si="3"/>
        <v>I_BD_100P_4L_ID2</v>
      </c>
      <c r="G215" s="3">
        <v>5</v>
      </c>
      <c r="H215" s="5" t="s">
        <v>11</v>
      </c>
      <c r="I215" s="8">
        <v>379729</v>
      </c>
      <c r="J215" s="8">
        <v>1.2999999999999999E-2</v>
      </c>
      <c r="K215" s="8">
        <v>379729</v>
      </c>
      <c r="L215" s="8">
        <v>2E-3</v>
      </c>
      <c r="M215" s="8">
        <v>372729</v>
      </c>
      <c r="N215" s="8">
        <v>180.00200000000001</v>
      </c>
      <c r="O215" s="9">
        <v>1.45897984662224E-3</v>
      </c>
      <c r="P215" s="8">
        <v>123354</v>
      </c>
      <c r="Q215" s="5">
        <v>0</v>
      </c>
      <c r="R215" s="5">
        <v>1000</v>
      </c>
    </row>
    <row r="216" spans="2:18" ht="19.95" hidden="1" customHeight="1" x14ac:dyDescent="0.35">
      <c r="B216" s="34" t="s">
        <v>10</v>
      </c>
      <c r="C216" s="34">
        <v>150</v>
      </c>
      <c r="D216" s="34">
        <v>4</v>
      </c>
      <c r="E216" s="34">
        <v>2</v>
      </c>
      <c r="F216" s="18" t="str">
        <f t="shared" si="3"/>
        <v>I_BD_150P_4L_ID2</v>
      </c>
      <c r="G216" s="3">
        <v>5</v>
      </c>
      <c r="H216" s="5" t="s">
        <v>11</v>
      </c>
      <c r="I216" s="8">
        <v>600785</v>
      </c>
      <c r="J216" s="8">
        <v>4.8000000000000001E-2</v>
      </c>
      <c r="K216" s="8">
        <v>600785</v>
      </c>
      <c r="L216" s="8">
        <v>8.9999999999999993E-3</v>
      </c>
      <c r="M216" s="8">
        <v>595398</v>
      </c>
      <c r="N216" s="8">
        <v>180.001</v>
      </c>
      <c r="O216" s="9">
        <v>2.1176546725356999E-3</v>
      </c>
      <c r="P216" s="8">
        <v>84986</v>
      </c>
      <c r="Q216" s="5">
        <v>0</v>
      </c>
      <c r="R216" s="5">
        <v>1500</v>
      </c>
    </row>
    <row r="217" spans="2:18" ht="19.95" hidden="1" customHeight="1" x14ac:dyDescent="0.35">
      <c r="B217" s="34" t="s">
        <v>10</v>
      </c>
      <c r="C217" s="34">
        <v>250</v>
      </c>
      <c r="D217" s="34">
        <v>4</v>
      </c>
      <c r="E217" s="34">
        <v>2</v>
      </c>
      <c r="F217" s="18" t="str">
        <f t="shared" si="3"/>
        <v>I_BD_250P_4L_ID2</v>
      </c>
      <c r="G217" s="3">
        <v>5</v>
      </c>
      <c r="H217" s="5" t="s">
        <v>11</v>
      </c>
      <c r="I217" s="8">
        <v>923111</v>
      </c>
      <c r="J217" s="8">
        <v>3.5000000000000003E-2</v>
      </c>
      <c r="K217" s="8">
        <v>913429</v>
      </c>
      <c r="L217" s="8">
        <v>6.2E-2</v>
      </c>
      <c r="M217" s="8">
        <v>896575</v>
      </c>
      <c r="N217" s="8">
        <v>300.00099999999998</v>
      </c>
      <c r="O217" s="9">
        <v>3.50575021621351E-3</v>
      </c>
      <c r="P217" s="8">
        <v>85562</v>
      </c>
      <c r="Q217" s="5">
        <v>0</v>
      </c>
      <c r="R217" s="5">
        <v>2500</v>
      </c>
    </row>
    <row r="218" spans="2:18" ht="19.95" hidden="1" customHeight="1" x14ac:dyDescent="0.35">
      <c r="B218" s="34" t="s">
        <v>10</v>
      </c>
      <c r="C218" s="34">
        <v>500</v>
      </c>
      <c r="D218" s="34">
        <v>4</v>
      </c>
      <c r="E218" s="34">
        <v>2</v>
      </c>
      <c r="F218" s="18" t="str">
        <f t="shared" si="3"/>
        <v>I_BD_500P_4L_ID2</v>
      </c>
      <c r="G218" s="3">
        <v>5</v>
      </c>
      <c r="H218" s="5" t="s">
        <v>11</v>
      </c>
      <c r="I218" s="8">
        <v>1888640</v>
      </c>
      <c r="J218" s="8">
        <v>6.9000000000000006E-2</v>
      </c>
      <c r="K218" s="8">
        <v>1876319</v>
      </c>
      <c r="L218" s="8">
        <v>0.14799999999999999</v>
      </c>
      <c r="M218" s="8">
        <v>1853856</v>
      </c>
      <c r="N218" s="8">
        <v>300.00400000000002</v>
      </c>
      <c r="O218" s="9">
        <v>6.9891428438317903E-3</v>
      </c>
      <c r="P218" s="8">
        <v>42921</v>
      </c>
      <c r="Q218" s="5">
        <v>0</v>
      </c>
      <c r="R218" s="5">
        <v>5000</v>
      </c>
    </row>
    <row r="219" spans="2:18" ht="19.95" hidden="1" customHeight="1" x14ac:dyDescent="0.35">
      <c r="B219" s="34" t="s">
        <v>12</v>
      </c>
      <c r="C219" s="34">
        <v>50</v>
      </c>
      <c r="D219" s="34">
        <v>4</v>
      </c>
      <c r="E219" s="34">
        <v>2</v>
      </c>
      <c r="F219" s="18" t="str">
        <f t="shared" si="3"/>
        <v>I_MD_050P_4L_ID2</v>
      </c>
      <c r="G219" s="3">
        <v>5</v>
      </c>
      <c r="H219" s="5" t="s">
        <v>11</v>
      </c>
      <c r="I219" s="8">
        <v>76354</v>
      </c>
      <c r="J219" s="8">
        <v>6.0000000000000001E-3</v>
      </c>
      <c r="K219" s="8">
        <v>74432</v>
      </c>
      <c r="L219" s="8">
        <v>3.0000000000000001E-3</v>
      </c>
      <c r="M219" s="8">
        <v>65883</v>
      </c>
      <c r="N219" s="8">
        <v>60.000999999999998</v>
      </c>
      <c r="O219" s="9">
        <v>1.75964330761726E-3</v>
      </c>
      <c r="P219" s="8">
        <v>34091</v>
      </c>
      <c r="Q219" s="5">
        <v>0</v>
      </c>
      <c r="R219" s="5">
        <v>500</v>
      </c>
    </row>
    <row r="220" spans="2:18" ht="19.95" hidden="1" customHeight="1" x14ac:dyDescent="0.35">
      <c r="B220" s="34" t="s">
        <v>12</v>
      </c>
      <c r="C220" s="34">
        <v>100</v>
      </c>
      <c r="D220" s="34">
        <v>4</v>
      </c>
      <c r="E220" s="34">
        <v>2</v>
      </c>
      <c r="F220" s="18" t="str">
        <f t="shared" si="3"/>
        <v>I_MD_100P_4L_ID2</v>
      </c>
      <c r="G220" s="3">
        <v>5</v>
      </c>
      <c r="H220" s="5" t="s">
        <v>11</v>
      </c>
      <c r="I220" s="8">
        <v>112825</v>
      </c>
      <c r="J220" s="8">
        <v>1.9E-2</v>
      </c>
      <c r="K220" s="8">
        <v>95845</v>
      </c>
      <c r="L220" s="8">
        <v>0.02</v>
      </c>
      <c r="M220" s="8">
        <v>72306</v>
      </c>
      <c r="N220" s="8">
        <v>180.001</v>
      </c>
      <c r="O220" s="9">
        <v>2.7231157983940899E-3</v>
      </c>
      <c r="P220" s="8">
        <v>66089</v>
      </c>
      <c r="Q220" s="5">
        <v>1</v>
      </c>
      <c r="R220" s="5">
        <v>1000</v>
      </c>
    </row>
    <row r="221" spans="2:18" ht="19.95" hidden="1" customHeight="1" x14ac:dyDescent="0.35">
      <c r="B221" s="34" t="s">
        <v>12</v>
      </c>
      <c r="C221" s="34">
        <v>150</v>
      </c>
      <c r="D221" s="34">
        <v>4</v>
      </c>
      <c r="E221" s="34">
        <v>2</v>
      </c>
      <c r="F221" s="18" t="str">
        <f t="shared" si="3"/>
        <v>I_MD_150P_4L_ID2</v>
      </c>
      <c r="G221" s="3">
        <v>5</v>
      </c>
      <c r="H221" s="5" t="s">
        <v>11</v>
      </c>
      <c r="I221" s="8">
        <v>246093</v>
      </c>
      <c r="J221" s="8">
        <v>2.4E-2</v>
      </c>
      <c r="K221" s="8">
        <v>218548</v>
      </c>
      <c r="L221" s="8">
        <v>6.3E-2</v>
      </c>
      <c r="M221" s="8">
        <v>192841</v>
      </c>
      <c r="N221" s="8">
        <v>180.00200000000001</v>
      </c>
      <c r="O221" s="9">
        <v>3.3002603784628602E-3</v>
      </c>
      <c r="P221" s="8">
        <v>54536</v>
      </c>
      <c r="Q221" s="5">
        <v>0</v>
      </c>
      <c r="R221" s="5">
        <v>1500</v>
      </c>
    </row>
    <row r="222" spans="2:18" ht="19.95" hidden="1" customHeight="1" x14ac:dyDescent="0.35">
      <c r="B222" s="34" t="s">
        <v>12</v>
      </c>
      <c r="C222" s="34">
        <v>250</v>
      </c>
      <c r="D222" s="34">
        <v>4</v>
      </c>
      <c r="E222" s="34">
        <v>2</v>
      </c>
      <c r="F222" s="18" t="str">
        <f t="shared" si="3"/>
        <v>I_MD_250P_4L_ID2</v>
      </c>
      <c r="G222" s="3">
        <v>5</v>
      </c>
      <c r="H222" s="5" t="s">
        <v>11</v>
      </c>
      <c r="I222" s="8">
        <v>363181</v>
      </c>
      <c r="J222" s="8">
        <v>4.2999999999999997E-2</v>
      </c>
      <c r="K222" s="8">
        <v>314943</v>
      </c>
      <c r="L222" s="8">
        <v>0.16700000000000001</v>
      </c>
      <c r="M222" s="8">
        <v>265534</v>
      </c>
      <c r="N222" s="8">
        <v>300.00400000000002</v>
      </c>
      <c r="O222" s="9">
        <v>4.9538413264603202E-3</v>
      </c>
      <c r="P222" s="8">
        <v>60552</v>
      </c>
      <c r="Q222" s="5">
        <v>1</v>
      </c>
      <c r="R222" s="5">
        <v>2500</v>
      </c>
    </row>
    <row r="223" spans="2:18" ht="19.95" hidden="1" customHeight="1" x14ac:dyDescent="0.35">
      <c r="B223" s="34" t="s">
        <v>12</v>
      </c>
      <c r="C223" s="34">
        <v>500</v>
      </c>
      <c r="D223" s="34">
        <v>4</v>
      </c>
      <c r="E223" s="34">
        <v>2</v>
      </c>
      <c r="F223" s="18" t="str">
        <f t="shared" si="3"/>
        <v>I_MD_500P_4L_ID2</v>
      </c>
      <c r="G223" s="3">
        <v>5</v>
      </c>
      <c r="H223" s="5" t="s">
        <v>11</v>
      </c>
      <c r="I223" s="8">
        <v>670698</v>
      </c>
      <c r="J223" s="8">
        <v>0.112</v>
      </c>
      <c r="K223" s="8">
        <v>549792</v>
      </c>
      <c r="L223" s="8">
        <v>0.83799999999999997</v>
      </c>
      <c r="M223" s="8">
        <v>460109</v>
      </c>
      <c r="N223" s="8">
        <v>300.00700000000001</v>
      </c>
      <c r="O223" s="9">
        <v>8.7582914866250593E-3</v>
      </c>
      <c r="P223" s="8">
        <v>34252</v>
      </c>
      <c r="Q223" s="5">
        <v>0</v>
      </c>
      <c r="R223" s="5">
        <v>5000</v>
      </c>
    </row>
    <row r="224" spans="2:18" ht="19.95" hidden="1" customHeight="1" x14ac:dyDescent="0.35">
      <c r="B224" s="34" t="s">
        <v>13</v>
      </c>
      <c r="C224" s="34">
        <v>50</v>
      </c>
      <c r="D224" s="34">
        <v>4</v>
      </c>
      <c r="E224" s="34">
        <v>2</v>
      </c>
      <c r="F224" s="18" t="str">
        <f t="shared" si="3"/>
        <v>I_AD_050P_4L_ID2</v>
      </c>
      <c r="G224" s="3">
        <v>5</v>
      </c>
      <c r="H224" s="5" t="s">
        <v>11</v>
      </c>
      <c r="I224" s="8">
        <v>68798</v>
      </c>
      <c r="J224" s="8">
        <v>8.0000000000000002E-3</v>
      </c>
      <c r="K224" s="8">
        <v>56861</v>
      </c>
      <c r="L224" s="8">
        <v>3.0000000000000001E-3</v>
      </c>
      <c r="M224" s="8">
        <v>41834</v>
      </c>
      <c r="N224" s="8">
        <v>60.036000000000001</v>
      </c>
      <c r="O224" s="9">
        <v>3.3920094936701999E-3</v>
      </c>
      <c r="P224" s="8">
        <v>17696</v>
      </c>
      <c r="Q224" s="5">
        <v>0</v>
      </c>
      <c r="R224" s="5">
        <v>500</v>
      </c>
    </row>
    <row r="225" spans="2:18" ht="19.95" hidden="1" customHeight="1" x14ac:dyDescent="0.35">
      <c r="B225" s="34" t="s">
        <v>13</v>
      </c>
      <c r="C225" s="34">
        <v>100</v>
      </c>
      <c r="D225" s="34">
        <v>4</v>
      </c>
      <c r="E225" s="34">
        <v>2</v>
      </c>
      <c r="F225" s="18" t="str">
        <f t="shared" si="3"/>
        <v>I_AD_100P_4L_ID2</v>
      </c>
      <c r="G225" s="3">
        <v>5</v>
      </c>
      <c r="H225" s="5" t="s">
        <v>11</v>
      </c>
      <c r="I225" s="8">
        <v>102007</v>
      </c>
      <c r="J225" s="8">
        <v>0.02</v>
      </c>
      <c r="K225" s="8">
        <v>32184</v>
      </c>
      <c r="L225" s="8">
        <v>5.3999999999999999E-2</v>
      </c>
      <c r="M225" s="8">
        <v>14201</v>
      </c>
      <c r="N225" s="8">
        <v>180.00200000000001</v>
      </c>
      <c r="O225" s="9">
        <v>3.3551189322199499E-3</v>
      </c>
      <c r="P225" s="8">
        <v>53644</v>
      </c>
      <c r="Q225" s="5">
        <v>0</v>
      </c>
      <c r="R225" s="5">
        <v>1000</v>
      </c>
    </row>
    <row r="226" spans="2:18" ht="19.95" hidden="1" customHeight="1" x14ac:dyDescent="0.35">
      <c r="B226" s="34" t="s">
        <v>13</v>
      </c>
      <c r="C226" s="34">
        <v>150</v>
      </c>
      <c r="D226" s="34">
        <v>4</v>
      </c>
      <c r="E226" s="34">
        <v>2</v>
      </c>
      <c r="F226" s="18" t="str">
        <f t="shared" si="3"/>
        <v>I_AD_150P_4L_ID2</v>
      </c>
      <c r="G226" s="3">
        <v>5</v>
      </c>
      <c r="H226" s="5" t="s">
        <v>11</v>
      </c>
      <c r="I226" s="8">
        <v>171848</v>
      </c>
      <c r="J226" s="8">
        <v>3.2000000000000001E-2</v>
      </c>
      <c r="K226" s="8">
        <v>78681</v>
      </c>
      <c r="L226" s="8">
        <v>0.10100000000000001</v>
      </c>
      <c r="M226" s="8">
        <v>46710</v>
      </c>
      <c r="N226" s="8">
        <v>180.00299999999999</v>
      </c>
      <c r="O226" s="9">
        <v>4.8234222162636198E-3</v>
      </c>
      <c r="P226" s="8">
        <v>37315</v>
      </c>
      <c r="Q226" s="5">
        <v>0</v>
      </c>
      <c r="R226" s="5">
        <v>1500</v>
      </c>
    </row>
    <row r="227" spans="2:18" ht="19.95" hidden="1" customHeight="1" x14ac:dyDescent="0.35">
      <c r="B227" s="34" t="s">
        <v>13</v>
      </c>
      <c r="C227" s="34">
        <v>250</v>
      </c>
      <c r="D227" s="34">
        <v>4</v>
      </c>
      <c r="E227" s="34">
        <v>2</v>
      </c>
      <c r="F227" s="18" t="str">
        <f t="shared" si="3"/>
        <v>I_AD_250P_4L_ID2</v>
      </c>
      <c r="G227" s="3">
        <v>5</v>
      </c>
      <c r="H227" s="5" t="s">
        <v>11</v>
      </c>
      <c r="I227" s="8">
        <v>295445</v>
      </c>
      <c r="J227" s="8">
        <v>5.1999999999999998E-2</v>
      </c>
      <c r="K227" s="8">
        <v>141708</v>
      </c>
      <c r="L227" s="8">
        <v>0.27900000000000003</v>
      </c>
      <c r="M227" s="8">
        <v>83482</v>
      </c>
      <c r="N227" s="8">
        <v>300.00299999999999</v>
      </c>
      <c r="O227" s="9">
        <v>6.48404807193144E-3</v>
      </c>
      <c r="P227" s="8">
        <v>46264</v>
      </c>
      <c r="Q227" s="5">
        <v>0</v>
      </c>
      <c r="R227" s="5">
        <v>2500</v>
      </c>
    </row>
    <row r="228" spans="2:18" ht="19.95" hidden="1" customHeight="1" x14ac:dyDescent="0.35">
      <c r="B228" s="34" t="s">
        <v>13</v>
      </c>
      <c r="C228" s="34">
        <v>500</v>
      </c>
      <c r="D228" s="34">
        <v>4</v>
      </c>
      <c r="E228" s="34">
        <v>2</v>
      </c>
      <c r="F228" s="18" t="str">
        <f t="shared" si="3"/>
        <v>I_AD_500P_4L_ID2</v>
      </c>
      <c r="G228" s="3">
        <v>5</v>
      </c>
      <c r="H228" s="5" t="s">
        <v>11</v>
      </c>
      <c r="I228" s="8">
        <v>629648</v>
      </c>
      <c r="J228" s="8">
        <v>0.125</v>
      </c>
      <c r="K228" s="8">
        <v>333600</v>
      </c>
      <c r="L228" s="8">
        <v>1.2010000000000001</v>
      </c>
      <c r="M228" s="8">
        <v>211106</v>
      </c>
      <c r="N228" s="8">
        <v>300.00599999999997</v>
      </c>
      <c r="O228" s="9">
        <v>1.05756892053865E-2</v>
      </c>
      <c r="P228" s="8">
        <v>28366</v>
      </c>
      <c r="Q228" s="5">
        <v>1</v>
      </c>
      <c r="R228" s="5">
        <v>5000</v>
      </c>
    </row>
    <row r="229" spans="2:18" ht="19.95" hidden="1" customHeight="1" x14ac:dyDescent="0.35">
      <c r="B229" s="34" t="s">
        <v>10</v>
      </c>
      <c r="C229" s="34">
        <v>50</v>
      </c>
      <c r="D229" s="34">
        <v>4</v>
      </c>
      <c r="E229" s="34">
        <v>2</v>
      </c>
      <c r="F229" s="18" t="str">
        <f t="shared" si="3"/>
        <v>I_BD_050P_4L_ID2</v>
      </c>
      <c r="G229" s="3">
        <v>6</v>
      </c>
      <c r="H229" s="5" t="s">
        <v>11</v>
      </c>
      <c r="I229" s="8">
        <v>222400</v>
      </c>
      <c r="J229" s="8">
        <v>2E-3</v>
      </c>
      <c r="K229" s="8">
        <v>222400</v>
      </c>
      <c r="L229" s="8">
        <v>1E-3</v>
      </c>
      <c r="M229" s="8">
        <v>222400</v>
      </c>
      <c r="N229" s="8">
        <v>60.037999999999997</v>
      </c>
      <c r="O229" s="9">
        <v>1.9782816465076401E-3</v>
      </c>
      <c r="P229" s="8">
        <v>30343</v>
      </c>
      <c r="Q229" s="5">
        <v>3</v>
      </c>
      <c r="R229" s="5">
        <v>500</v>
      </c>
    </row>
    <row r="230" spans="2:18" ht="19.95" hidden="1" customHeight="1" x14ac:dyDescent="0.35">
      <c r="B230" s="34" t="s">
        <v>10</v>
      </c>
      <c r="C230" s="34">
        <v>100</v>
      </c>
      <c r="D230" s="34">
        <v>4</v>
      </c>
      <c r="E230" s="34">
        <v>2</v>
      </c>
      <c r="F230" s="18" t="str">
        <f t="shared" si="3"/>
        <v>I_BD_100P_4L_ID2</v>
      </c>
      <c r="G230" s="3">
        <v>6</v>
      </c>
      <c r="H230" s="5" t="s">
        <v>11</v>
      </c>
      <c r="I230" s="8">
        <v>379729</v>
      </c>
      <c r="J230" s="8">
        <v>1.4E-2</v>
      </c>
      <c r="K230" s="8">
        <v>379729</v>
      </c>
      <c r="L230" s="8">
        <v>2E-3</v>
      </c>
      <c r="M230" s="8">
        <v>372643</v>
      </c>
      <c r="N230" s="8">
        <v>180.001</v>
      </c>
      <c r="O230" s="9">
        <v>1.5848870491895399E-3</v>
      </c>
      <c r="P230" s="8">
        <v>113545</v>
      </c>
      <c r="Q230" s="5">
        <v>0</v>
      </c>
      <c r="R230" s="5">
        <v>1000</v>
      </c>
    </row>
    <row r="231" spans="2:18" ht="19.95" hidden="1" customHeight="1" x14ac:dyDescent="0.35">
      <c r="B231" s="34" t="s">
        <v>10</v>
      </c>
      <c r="C231" s="34">
        <v>150</v>
      </c>
      <c r="D231" s="34">
        <v>4</v>
      </c>
      <c r="E231" s="34">
        <v>2</v>
      </c>
      <c r="F231" s="18" t="str">
        <f t="shared" si="3"/>
        <v>I_BD_150P_4L_ID2</v>
      </c>
      <c r="G231" s="3">
        <v>6</v>
      </c>
      <c r="H231" s="5" t="s">
        <v>11</v>
      </c>
      <c r="I231" s="8">
        <v>600785</v>
      </c>
      <c r="J231" s="8">
        <v>1.7000000000000001E-2</v>
      </c>
      <c r="K231" s="8">
        <v>600785</v>
      </c>
      <c r="L231" s="8">
        <v>3.0000000000000001E-3</v>
      </c>
      <c r="M231" s="8">
        <v>595277</v>
      </c>
      <c r="N231" s="8">
        <v>180.00200000000001</v>
      </c>
      <c r="O231" s="9">
        <v>2.2908556224622099E-3</v>
      </c>
      <c r="P231" s="8">
        <v>78551</v>
      </c>
      <c r="Q231" s="5">
        <v>0</v>
      </c>
      <c r="R231" s="5">
        <v>1500</v>
      </c>
    </row>
    <row r="232" spans="2:18" ht="19.95" hidden="1" customHeight="1" x14ac:dyDescent="0.35">
      <c r="B232" s="34" t="s">
        <v>10</v>
      </c>
      <c r="C232" s="34">
        <v>250</v>
      </c>
      <c r="D232" s="34">
        <v>4</v>
      </c>
      <c r="E232" s="34">
        <v>2</v>
      </c>
      <c r="F232" s="18" t="str">
        <f t="shared" si="3"/>
        <v>I_BD_250P_4L_ID2</v>
      </c>
      <c r="G232" s="3">
        <v>6</v>
      </c>
      <c r="H232" s="5" t="s">
        <v>11</v>
      </c>
      <c r="I232" s="8">
        <v>923111</v>
      </c>
      <c r="J232" s="8">
        <v>4.7E-2</v>
      </c>
      <c r="K232" s="8">
        <v>913427</v>
      </c>
      <c r="L232" s="8">
        <v>7.0999999999999994E-2</v>
      </c>
      <c r="M232" s="8">
        <v>896592</v>
      </c>
      <c r="N232" s="8">
        <v>300.00099999999998</v>
      </c>
      <c r="O232" s="9">
        <v>3.8633395582436101E-3</v>
      </c>
      <c r="P232" s="8">
        <v>77645</v>
      </c>
      <c r="Q232" s="5">
        <v>0</v>
      </c>
      <c r="R232" s="5">
        <v>2500</v>
      </c>
    </row>
    <row r="233" spans="2:18" ht="19.95" hidden="1" customHeight="1" x14ac:dyDescent="0.35">
      <c r="B233" s="34" t="s">
        <v>10</v>
      </c>
      <c r="C233" s="34">
        <v>500</v>
      </c>
      <c r="D233" s="34">
        <v>4</v>
      </c>
      <c r="E233" s="34">
        <v>2</v>
      </c>
      <c r="F233" s="18" t="str">
        <f t="shared" si="3"/>
        <v>I_BD_500P_4L_ID2</v>
      </c>
      <c r="G233" s="3">
        <v>6</v>
      </c>
      <c r="H233" s="5" t="s">
        <v>11</v>
      </c>
      <c r="I233" s="8">
        <v>1888640</v>
      </c>
      <c r="J233" s="8">
        <v>7.3999999999999996E-2</v>
      </c>
      <c r="K233" s="8">
        <v>1876644</v>
      </c>
      <c r="L233" s="8">
        <v>0.20599999999999999</v>
      </c>
      <c r="M233" s="8">
        <v>1854109</v>
      </c>
      <c r="N233" s="8">
        <v>300.00799999999998</v>
      </c>
      <c r="O233" s="9">
        <v>7.9281410222532891E-3</v>
      </c>
      <c r="P233" s="8">
        <v>37838</v>
      </c>
      <c r="Q233" s="5">
        <v>0</v>
      </c>
      <c r="R233" s="5">
        <v>5000</v>
      </c>
    </row>
    <row r="234" spans="2:18" ht="19.95" hidden="1" customHeight="1" x14ac:dyDescent="0.35">
      <c r="B234" s="34" t="s">
        <v>12</v>
      </c>
      <c r="C234" s="34">
        <v>50</v>
      </c>
      <c r="D234" s="34">
        <v>4</v>
      </c>
      <c r="E234" s="34">
        <v>2</v>
      </c>
      <c r="F234" s="18" t="str">
        <f t="shared" si="3"/>
        <v>I_MD_050P_4L_ID2</v>
      </c>
      <c r="G234" s="3">
        <v>6</v>
      </c>
      <c r="H234" s="5" t="s">
        <v>11</v>
      </c>
      <c r="I234" s="8">
        <v>76354</v>
      </c>
      <c r="J234" s="8">
        <v>0.01</v>
      </c>
      <c r="K234" s="8">
        <v>74432</v>
      </c>
      <c r="L234" s="8">
        <v>7.0000000000000001E-3</v>
      </c>
      <c r="M234" s="8">
        <v>65884</v>
      </c>
      <c r="N234" s="8">
        <v>60.000999999999998</v>
      </c>
      <c r="O234" s="9">
        <v>2.0750311332497599E-3</v>
      </c>
      <c r="P234" s="8">
        <v>28908</v>
      </c>
      <c r="Q234" s="5">
        <v>0</v>
      </c>
      <c r="R234" s="5">
        <v>500</v>
      </c>
    </row>
    <row r="235" spans="2:18" ht="19.95" hidden="1" customHeight="1" x14ac:dyDescent="0.35">
      <c r="B235" s="34" t="s">
        <v>12</v>
      </c>
      <c r="C235" s="34">
        <v>100</v>
      </c>
      <c r="D235" s="34">
        <v>4</v>
      </c>
      <c r="E235" s="34">
        <v>2</v>
      </c>
      <c r="F235" s="18" t="str">
        <f t="shared" si="3"/>
        <v>I_MD_100P_4L_ID2</v>
      </c>
      <c r="G235" s="3">
        <v>6</v>
      </c>
      <c r="H235" s="5" t="s">
        <v>11</v>
      </c>
      <c r="I235" s="8">
        <v>112825</v>
      </c>
      <c r="J235" s="8">
        <v>1.6E-2</v>
      </c>
      <c r="K235" s="8">
        <v>95847</v>
      </c>
      <c r="L235" s="8">
        <v>0.02</v>
      </c>
      <c r="M235" s="8">
        <v>72077</v>
      </c>
      <c r="N235" s="8">
        <v>180.001</v>
      </c>
      <c r="O235" s="9">
        <v>3.2105788957278798E-3</v>
      </c>
      <c r="P235" s="8">
        <v>56055</v>
      </c>
      <c r="Q235" s="5">
        <v>0</v>
      </c>
      <c r="R235" s="5">
        <v>1000</v>
      </c>
    </row>
    <row r="236" spans="2:18" ht="19.95" hidden="1" customHeight="1" x14ac:dyDescent="0.35">
      <c r="B236" s="34" t="s">
        <v>12</v>
      </c>
      <c r="C236" s="34">
        <v>150</v>
      </c>
      <c r="D236" s="34">
        <v>4</v>
      </c>
      <c r="E236" s="34">
        <v>2</v>
      </c>
      <c r="F236" s="18" t="str">
        <f t="shared" si="3"/>
        <v>I_MD_150P_4L_ID2</v>
      </c>
      <c r="G236" s="3">
        <v>6</v>
      </c>
      <c r="H236" s="5" t="s">
        <v>11</v>
      </c>
      <c r="I236" s="8">
        <v>246093</v>
      </c>
      <c r="J236" s="8">
        <v>2.5000000000000001E-2</v>
      </c>
      <c r="K236" s="8">
        <v>219005</v>
      </c>
      <c r="L236" s="8">
        <v>6.9000000000000006E-2</v>
      </c>
      <c r="M236" s="8">
        <v>192968</v>
      </c>
      <c r="N236" s="8">
        <v>180.001</v>
      </c>
      <c r="O236" s="9">
        <v>3.5193898503929799E-3</v>
      </c>
      <c r="P236" s="8">
        <v>51135</v>
      </c>
      <c r="Q236" s="5">
        <v>0</v>
      </c>
      <c r="R236" s="5">
        <v>1500</v>
      </c>
    </row>
    <row r="237" spans="2:18" ht="19.95" hidden="1" customHeight="1" x14ac:dyDescent="0.35">
      <c r="B237" s="34" t="s">
        <v>12</v>
      </c>
      <c r="C237" s="34">
        <v>250</v>
      </c>
      <c r="D237" s="34">
        <v>4</v>
      </c>
      <c r="E237" s="34">
        <v>2</v>
      </c>
      <c r="F237" s="18" t="str">
        <f t="shared" si="3"/>
        <v>I_MD_250P_4L_ID2</v>
      </c>
      <c r="G237" s="3">
        <v>6</v>
      </c>
      <c r="H237" s="5" t="s">
        <v>11</v>
      </c>
      <c r="I237" s="8">
        <v>363181</v>
      </c>
      <c r="J237" s="8">
        <v>4.5999999999999999E-2</v>
      </c>
      <c r="K237" s="8">
        <v>313970</v>
      </c>
      <c r="L237" s="8">
        <v>0.188</v>
      </c>
      <c r="M237" s="8">
        <v>265055</v>
      </c>
      <c r="N237" s="8">
        <v>300.00099999999998</v>
      </c>
      <c r="O237" s="9">
        <v>5.4695950257983503E-3</v>
      </c>
      <c r="P237" s="8">
        <v>54843</v>
      </c>
      <c r="Q237" s="5">
        <v>1</v>
      </c>
      <c r="R237" s="5">
        <v>2500</v>
      </c>
    </row>
    <row r="238" spans="2:18" ht="19.95" hidden="1" customHeight="1" x14ac:dyDescent="0.35">
      <c r="B238" s="34" t="s">
        <v>12</v>
      </c>
      <c r="C238" s="34">
        <v>500</v>
      </c>
      <c r="D238" s="34">
        <v>4</v>
      </c>
      <c r="E238" s="34">
        <v>2</v>
      </c>
      <c r="F238" s="18" t="str">
        <f t="shared" si="3"/>
        <v>I_MD_500P_4L_ID2</v>
      </c>
      <c r="G238" s="3">
        <v>6</v>
      </c>
      <c r="H238" s="5" t="s">
        <v>11</v>
      </c>
      <c r="I238" s="8">
        <v>670698</v>
      </c>
      <c r="J238" s="8">
        <v>9.9000000000000005E-2</v>
      </c>
      <c r="K238" s="8">
        <v>551039</v>
      </c>
      <c r="L238" s="8">
        <v>0.84299999999999997</v>
      </c>
      <c r="M238" s="8">
        <v>459901</v>
      </c>
      <c r="N238" s="8">
        <v>300.00799999999998</v>
      </c>
      <c r="O238" s="9">
        <v>8.9128587557158398E-3</v>
      </c>
      <c r="P238" s="8">
        <v>33658</v>
      </c>
      <c r="Q238" s="5">
        <v>1</v>
      </c>
      <c r="R238" s="5">
        <v>5000</v>
      </c>
    </row>
    <row r="239" spans="2:18" ht="19.95" hidden="1" customHeight="1" x14ac:dyDescent="0.35">
      <c r="B239" s="34" t="s">
        <v>13</v>
      </c>
      <c r="C239" s="34">
        <v>50</v>
      </c>
      <c r="D239" s="34">
        <v>4</v>
      </c>
      <c r="E239" s="34">
        <v>2</v>
      </c>
      <c r="F239" s="18" t="str">
        <f t="shared" si="3"/>
        <v>I_AD_050P_4L_ID2</v>
      </c>
      <c r="G239" s="3">
        <v>6</v>
      </c>
      <c r="H239" s="5" t="s">
        <v>11</v>
      </c>
      <c r="I239" s="8">
        <v>68798</v>
      </c>
      <c r="J239" s="8">
        <v>8.0000000000000002E-3</v>
      </c>
      <c r="K239" s="8">
        <v>57299</v>
      </c>
      <c r="L239" s="8">
        <v>4.0000000000000001E-3</v>
      </c>
      <c r="M239" s="8">
        <v>41606</v>
      </c>
      <c r="N239" s="8">
        <v>60.058999999999997</v>
      </c>
      <c r="O239" s="9">
        <v>3.5944570812875402E-3</v>
      </c>
      <c r="P239" s="8">
        <v>16706</v>
      </c>
      <c r="Q239" s="5">
        <v>3</v>
      </c>
      <c r="R239" s="5">
        <v>500</v>
      </c>
    </row>
    <row r="240" spans="2:18" ht="19.95" hidden="1" customHeight="1" x14ac:dyDescent="0.35">
      <c r="B240" s="34" t="s">
        <v>13</v>
      </c>
      <c r="C240" s="34">
        <v>100</v>
      </c>
      <c r="D240" s="34">
        <v>4</v>
      </c>
      <c r="E240" s="34">
        <v>2</v>
      </c>
      <c r="F240" s="18" t="str">
        <f t="shared" si="3"/>
        <v>I_AD_100P_4L_ID2</v>
      </c>
      <c r="G240" s="3">
        <v>6</v>
      </c>
      <c r="H240" s="5" t="s">
        <v>11</v>
      </c>
      <c r="I240" s="8">
        <v>102007</v>
      </c>
      <c r="J240" s="8">
        <v>2.1000000000000001E-2</v>
      </c>
      <c r="K240" s="8">
        <v>32622</v>
      </c>
      <c r="L240" s="8">
        <v>6.0999999999999999E-2</v>
      </c>
      <c r="M240" s="8">
        <v>13453</v>
      </c>
      <c r="N240" s="8">
        <v>180.03700000000001</v>
      </c>
      <c r="O240" s="9">
        <v>3.49751321106619E-3</v>
      </c>
      <c r="P240" s="8">
        <v>51472</v>
      </c>
      <c r="Q240" s="5">
        <v>3</v>
      </c>
      <c r="R240" s="5">
        <v>1000</v>
      </c>
    </row>
    <row r="241" spans="2:18" ht="19.95" hidden="1" customHeight="1" x14ac:dyDescent="0.35">
      <c r="B241" s="34" t="s">
        <v>13</v>
      </c>
      <c r="C241" s="34">
        <v>150</v>
      </c>
      <c r="D241" s="34">
        <v>4</v>
      </c>
      <c r="E241" s="34">
        <v>2</v>
      </c>
      <c r="F241" s="18" t="str">
        <f t="shared" si="3"/>
        <v>I_AD_150P_4L_ID2</v>
      </c>
      <c r="G241" s="3">
        <v>6</v>
      </c>
      <c r="H241" s="5" t="s">
        <v>11</v>
      </c>
      <c r="I241" s="8">
        <v>171848</v>
      </c>
      <c r="J241" s="8">
        <v>3.6999999999999998E-2</v>
      </c>
      <c r="K241" s="8">
        <v>77223</v>
      </c>
      <c r="L241" s="8">
        <v>0.111</v>
      </c>
      <c r="M241" s="8">
        <v>47388</v>
      </c>
      <c r="N241" s="8">
        <v>180.001</v>
      </c>
      <c r="O241" s="9">
        <v>6.0182237678037803E-3</v>
      </c>
      <c r="P241" s="8">
        <v>29906</v>
      </c>
      <c r="Q241" s="5">
        <v>1</v>
      </c>
      <c r="R241" s="5">
        <v>1500</v>
      </c>
    </row>
    <row r="242" spans="2:18" ht="19.95" hidden="1" customHeight="1" x14ac:dyDescent="0.35">
      <c r="B242" s="34" t="s">
        <v>13</v>
      </c>
      <c r="C242" s="34">
        <v>250</v>
      </c>
      <c r="D242" s="34">
        <v>4</v>
      </c>
      <c r="E242" s="34">
        <v>2</v>
      </c>
      <c r="F242" s="18" t="str">
        <f t="shared" si="3"/>
        <v>I_AD_250P_4L_ID2</v>
      </c>
      <c r="G242" s="3">
        <v>6</v>
      </c>
      <c r="H242" s="5" t="s">
        <v>11</v>
      </c>
      <c r="I242" s="8">
        <v>295445</v>
      </c>
      <c r="J242" s="8">
        <v>6.6000000000000003E-2</v>
      </c>
      <c r="K242" s="8">
        <v>142819</v>
      </c>
      <c r="L242" s="8">
        <v>0.35299999999999998</v>
      </c>
      <c r="M242" s="8">
        <v>84336</v>
      </c>
      <c r="N242" s="8">
        <v>300.00700000000001</v>
      </c>
      <c r="O242" s="9">
        <v>7.6749302837241301E-3</v>
      </c>
      <c r="P242" s="8">
        <v>39087</v>
      </c>
      <c r="Q242" s="5">
        <v>0</v>
      </c>
      <c r="R242" s="5">
        <v>2500</v>
      </c>
    </row>
    <row r="243" spans="2:18" ht="19.95" hidden="1" customHeight="1" x14ac:dyDescent="0.35">
      <c r="B243" s="34" t="s">
        <v>13</v>
      </c>
      <c r="C243" s="34">
        <v>500</v>
      </c>
      <c r="D243" s="34">
        <v>4</v>
      </c>
      <c r="E243" s="34">
        <v>2</v>
      </c>
      <c r="F243" s="18" t="str">
        <f t="shared" si="3"/>
        <v>I_AD_500P_4L_ID2</v>
      </c>
      <c r="G243" s="3">
        <v>6</v>
      </c>
      <c r="H243" s="5" t="s">
        <v>11</v>
      </c>
      <c r="I243" s="8">
        <v>629648</v>
      </c>
      <c r="J243" s="8">
        <v>0.156</v>
      </c>
      <c r="K243" s="8">
        <v>334522</v>
      </c>
      <c r="L243" s="8">
        <v>1.516</v>
      </c>
      <c r="M243" s="8">
        <v>210630</v>
      </c>
      <c r="N243" s="8">
        <v>300.03300000000002</v>
      </c>
      <c r="O243" s="9">
        <v>1.1646364659756299E-2</v>
      </c>
      <c r="P243" s="8">
        <v>25761</v>
      </c>
      <c r="Q243" s="5">
        <v>0</v>
      </c>
      <c r="R243" s="5">
        <v>5000</v>
      </c>
    </row>
    <row r="244" spans="2:18" ht="19.95" hidden="1" customHeight="1" x14ac:dyDescent="0.35">
      <c r="B244" s="34" t="s">
        <v>10</v>
      </c>
      <c r="C244" s="34">
        <v>50</v>
      </c>
      <c r="D244" s="34">
        <v>4</v>
      </c>
      <c r="E244" s="34">
        <v>2</v>
      </c>
      <c r="F244" s="18" t="str">
        <f t="shared" si="3"/>
        <v>I_BD_050P_4L_ID2</v>
      </c>
      <c r="G244" s="3">
        <v>7</v>
      </c>
      <c r="H244" s="5" t="s">
        <v>11</v>
      </c>
      <c r="I244" s="8">
        <v>222400</v>
      </c>
      <c r="J244" s="8">
        <v>7.0000000000000001E-3</v>
      </c>
      <c r="K244" s="8">
        <v>222400</v>
      </c>
      <c r="L244" s="8">
        <v>3.0000000000000001E-3</v>
      </c>
      <c r="M244" s="8">
        <v>222400</v>
      </c>
      <c r="N244" s="8">
        <v>60.008000000000003</v>
      </c>
      <c r="O244" s="9">
        <v>2.3318950437312301E-3</v>
      </c>
      <c r="P244" s="8">
        <v>25725</v>
      </c>
      <c r="Q244" s="5">
        <v>3</v>
      </c>
      <c r="R244" s="5">
        <v>500</v>
      </c>
    </row>
    <row r="245" spans="2:18" ht="19.95" hidden="1" customHeight="1" x14ac:dyDescent="0.35">
      <c r="B245" s="34" t="s">
        <v>10</v>
      </c>
      <c r="C245" s="34">
        <v>100</v>
      </c>
      <c r="D245" s="34">
        <v>4</v>
      </c>
      <c r="E245" s="34">
        <v>2</v>
      </c>
      <c r="F245" s="18" t="str">
        <f t="shared" si="3"/>
        <v>I_BD_100P_4L_ID2</v>
      </c>
      <c r="G245" s="3">
        <v>7</v>
      </c>
      <c r="H245" s="5" t="s">
        <v>11</v>
      </c>
      <c r="I245" s="8">
        <v>379729</v>
      </c>
      <c r="J245" s="8">
        <v>1.4E-2</v>
      </c>
      <c r="K245" s="8">
        <v>379729</v>
      </c>
      <c r="L245" s="8">
        <v>3.0000000000000001E-3</v>
      </c>
      <c r="M245" s="8">
        <v>372665</v>
      </c>
      <c r="N245" s="8">
        <v>180.001</v>
      </c>
      <c r="O245" s="9">
        <v>1.83373415399772E-3</v>
      </c>
      <c r="P245" s="8">
        <v>98132</v>
      </c>
      <c r="Q245" s="5">
        <v>0</v>
      </c>
      <c r="R245" s="5">
        <v>1000</v>
      </c>
    </row>
    <row r="246" spans="2:18" ht="19.95" hidden="1" customHeight="1" x14ac:dyDescent="0.35">
      <c r="B246" s="34" t="s">
        <v>10</v>
      </c>
      <c r="C246" s="34">
        <v>150</v>
      </c>
      <c r="D246" s="34">
        <v>4</v>
      </c>
      <c r="E246" s="34">
        <v>2</v>
      </c>
      <c r="F246" s="18" t="str">
        <f t="shared" si="3"/>
        <v>I_BD_150P_4L_ID2</v>
      </c>
      <c r="G246" s="3">
        <v>7</v>
      </c>
      <c r="H246" s="5" t="s">
        <v>11</v>
      </c>
      <c r="I246" s="8">
        <v>600785</v>
      </c>
      <c r="J246" s="8">
        <v>1.7999999999999999E-2</v>
      </c>
      <c r="K246" s="8">
        <v>600785</v>
      </c>
      <c r="L246" s="8">
        <v>4.0000000000000001E-3</v>
      </c>
      <c r="M246" s="8">
        <v>595403</v>
      </c>
      <c r="N246" s="8">
        <v>180.00200000000001</v>
      </c>
      <c r="O246" s="9">
        <v>2.6495487404479701E-3</v>
      </c>
      <c r="P246" s="8">
        <v>67921</v>
      </c>
      <c r="Q246" s="5">
        <v>0</v>
      </c>
      <c r="R246" s="5">
        <v>1500</v>
      </c>
    </row>
    <row r="247" spans="2:18" ht="19.95" hidden="1" customHeight="1" x14ac:dyDescent="0.35">
      <c r="B247" s="34" t="s">
        <v>10</v>
      </c>
      <c r="C247" s="34">
        <v>250</v>
      </c>
      <c r="D247" s="34">
        <v>4</v>
      </c>
      <c r="E247" s="34">
        <v>2</v>
      </c>
      <c r="F247" s="18" t="str">
        <f t="shared" si="3"/>
        <v>I_BD_250P_4L_ID2</v>
      </c>
      <c r="G247" s="3">
        <v>7</v>
      </c>
      <c r="H247" s="5" t="s">
        <v>11</v>
      </c>
      <c r="I247" s="8">
        <v>923111</v>
      </c>
      <c r="J247" s="8">
        <v>3.5000000000000003E-2</v>
      </c>
      <c r="K247" s="8">
        <v>913428</v>
      </c>
      <c r="L247" s="8">
        <v>7.0000000000000007E-2</v>
      </c>
      <c r="M247" s="8">
        <v>896446</v>
      </c>
      <c r="N247" s="8">
        <v>300.00599999999997</v>
      </c>
      <c r="O247" s="9">
        <v>4.3253878987122799E-3</v>
      </c>
      <c r="P247" s="8">
        <v>69348</v>
      </c>
      <c r="Q247" s="5">
        <v>0</v>
      </c>
      <c r="R247" s="5">
        <v>2500</v>
      </c>
    </row>
    <row r="248" spans="2:18" ht="19.95" hidden="1" customHeight="1" x14ac:dyDescent="0.35">
      <c r="B248" s="34" t="s">
        <v>10</v>
      </c>
      <c r="C248" s="34">
        <v>500</v>
      </c>
      <c r="D248" s="34">
        <v>4</v>
      </c>
      <c r="E248" s="34">
        <v>2</v>
      </c>
      <c r="F248" s="18" t="str">
        <f t="shared" si="3"/>
        <v>I_BD_500P_4L_ID2</v>
      </c>
      <c r="G248" s="3">
        <v>7</v>
      </c>
      <c r="H248" s="5" t="s">
        <v>11</v>
      </c>
      <c r="I248" s="8">
        <v>1888640</v>
      </c>
      <c r="J248" s="8">
        <v>8.5000000000000006E-2</v>
      </c>
      <c r="K248" s="8">
        <v>1876648</v>
      </c>
      <c r="L248" s="8">
        <v>0.26</v>
      </c>
      <c r="M248" s="8">
        <v>1854123</v>
      </c>
      <c r="N248" s="8">
        <v>300.00900000000001</v>
      </c>
      <c r="O248" s="9">
        <v>8.8502433987303394E-3</v>
      </c>
      <c r="P248" s="8">
        <v>33895</v>
      </c>
      <c r="Q248" s="5">
        <v>0</v>
      </c>
      <c r="R248" s="5">
        <v>5000</v>
      </c>
    </row>
    <row r="249" spans="2:18" ht="19.95" hidden="1" customHeight="1" x14ac:dyDescent="0.35">
      <c r="B249" s="34" t="s">
        <v>12</v>
      </c>
      <c r="C249" s="34">
        <v>50</v>
      </c>
      <c r="D249" s="34">
        <v>4</v>
      </c>
      <c r="E249" s="34">
        <v>2</v>
      </c>
      <c r="F249" s="18" t="str">
        <f t="shared" si="3"/>
        <v>I_MD_050P_4L_ID2</v>
      </c>
      <c r="G249" s="3">
        <v>7</v>
      </c>
      <c r="H249" s="5" t="s">
        <v>11</v>
      </c>
      <c r="I249" s="8">
        <v>76354</v>
      </c>
      <c r="J249" s="8">
        <v>8.0000000000000002E-3</v>
      </c>
      <c r="K249" s="8">
        <v>74432</v>
      </c>
      <c r="L249" s="8">
        <v>4.0000000000000001E-3</v>
      </c>
      <c r="M249" s="8">
        <v>66001</v>
      </c>
      <c r="N249" s="8">
        <v>60.02</v>
      </c>
      <c r="O249" s="9">
        <v>2.06497573734324E-3</v>
      </c>
      <c r="P249" s="8">
        <v>29057</v>
      </c>
      <c r="Q249" s="5">
        <v>3</v>
      </c>
      <c r="R249" s="5">
        <v>500</v>
      </c>
    </row>
    <row r="250" spans="2:18" ht="19.95" hidden="1" customHeight="1" x14ac:dyDescent="0.35">
      <c r="B250" s="34" t="s">
        <v>12</v>
      </c>
      <c r="C250" s="34">
        <v>100</v>
      </c>
      <c r="D250" s="34">
        <v>4</v>
      </c>
      <c r="E250" s="34">
        <v>2</v>
      </c>
      <c r="F250" s="18" t="str">
        <f t="shared" si="3"/>
        <v>I_MD_100P_4L_ID2</v>
      </c>
      <c r="G250" s="3">
        <v>7</v>
      </c>
      <c r="H250" s="5" t="s">
        <v>11</v>
      </c>
      <c r="I250" s="8">
        <v>112825</v>
      </c>
      <c r="J250" s="8">
        <v>1.7999999999999999E-2</v>
      </c>
      <c r="K250" s="8">
        <v>95847</v>
      </c>
      <c r="L250" s="8">
        <v>2.1999999999999999E-2</v>
      </c>
      <c r="M250" s="8">
        <v>72167</v>
      </c>
      <c r="N250" s="8">
        <v>180.001</v>
      </c>
      <c r="O250" s="9">
        <v>3.1099725241497799E-3</v>
      </c>
      <c r="P250" s="8">
        <v>57869</v>
      </c>
      <c r="Q250" s="5">
        <v>0</v>
      </c>
      <c r="R250" s="5">
        <v>1000</v>
      </c>
    </row>
    <row r="251" spans="2:18" ht="19.95" hidden="1" customHeight="1" x14ac:dyDescent="0.35">
      <c r="B251" s="34" t="s">
        <v>12</v>
      </c>
      <c r="C251" s="34">
        <v>150</v>
      </c>
      <c r="D251" s="34">
        <v>4</v>
      </c>
      <c r="E251" s="34">
        <v>2</v>
      </c>
      <c r="F251" s="18" t="str">
        <f t="shared" si="3"/>
        <v>I_MD_150P_4L_ID2</v>
      </c>
      <c r="G251" s="3">
        <v>7</v>
      </c>
      <c r="H251" s="5" t="s">
        <v>11</v>
      </c>
      <c r="I251" s="8">
        <v>246093</v>
      </c>
      <c r="J251" s="8">
        <v>2.7E-2</v>
      </c>
      <c r="K251" s="8">
        <v>219014</v>
      </c>
      <c r="L251" s="8">
        <v>7.2999999999999995E-2</v>
      </c>
      <c r="M251" s="8">
        <v>192870</v>
      </c>
      <c r="N251" s="8">
        <v>180.001</v>
      </c>
      <c r="O251" s="9">
        <v>3.6500030420378799E-3</v>
      </c>
      <c r="P251" s="8">
        <v>49309</v>
      </c>
      <c r="Q251" s="5">
        <v>0</v>
      </c>
      <c r="R251" s="5">
        <v>1500</v>
      </c>
    </row>
    <row r="252" spans="2:18" ht="19.95" hidden="1" customHeight="1" x14ac:dyDescent="0.35">
      <c r="B252" s="34" t="s">
        <v>12</v>
      </c>
      <c r="C252" s="34">
        <v>250</v>
      </c>
      <c r="D252" s="34">
        <v>4</v>
      </c>
      <c r="E252" s="34">
        <v>2</v>
      </c>
      <c r="F252" s="18" t="str">
        <f t="shared" si="3"/>
        <v>I_MD_250P_4L_ID2</v>
      </c>
      <c r="G252" s="3">
        <v>7</v>
      </c>
      <c r="H252" s="5" t="s">
        <v>11</v>
      </c>
      <c r="I252" s="8">
        <v>363181</v>
      </c>
      <c r="J252" s="8">
        <v>6.4000000000000001E-2</v>
      </c>
      <c r="K252" s="8">
        <v>314656</v>
      </c>
      <c r="L252" s="8">
        <v>0.20100000000000001</v>
      </c>
      <c r="M252" s="8">
        <v>265146</v>
      </c>
      <c r="N252" s="8">
        <v>300.00299999999999</v>
      </c>
      <c r="O252" s="9">
        <v>5.5217023156464698E-3</v>
      </c>
      <c r="P252" s="8">
        <v>54326</v>
      </c>
      <c r="Q252" s="5">
        <v>1</v>
      </c>
      <c r="R252" s="5">
        <v>2500</v>
      </c>
    </row>
    <row r="253" spans="2:18" ht="19.95" hidden="1" customHeight="1" x14ac:dyDescent="0.35">
      <c r="B253" s="34" t="s">
        <v>12</v>
      </c>
      <c r="C253" s="34">
        <v>500</v>
      </c>
      <c r="D253" s="34">
        <v>4</v>
      </c>
      <c r="E253" s="34">
        <v>2</v>
      </c>
      <c r="F253" s="18" t="str">
        <f t="shared" si="3"/>
        <v>I_MD_500P_4L_ID2</v>
      </c>
      <c r="G253" s="3">
        <v>7</v>
      </c>
      <c r="H253" s="5" t="s">
        <v>11</v>
      </c>
      <c r="I253" s="8">
        <v>670698</v>
      </c>
      <c r="J253" s="8">
        <v>0.121</v>
      </c>
      <c r="K253" s="8">
        <v>550196</v>
      </c>
      <c r="L253" s="8">
        <v>0.96899999999999997</v>
      </c>
      <c r="M253" s="8">
        <v>460340</v>
      </c>
      <c r="N253" s="8">
        <v>300.00599999999997</v>
      </c>
      <c r="O253" s="9">
        <v>9.8019604639746002E-3</v>
      </c>
      <c r="P253" s="8">
        <v>30605</v>
      </c>
      <c r="Q253" s="5">
        <v>0</v>
      </c>
      <c r="R253" s="5">
        <v>5000</v>
      </c>
    </row>
    <row r="254" spans="2:18" ht="19.95" hidden="1" customHeight="1" x14ac:dyDescent="0.35">
      <c r="B254" s="34" t="s">
        <v>13</v>
      </c>
      <c r="C254" s="34">
        <v>50</v>
      </c>
      <c r="D254" s="34">
        <v>4</v>
      </c>
      <c r="E254" s="34">
        <v>2</v>
      </c>
      <c r="F254" s="18" t="str">
        <f t="shared" si="3"/>
        <v>I_AD_050P_4L_ID2</v>
      </c>
      <c r="G254" s="3">
        <v>7</v>
      </c>
      <c r="H254" s="5" t="s">
        <v>11</v>
      </c>
      <c r="I254" s="8">
        <v>68798</v>
      </c>
      <c r="J254" s="8">
        <v>8.9999999999999993E-3</v>
      </c>
      <c r="K254" s="8">
        <v>56860</v>
      </c>
      <c r="L254" s="8">
        <v>3.0000000000000001E-3</v>
      </c>
      <c r="M254" s="8">
        <v>42105</v>
      </c>
      <c r="N254" s="8">
        <v>60.036999999999999</v>
      </c>
      <c r="O254" s="9">
        <v>4.0009998000395102E-3</v>
      </c>
      <c r="P254" s="8">
        <v>15003</v>
      </c>
      <c r="Q254" s="5">
        <v>3</v>
      </c>
      <c r="R254" s="5">
        <v>500</v>
      </c>
    </row>
    <row r="255" spans="2:18" ht="19.95" hidden="1" customHeight="1" x14ac:dyDescent="0.35">
      <c r="B255" s="34" t="s">
        <v>13</v>
      </c>
      <c r="C255" s="34">
        <v>100</v>
      </c>
      <c r="D255" s="34">
        <v>4</v>
      </c>
      <c r="E255" s="34">
        <v>2</v>
      </c>
      <c r="F255" s="18" t="str">
        <f t="shared" si="3"/>
        <v>I_AD_100P_4L_ID2</v>
      </c>
      <c r="G255" s="3">
        <v>7</v>
      </c>
      <c r="H255" s="5" t="s">
        <v>11</v>
      </c>
      <c r="I255" s="8">
        <v>102007</v>
      </c>
      <c r="J255" s="8">
        <v>2.3E-2</v>
      </c>
      <c r="K255" s="8">
        <v>34269</v>
      </c>
      <c r="L255" s="8">
        <v>6.2E-2</v>
      </c>
      <c r="M255" s="8">
        <v>13326</v>
      </c>
      <c r="N255" s="8">
        <v>180.00200000000001</v>
      </c>
      <c r="O255" s="9">
        <v>3.6927796130246399E-3</v>
      </c>
      <c r="P255" s="8">
        <v>48737</v>
      </c>
      <c r="Q255" s="5">
        <v>0</v>
      </c>
      <c r="R255" s="5">
        <v>1000</v>
      </c>
    </row>
    <row r="256" spans="2:18" ht="19.95" hidden="1" customHeight="1" x14ac:dyDescent="0.35">
      <c r="B256" s="34" t="s">
        <v>13</v>
      </c>
      <c r="C256" s="34">
        <v>150</v>
      </c>
      <c r="D256" s="34">
        <v>4</v>
      </c>
      <c r="E256" s="34">
        <v>2</v>
      </c>
      <c r="F256" s="18" t="str">
        <f t="shared" si="3"/>
        <v>I_AD_150P_4L_ID2</v>
      </c>
      <c r="G256" s="3">
        <v>7</v>
      </c>
      <c r="H256" s="5" t="s">
        <v>11</v>
      </c>
      <c r="I256" s="8">
        <v>171848</v>
      </c>
      <c r="J256" s="8">
        <v>3.4000000000000002E-2</v>
      </c>
      <c r="K256" s="8">
        <v>77833</v>
      </c>
      <c r="L256" s="8">
        <v>0.115</v>
      </c>
      <c r="M256" s="8">
        <v>45908</v>
      </c>
      <c r="N256" s="8">
        <v>180.001</v>
      </c>
      <c r="O256" s="9">
        <v>5.3684194828024197E-3</v>
      </c>
      <c r="P256" s="8">
        <v>33527</v>
      </c>
      <c r="Q256" s="5">
        <v>0</v>
      </c>
      <c r="R256" s="5">
        <v>1500</v>
      </c>
    </row>
    <row r="257" spans="2:18" ht="19.95" hidden="1" customHeight="1" x14ac:dyDescent="0.35">
      <c r="B257" s="34" t="s">
        <v>13</v>
      </c>
      <c r="C257" s="34">
        <v>250</v>
      </c>
      <c r="D257" s="34">
        <v>4</v>
      </c>
      <c r="E257" s="34">
        <v>2</v>
      </c>
      <c r="F257" s="18" t="str">
        <f t="shared" si="3"/>
        <v>I_AD_250P_4L_ID2</v>
      </c>
      <c r="G257" s="3">
        <v>7</v>
      </c>
      <c r="H257" s="5" t="s">
        <v>11</v>
      </c>
      <c r="I257" s="8">
        <v>295445</v>
      </c>
      <c r="J257" s="8">
        <v>0.06</v>
      </c>
      <c r="K257" s="8">
        <v>141518</v>
      </c>
      <c r="L257" s="8">
        <v>0.29799999999999999</v>
      </c>
      <c r="M257" s="8">
        <v>84161</v>
      </c>
      <c r="N257" s="8">
        <v>300.00200000000001</v>
      </c>
      <c r="O257" s="9">
        <v>7.1235544157089497E-3</v>
      </c>
      <c r="P257" s="8">
        <v>42111</v>
      </c>
      <c r="Q257" s="5">
        <v>0</v>
      </c>
      <c r="R257" s="5">
        <v>2500</v>
      </c>
    </row>
    <row r="258" spans="2:18" ht="19.95" hidden="1" customHeight="1" x14ac:dyDescent="0.35">
      <c r="B258" s="34" t="s">
        <v>13</v>
      </c>
      <c r="C258" s="34">
        <v>500</v>
      </c>
      <c r="D258" s="34">
        <v>4</v>
      </c>
      <c r="E258" s="34">
        <v>2</v>
      </c>
      <c r="F258" s="18" t="str">
        <f t="shared" si="3"/>
        <v>I_AD_500P_4L_ID2</v>
      </c>
      <c r="G258" s="3">
        <v>7</v>
      </c>
      <c r="H258" s="5" t="s">
        <v>11</v>
      </c>
      <c r="I258" s="8">
        <v>629648</v>
      </c>
      <c r="J258" s="8">
        <v>0.112</v>
      </c>
      <c r="K258" s="8">
        <v>335939</v>
      </c>
      <c r="L258" s="8">
        <v>1.129</v>
      </c>
      <c r="M258" s="8">
        <v>211640</v>
      </c>
      <c r="N258" s="8">
        <v>300.00200000000001</v>
      </c>
      <c r="O258" s="9">
        <v>1.0153286400865101E-2</v>
      </c>
      <c r="P258" s="8">
        <v>29546</v>
      </c>
      <c r="Q258" s="5">
        <v>0</v>
      </c>
      <c r="R258" s="5">
        <v>5000</v>
      </c>
    </row>
    <row r="259" spans="2:18" ht="19.95" hidden="1" customHeight="1" x14ac:dyDescent="0.35">
      <c r="B259" s="34" t="s">
        <v>10</v>
      </c>
      <c r="C259" s="34">
        <v>50</v>
      </c>
      <c r="D259" s="34">
        <v>4</v>
      </c>
      <c r="E259" s="34">
        <v>2</v>
      </c>
      <c r="F259" s="18" t="str">
        <f t="shared" si="3"/>
        <v>I_BD_050P_4L_ID2</v>
      </c>
      <c r="G259" s="3">
        <v>8</v>
      </c>
      <c r="H259" s="5" t="s">
        <v>11</v>
      </c>
      <c r="I259" s="8">
        <v>222400</v>
      </c>
      <c r="J259" s="8">
        <v>0.02</v>
      </c>
      <c r="K259" s="8">
        <v>222400</v>
      </c>
      <c r="L259" s="8">
        <v>1.2E-2</v>
      </c>
      <c r="M259" s="8">
        <v>222400</v>
      </c>
      <c r="N259" s="8">
        <v>60.002000000000002</v>
      </c>
      <c r="O259" s="9">
        <v>1.9395517319441399E-3</v>
      </c>
      <c r="P259" s="8">
        <v>30919</v>
      </c>
      <c r="Q259" s="5">
        <v>2</v>
      </c>
      <c r="R259" s="5">
        <v>500</v>
      </c>
    </row>
    <row r="260" spans="2:18" ht="19.95" hidden="1" customHeight="1" x14ac:dyDescent="0.35">
      <c r="B260" s="34" t="s">
        <v>10</v>
      </c>
      <c r="C260" s="34">
        <v>100</v>
      </c>
      <c r="D260" s="34">
        <v>4</v>
      </c>
      <c r="E260" s="34">
        <v>2</v>
      </c>
      <c r="F260" s="18" t="str">
        <f t="shared" si="3"/>
        <v>I_BD_100P_4L_ID2</v>
      </c>
      <c r="G260" s="3">
        <v>8</v>
      </c>
      <c r="H260" s="5" t="s">
        <v>11</v>
      </c>
      <c r="I260" s="8">
        <v>379729</v>
      </c>
      <c r="J260" s="8">
        <v>5.7000000000000002E-2</v>
      </c>
      <c r="K260" s="8">
        <v>379729</v>
      </c>
      <c r="L260" s="8">
        <v>1.4E-2</v>
      </c>
      <c r="M260" s="8">
        <v>372690</v>
      </c>
      <c r="N260" s="8">
        <v>180.001</v>
      </c>
      <c r="O260" s="9">
        <v>1.52317185688263E-3</v>
      </c>
      <c r="P260" s="8">
        <v>118139</v>
      </c>
      <c r="Q260" s="5">
        <v>0</v>
      </c>
      <c r="R260" s="5">
        <v>1000</v>
      </c>
    </row>
    <row r="261" spans="2:18" ht="19.95" hidden="1" customHeight="1" x14ac:dyDescent="0.35">
      <c r="B261" s="34" t="s">
        <v>10</v>
      </c>
      <c r="C261" s="34">
        <v>150</v>
      </c>
      <c r="D261" s="34">
        <v>4</v>
      </c>
      <c r="E261" s="34">
        <v>2</v>
      </c>
      <c r="F261" s="18" t="str">
        <f t="shared" ref="F261:F324" si="4">_xlfn.CONCAT("I_",B261,"_",IF(C261&gt;50,C261,"050"),"P_4L_ID",E261)</f>
        <v>I_BD_150P_4L_ID2</v>
      </c>
      <c r="G261" s="3">
        <v>8</v>
      </c>
      <c r="H261" s="5" t="s">
        <v>11</v>
      </c>
      <c r="I261" s="8">
        <v>600785</v>
      </c>
      <c r="J261" s="8">
        <v>2.5999999999999999E-2</v>
      </c>
      <c r="K261" s="8">
        <v>600785</v>
      </c>
      <c r="L261" s="8">
        <v>7.0000000000000001E-3</v>
      </c>
      <c r="M261" s="8">
        <v>595395</v>
      </c>
      <c r="N261" s="8">
        <v>180.00200000000001</v>
      </c>
      <c r="O261" s="9">
        <v>2.0761155461224202E-3</v>
      </c>
      <c r="P261" s="8">
        <v>86684</v>
      </c>
      <c r="Q261" s="5">
        <v>0</v>
      </c>
      <c r="R261" s="5">
        <v>1500</v>
      </c>
    </row>
    <row r="262" spans="2:18" ht="19.95" hidden="1" customHeight="1" x14ac:dyDescent="0.35">
      <c r="B262" s="34" t="s">
        <v>10</v>
      </c>
      <c r="C262" s="34">
        <v>250</v>
      </c>
      <c r="D262" s="34">
        <v>4</v>
      </c>
      <c r="E262" s="34">
        <v>2</v>
      </c>
      <c r="F262" s="18" t="str">
        <f t="shared" si="4"/>
        <v>I_BD_250P_4L_ID2</v>
      </c>
      <c r="G262" s="3">
        <v>8</v>
      </c>
      <c r="H262" s="5" t="s">
        <v>11</v>
      </c>
      <c r="I262" s="8">
        <v>923111</v>
      </c>
      <c r="J262" s="8">
        <v>4.4999999999999998E-2</v>
      </c>
      <c r="K262" s="8">
        <v>913425</v>
      </c>
      <c r="L262" s="8">
        <v>7.0999999999999994E-2</v>
      </c>
      <c r="M262" s="8">
        <v>896562</v>
      </c>
      <c r="N262" s="8">
        <v>300.00200000000001</v>
      </c>
      <c r="O262" s="9">
        <v>3.5178370391183698E-3</v>
      </c>
      <c r="P262" s="8">
        <v>85272</v>
      </c>
      <c r="Q262" s="5">
        <v>1</v>
      </c>
      <c r="R262" s="5">
        <v>2500</v>
      </c>
    </row>
    <row r="263" spans="2:18" ht="19.95" hidden="1" customHeight="1" x14ac:dyDescent="0.35">
      <c r="B263" s="34" t="s">
        <v>10</v>
      </c>
      <c r="C263" s="34">
        <v>500</v>
      </c>
      <c r="D263" s="34">
        <v>4</v>
      </c>
      <c r="E263" s="34">
        <v>2</v>
      </c>
      <c r="F263" s="18" t="str">
        <f t="shared" si="4"/>
        <v>I_BD_500P_4L_ID2</v>
      </c>
      <c r="G263" s="3">
        <v>8</v>
      </c>
      <c r="H263" s="5" t="s">
        <v>11</v>
      </c>
      <c r="I263" s="8">
        <v>1888640</v>
      </c>
      <c r="J263" s="8">
        <v>7.1999999999999995E-2</v>
      </c>
      <c r="K263" s="8">
        <v>1876317</v>
      </c>
      <c r="L263" s="8">
        <v>0.157</v>
      </c>
      <c r="M263" s="8">
        <v>1854212</v>
      </c>
      <c r="N263" s="8">
        <v>300.00799999999998</v>
      </c>
      <c r="O263" s="9">
        <v>7.1300865183518899E-3</v>
      </c>
      <c r="P263" s="8">
        <v>42072</v>
      </c>
      <c r="Q263" s="5">
        <v>0</v>
      </c>
      <c r="R263" s="5">
        <v>5000</v>
      </c>
    </row>
    <row r="264" spans="2:18" ht="19.95" hidden="1" customHeight="1" x14ac:dyDescent="0.35">
      <c r="B264" s="34" t="s">
        <v>12</v>
      </c>
      <c r="C264" s="34">
        <v>50</v>
      </c>
      <c r="D264" s="34">
        <v>4</v>
      </c>
      <c r="E264" s="34">
        <v>2</v>
      </c>
      <c r="F264" s="18" t="str">
        <f t="shared" si="4"/>
        <v>I_MD_050P_4L_ID2</v>
      </c>
      <c r="G264" s="3">
        <v>8</v>
      </c>
      <c r="H264" s="5" t="s">
        <v>11</v>
      </c>
      <c r="I264" s="8">
        <v>76354</v>
      </c>
      <c r="J264" s="8">
        <v>8.0000000000000002E-3</v>
      </c>
      <c r="K264" s="8">
        <v>74432</v>
      </c>
      <c r="L264" s="8">
        <v>4.0000000000000001E-3</v>
      </c>
      <c r="M264" s="8">
        <v>65824</v>
      </c>
      <c r="N264" s="8">
        <v>60.002000000000002</v>
      </c>
      <c r="O264" s="9">
        <v>1.7486881996262799E-3</v>
      </c>
      <c r="P264" s="8">
        <v>34304</v>
      </c>
      <c r="Q264" s="5">
        <v>0</v>
      </c>
      <c r="R264" s="5">
        <v>500</v>
      </c>
    </row>
    <row r="265" spans="2:18" ht="19.95" hidden="1" customHeight="1" x14ac:dyDescent="0.35">
      <c r="B265" s="34" t="s">
        <v>12</v>
      </c>
      <c r="C265" s="34">
        <v>100</v>
      </c>
      <c r="D265" s="34">
        <v>4</v>
      </c>
      <c r="E265" s="34">
        <v>2</v>
      </c>
      <c r="F265" s="18" t="str">
        <f t="shared" si="4"/>
        <v>I_MD_100P_4L_ID2</v>
      </c>
      <c r="G265" s="3">
        <v>8</v>
      </c>
      <c r="H265" s="5" t="s">
        <v>11</v>
      </c>
      <c r="I265" s="8">
        <v>112825</v>
      </c>
      <c r="J265" s="8">
        <v>2.4E-2</v>
      </c>
      <c r="K265" s="8">
        <v>95847</v>
      </c>
      <c r="L265" s="8">
        <v>2.5999999999999999E-2</v>
      </c>
      <c r="M265" s="8">
        <v>72079</v>
      </c>
      <c r="N265" s="8">
        <v>180.001</v>
      </c>
      <c r="O265" s="9">
        <v>2.80943534664529E-3</v>
      </c>
      <c r="P265" s="8">
        <v>64057</v>
      </c>
      <c r="Q265" s="5">
        <v>0</v>
      </c>
      <c r="R265" s="5">
        <v>1000</v>
      </c>
    </row>
    <row r="266" spans="2:18" ht="19.95" hidden="1" customHeight="1" x14ac:dyDescent="0.35">
      <c r="B266" s="34" t="s">
        <v>12</v>
      </c>
      <c r="C266" s="34">
        <v>150</v>
      </c>
      <c r="D266" s="34">
        <v>4</v>
      </c>
      <c r="E266" s="34">
        <v>2</v>
      </c>
      <c r="F266" s="18" t="str">
        <f t="shared" si="4"/>
        <v>I_MD_150P_4L_ID2</v>
      </c>
      <c r="G266" s="3">
        <v>8</v>
      </c>
      <c r="H266" s="5" t="s">
        <v>11</v>
      </c>
      <c r="I266" s="8">
        <v>246093</v>
      </c>
      <c r="J266" s="8">
        <v>2.5000000000000001E-2</v>
      </c>
      <c r="K266" s="8">
        <v>218566</v>
      </c>
      <c r="L266" s="8">
        <v>5.8999999999999997E-2</v>
      </c>
      <c r="M266" s="8">
        <v>192745</v>
      </c>
      <c r="N266" s="8">
        <v>180.00200000000001</v>
      </c>
      <c r="O266" s="9">
        <v>3.1711597420425101E-3</v>
      </c>
      <c r="P266" s="8">
        <v>56754</v>
      </c>
      <c r="Q266" s="5">
        <v>1</v>
      </c>
      <c r="R266" s="5">
        <v>1500</v>
      </c>
    </row>
    <row r="267" spans="2:18" ht="19.95" hidden="1" customHeight="1" x14ac:dyDescent="0.35">
      <c r="B267" s="34" t="s">
        <v>12</v>
      </c>
      <c r="C267" s="34">
        <v>250</v>
      </c>
      <c r="D267" s="34">
        <v>4</v>
      </c>
      <c r="E267" s="34">
        <v>2</v>
      </c>
      <c r="F267" s="18" t="str">
        <f t="shared" si="4"/>
        <v>I_MD_250P_4L_ID2</v>
      </c>
      <c r="G267" s="3">
        <v>8</v>
      </c>
      <c r="H267" s="5" t="s">
        <v>11</v>
      </c>
      <c r="I267" s="8">
        <v>363181</v>
      </c>
      <c r="J267" s="8">
        <v>3.9E-2</v>
      </c>
      <c r="K267" s="8">
        <v>317827</v>
      </c>
      <c r="L267" s="8">
        <v>0.16700000000000001</v>
      </c>
      <c r="M267" s="8">
        <v>265100</v>
      </c>
      <c r="N267" s="8">
        <v>300.005</v>
      </c>
      <c r="O267" s="9">
        <v>4.8427748090961696E-3</v>
      </c>
      <c r="P267" s="8">
        <v>61943</v>
      </c>
      <c r="Q267" s="5">
        <v>0</v>
      </c>
      <c r="R267" s="5">
        <v>2500</v>
      </c>
    </row>
    <row r="268" spans="2:18" ht="19.95" hidden="1" customHeight="1" x14ac:dyDescent="0.35">
      <c r="B268" s="34" t="s">
        <v>12</v>
      </c>
      <c r="C268" s="34">
        <v>500</v>
      </c>
      <c r="D268" s="34">
        <v>4</v>
      </c>
      <c r="E268" s="34">
        <v>2</v>
      </c>
      <c r="F268" s="18" t="str">
        <f t="shared" si="4"/>
        <v>I_MD_500P_4L_ID2</v>
      </c>
      <c r="G268" s="3">
        <v>8</v>
      </c>
      <c r="H268" s="5" t="s">
        <v>11</v>
      </c>
      <c r="I268" s="8">
        <v>670698</v>
      </c>
      <c r="J268" s="8">
        <v>9.5000000000000001E-2</v>
      </c>
      <c r="K268" s="8">
        <v>549645</v>
      </c>
      <c r="L268" s="8">
        <v>0.82099999999999995</v>
      </c>
      <c r="M268" s="8">
        <v>459917</v>
      </c>
      <c r="N268" s="8">
        <v>300.00200000000001</v>
      </c>
      <c r="O268" s="9">
        <v>8.5749649829880894E-3</v>
      </c>
      <c r="P268" s="8">
        <v>34983</v>
      </c>
      <c r="Q268" s="5">
        <v>1</v>
      </c>
      <c r="R268" s="5">
        <v>5000</v>
      </c>
    </row>
    <row r="269" spans="2:18" ht="19.95" hidden="1" customHeight="1" x14ac:dyDescent="0.35">
      <c r="B269" s="34" t="s">
        <v>13</v>
      </c>
      <c r="C269" s="34">
        <v>50</v>
      </c>
      <c r="D269" s="34">
        <v>4</v>
      </c>
      <c r="E269" s="34">
        <v>2</v>
      </c>
      <c r="F269" s="18" t="str">
        <f t="shared" si="4"/>
        <v>I_AD_050P_4L_ID2</v>
      </c>
      <c r="G269" s="3">
        <v>8</v>
      </c>
      <c r="H269" s="5" t="s">
        <v>11</v>
      </c>
      <c r="I269" s="8">
        <v>68798</v>
      </c>
      <c r="J269" s="8">
        <v>8.9999999999999993E-3</v>
      </c>
      <c r="K269" s="8">
        <v>57261</v>
      </c>
      <c r="L269" s="8">
        <v>3.0000000000000001E-3</v>
      </c>
      <c r="M269" s="8">
        <v>42632</v>
      </c>
      <c r="N269" s="8">
        <v>60.014000000000003</v>
      </c>
      <c r="O269" s="9">
        <v>3.2383702104688199E-3</v>
      </c>
      <c r="P269" s="8">
        <v>18530</v>
      </c>
      <c r="Q269" s="5">
        <v>0</v>
      </c>
      <c r="R269" s="5">
        <v>500</v>
      </c>
    </row>
    <row r="270" spans="2:18" ht="19.95" hidden="1" customHeight="1" x14ac:dyDescent="0.35">
      <c r="B270" s="34" t="s">
        <v>13</v>
      </c>
      <c r="C270" s="34">
        <v>100</v>
      </c>
      <c r="D270" s="34">
        <v>4</v>
      </c>
      <c r="E270" s="34">
        <v>2</v>
      </c>
      <c r="F270" s="18" t="str">
        <f t="shared" si="4"/>
        <v>I_AD_100P_4L_ID2</v>
      </c>
      <c r="G270" s="3">
        <v>8</v>
      </c>
      <c r="H270" s="5" t="s">
        <v>11</v>
      </c>
      <c r="I270" s="8">
        <v>102007</v>
      </c>
      <c r="J270" s="8">
        <v>0.02</v>
      </c>
      <c r="K270" s="8">
        <v>34771</v>
      </c>
      <c r="L270" s="8">
        <v>5.0999999999999997E-2</v>
      </c>
      <c r="M270" s="8">
        <v>14016</v>
      </c>
      <c r="N270" s="8">
        <v>180.001</v>
      </c>
      <c r="O270" s="9">
        <v>3.3602113399177299E-3</v>
      </c>
      <c r="P270" s="8">
        <v>53563</v>
      </c>
      <c r="Q270" s="5">
        <v>0</v>
      </c>
      <c r="R270" s="5">
        <v>1000</v>
      </c>
    </row>
    <row r="271" spans="2:18" ht="19.95" hidden="1" customHeight="1" x14ac:dyDescent="0.35">
      <c r="B271" s="34" t="s">
        <v>13</v>
      </c>
      <c r="C271" s="34">
        <v>150</v>
      </c>
      <c r="D271" s="34">
        <v>4</v>
      </c>
      <c r="E271" s="34">
        <v>2</v>
      </c>
      <c r="F271" s="18" t="str">
        <f t="shared" si="4"/>
        <v>I_AD_150P_4L_ID2</v>
      </c>
      <c r="G271" s="3">
        <v>8</v>
      </c>
      <c r="H271" s="5" t="s">
        <v>11</v>
      </c>
      <c r="I271" s="8">
        <v>171848</v>
      </c>
      <c r="J271" s="8">
        <v>3.2000000000000001E-2</v>
      </c>
      <c r="K271" s="8">
        <v>76327</v>
      </c>
      <c r="L271" s="8">
        <v>0.109</v>
      </c>
      <c r="M271" s="8">
        <v>46901</v>
      </c>
      <c r="N271" s="8">
        <v>180.001</v>
      </c>
      <c r="O271" s="9">
        <v>4.7471646357514202E-3</v>
      </c>
      <c r="P271" s="8">
        <v>37914</v>
      </c>
      <c r="Q271" s="5">
        <v>0</v>
      </c>
      <c r="R271" s="5">
        <v>1500</v>
      </c>
    </row>
    <row r="272" spans="2:18" ht="19.95" hidden="1" customHeight="1" x14ac:dyDescent="0.35">
      <c r="B272" s="34" t="s">
        <v>13</v>
      </c>
      <c r="C272" s="34">
        <v>250</v>
      </c>
      <c r="D272" s="34">
        <v>4</v>
      </c>
      <c r="E272" s="34">
        <v>2</v>
      </c>
      <c r="F272" s="18" t="str">
        <f t="shared" si="4"/>
        <v>I_AD_250P_4L_ID2</v>
      </c>
      <c r="G272" s="3">
        <v>8</v>
      </c>
      <c r="H272" s="5" t="s">
        <v>11</v>
      </c>
      <c r="I272" s="8">
        <v>295445</v>
      </c>
      <c r="J272" s="8">
        <v>0.06</v>
      </c>
      <c r="K272" s="8">
        <v>141353</v>
      </c>
      <c r="L272" s="8">
        <v>0.27900000000000003</v>
      </c>
      <c r="M272" s="8">
        <v>83737</v>
      </c>
      <c r="N272" s="8">
        <v>300.00200000000001</v>
      </c>
      <c r="O272" s="9">
        <v>6.4315209467828002E-3</v>
      </c>
      <c r="P272" s="8">
        <v>46642</v>
      </c>
      <c r="Q272" s="5">
        <v>0</v>
      </c>
      <c r="R272" s="5">
        <v>2500</v>
      </c>
    </row>
    <row r="273" spans="2:18" ht="19.95" hidden="1" customHeight="1" x14ac:dyDescent="0.35">
      <c r="B273" s="34" t="s">
        <v>13</v>
      </c>
      <c r="C273" s="34">
        <v>500</v>
      </c>
      <c r="D273" s="34">
        <v>4</v>
      </c>
      <c r="E273" s="34">
        <v>2</v>
      </c>
      <c r="F273" s="18" t="str">
        <f t="shared" si="4"/>
        <v>I_AD_500P_4L_ID2</v>
      </c>
      <c r="G273" s="3">
        <v>8</v>
      </c>
      <c r="H273" s="5" t="s">
        <v>11</v>
      </c>
      <c r="I273" s="8">
        <v>629648</v>
      </c>
      <c r="J273" s="8">
        <v>0.11700000000000001</v>
      </c>
      <c r="K273" s="8">
        <v>333409</v>
      </c>
      <c r="L273" s="8">
        <v>1.0680000000000001</v>
      </c>
      <c r="M273" s="8">
        <v>210722</v>
      </c>
      <c r="N273" s="8">
        <v>300.01100000000002</v>
      </c>
      <c r="O273" s="9">
        <v>9.9160772129293796E-3</v>
      </c>
      <c r="P273" s="8">
        <v>30254</v>
      </c>
      <c r="Q273" s="5">
        <v>0</v>
      </c>
      <c r="R273" s="5">
        <v>5000</v>
      </c>
    </row>
    <row r="274" spans="2:18" ht="19.95" hidden="1" customHeight="1" x14ac:dyDescent="0.35">
      <c r="B274" s="34" t="s">
        <v>10</v>
      </c>
      <c r="C274" s="34">
        <v>50</v>
      </c>
      <c r="D274" s="34">
        <v>4</v>
      </c>
      <c r="E274" s="34">
        <v>2</v>
      </c>
      <c r="F274" s="18" t="str">
        <f t="shared" si="4"/>
        <v>I_BD_050P_4L_ID2</v>
      </c>
      <c r="G274" s="3">
        <v>9</v>
      </c>
      <c r="H274" s="5" t="s">
        <v>11</v>
      </c>
      <c r="I274" s="8">
        <v>222400</v>
      </c>
      <c r="J274" s="8">
        <v>2.8000000000000001E-2</v>
      </c>
      <c r="K274" s="8">
        <v>222400</v>
      </c>
      <c r="L274" s="8">
        <v>8.9999999999999993E-3</v>
      </c>
      <c r="M274" s="8">
        <v>222400</v>
      </c>
      <c r="N274" s="8">
        <v>60.000999999999998</v>
      </c>
      <c r="O274" s="9">
        <v>1.9546921346843102E-3</v>
      </c>
      <c r="P274" s="8">
        <v>30679</v>
      </c>
      <c r="Q274" s="5">
        <v>1</v>
      </c>
      <c r="R274" s="5">
        <v>500</v>
      </c>
    </row>
    <row r="275" spans="2:18" ht="19.95" hidden="1" customHeight="1" x14ac:dyDescent="0.35">
      <c r="B275" s="34" t="s">
        <v>10</v>
      </c>
      <c r="C275" s="34">
        <v>100</v>
      </c>
      <c r="D275" s="34">
        <v>4</v>
      </c>
      <c r="E275" s="34">
        <v>2</v>
      </c>
      <c r="F275" s="18" t="str">
        <f t="shared" si="4"/>
        <v>I_BD_100P_4L_ID2</v>
      </c>
      <c r="G275" s="3">
        <v>9</v>
      </c>
      <c r="H275" s="5" t="s">
        <v>11</v>
      </c>
      <c r="I275" s="8">
        <v>379729</v>
      </c>
      <c r="J275" s="8">
        <v>3.6999999999999998E-2</v>
      </c>
      <c r="K275" s="8">
        <v>379729</v>
      </c>
      <c r="L275" s="8">
        <v>1.9E-2</v>
      </c>
      <c r="M275" s="8">
        <v>372695</v>
      </c>
      <c r="N275" s="8">
        <v>180.001</v>
      </c>
      <c r="O275" s="9">
        <v>1.5678536887158701E-3</v>
      </c>
      <c r="P275" s="8">
        <v>114769</v>
      </c>
      <c r="Q275" s="5">
        <v>1</v>
      </c>
      <c r="R275" s="5">
        <v>1000</v>
      </c>
    </row>
    <row r="276" spans="2:18" ht="19.95" hidden="1" customHeight="1" x14ac:dyDescent="0.35">
      <c r="B276" s="34" t="s">
        <v>10</v>
      </c>
      <c r="C276" s="34">
        <v>150</v>
      </c>
      <c r="D276" s="34">
        <v>4</v>
      </c>
      <c r="E276" s="34">
        <v>2</v>
      </c>
      <c r="F276" s="18" t="str">
        <f t="shared" si="4"/>
        <v>I_BD_150P_4L_ID2</v>
      </c>
      <c r="G276" s="3">
        <v>9</v>
      </c>
      <c r="H276" s="5" t="s">
        <v>11</v>
      </c>
      <c r="I276" s="8">
        <v>600785</v>
      </c>
      <c r="J276" s="8">
        <v>0.04</v>
      </c>
      <c r="K276" s="8">
        <v>600785</v>
      </c>
      <c r="L276" s="8">
        <v>8.9999999999999993E-3</v>
      </c>
      <c r="M276" s="8">
        <v>595223</v>
      </c>
      <c r="N276" s="8">
        <v>180.00200000000001</v>
      </c>
      <c r="O276" s="9">
        <v>2.2423679816582498E-3</v>
      </c>
      <c r="P276" s="8">
        <v>80254</v>
      </c>
      <c r="Q276" s="5">
        <v>0</v>
      </c>
      <c r="R276" s="5">
        <v>1500</v>
      </c>
    </row>
    <row r="277" spans="2:18" ht="19.95" hidden="1" customHeight="1" x14ac:dyDescent="0.35">
      <c r="B277" s="34" t="s">
        <v>10</v>
      </c>
      <c r="C277" s="34">
        <v>250</v>
      </c>
      <c r="D277" s="34">
        <v>4</v>
      </c>
      <c r="E277" s="34">
        <v>2</v>
      </c>
      <c r="F277" s="18" t="str">
        <f t="shared" si="4"/>
        <v>I_BD_250P_4L_ID2</v>
      </c>
      <c r="G277" s="3">
        <v>9</v>
      </c>
      <c r="H277" s="5" t="s">
        <v>11</v>
      </c>
      <c r="I277" s="8">
        <v>923111</v>
      </c>
      <c r="J277" s="8">
        <v>6.3E-2</v>
      </c>
      <c r="K277" s="8">
        <v>913426</v>
      </c>
      <c r="L277" s="8">
        <v>8.1000000000000003E-2</v>
      </c>
      <c r="M277" s="8">
        <v>896616</v>
      </c>
      <c r="N277" s="8">
        <v>300.00400000000002</v>
      </c>
      <c r="O277" s="9">
        <v>3.9009558488824702E-3</v>
      </c>
      <c r="P277" s="8">
        <v>76895</v>
      </c>
      <c r="Q277" s="5">
        <v>1</v>
      </c>
      <c r="R277" s="5">
        <v>2500</v>
      </c>
    </row>
    <row r="278" spans="2:18" ht="19.95" hidden="1" customHeight="1" x14ac:dyDescent="0.35">
      <c r="B278" s="34" t="s">
        <v>10</v>
      </c>
      <c r="C278" s="34">
        <v>500</v>
      </c>
      <c r="D278" s="34">
        <v>4</v>
      </c>
      <c r="E278" s="34">
        <v>2</v>
      </c>
      <c r="F278" s="18" t="str">
        <f t="shared" si="4"/>
        <v>I_BD_500P_4L_ID2</v>
      </c>
      <c r="G278" s="3">
        <v>9</v>
      </c>
      <c r="H278" s="5" t="s">
        <v>11</v>
      </c>
      <c r="I278" s="8">
        <v>1888640</v>
      </c>
      <c r="J278" s="8">
        <v>8.5999999999999993E-2</v>
      </c>
      <c r="K278" s="8">
        <v>1876317</v>
      </c>
      <c r="L278" s="8">
        <v>0.17699999999999999</v>
      </c>
      <c r="M278" s="8">
        <v>1853731</v>
      </c>
      <c r="N278" s="8">
        <v>300.00200000000001</v>
      </c>
      <c r="O278" s="9">
        <v>7.9445695066088003E-3</v>
      </c>
      <c r="P278" s="8">
        <v>37759</v>
      </c>
      <c r="Q278" s="5">
        <v>0</v>
      </c>
      <c r="R278" s="5">
        <v>5000</v>
      </c>
    </row>
    <row r="279" spans="2:18" ht="19.95" hidden="1" customHeight="1" x14ac:dyDescent="0.35">
      <c r="B279" s="34" t="s">
        <v>12</v>
      </c>
      <c r="C279" s="34">
        <v>50</v>
      </c>
      <c r="D279" s="34">
        <v>4</v>
      </c>
      <c r="E279" s="34">
        <v>2</v>
      </c>
      <c r="F279" s="18" t="str">
        <f t="shared" si="4"/>
        <v>I_MD_050P_4L_ID2</v>
      </c>
      <c r="G279" s="3">
        <v>9</v>
      </c>
      <c r="H279" s="5" t="s">
        <v>11</v>
      </c>
      <c r="I279" s="8">
        <v>76354</v>
      </c>
      <c r="J279" s="8">
        <v>8.0000000000000002E-3</v>
      </c>
      <c r="K279" s="8">
        <v>74432</v>
      </c>
      <c r="L279" s="8">
        <v>3.0000000000000001E-3</v>
      </c>
      <c r="M279" s="8">
        <v>65817</v>
      </c>
      <c r="N279" s="8">
        <v>60.039000000000001</v>
      </c>
      <c r="O279" s="9">
        <v>2.04444671502957E-3</v>
      </c>
      <c r="P279" s="8">
        <v>29361</v>
      </c>
      <c r="Q279" s="5">
        <v>3</v>
      </c>
      <c r="R279" s="5">
        <v>500</v>
      </c>
    </row>
    <row r="280" spans="2:18" ht="19.95" hidden="1" customHeight="1" x14ac:dyDescent="0.35">
      <c r="B280" s="34" t="s">
        <v>12</v>
      </c>
      <c r="C280" s="34">
        <v>100</v>
      </c>
      <c r="D280" s="34">
        <v>4</v>
      </c>
      <c r="E280" s="34">
        <v>2</v>
      </c>
      <c r="F280" s="18" t="str">
        <f t="shared" si="4"/>
        <v>I_MD_100P_4L_ID2</v>
      </c>
      <c r="G280" s="3">
        <v>9</v>
      </c>
      <c r="H280" s="5" t="s">
        <v>11</v>
      </c>
      <c r="I280" s="8">
        <v>112825</v>
      </c>
      <c r="J280" s="8">
        <v>2.5999999999999999E-2</v>
      </c>
      <c r="K280" s="8">
        <v>95846</v>
      </c>
      <c r="L280" s="8">
        <v>3.2000000000000001E-2</v>
      </c>
      <c r="M280" s="8">
        <v>72198</v>
      </c>
      <c r="N280" s="8">
        <v>180.00200000000001</v>
      </c>
      <c r="O280" s="9">
        <v>3.12964315525925E-3</v>
      </c>
      <c r="P280" s="8">
        <v>57504</v>
      </c>
      <c r="Q280" s="5">
        <v>0</v>
      </c>
      <c r="R280" s="5">
        <v>1000</v>
      </c>
    </row>
    <row r="281" spans="2:18" ht="19.95" hidden="1" customHeight="1" x14ac:dyDescent="0.35">
      <c r="B281" s="34" t="s">
        <v>12</v>
      </c>
      <c r="C281" s="34">
        <v>150</v>
      </c>
      <c r="D281" s="34">
        <v>4</v>
      </c>
      <c r="E281" s="34">
        <v>2</v>
      </c>
      <c r="F281" s="18" t="str">
        <f t="shared" si="4"/>
        <v>I_MD_150P_4L_ID2</v>
      </c>
      <c r="G281" s="3">
        <v>9</v>
      </c>
      <c r="H281" s="5" t="s">
        <v>11</v>
      </c>
      <c r="I281" s="8">
        <v>246093</v>
      </c>
      <c r="J281" s="8">
        <v>2.7E-2</v>
      </c>
      <c r="K281" s="8">
        <v>218564</v>
      </c>
      <c r="L281" s="8">
        <v>6.7000000000000004E-2</v>
      </c>
      <c r="M281" s="8">
        <v>192842</v>
      </c>
      <c r="N281" s="8">
        <v>180.00200000000001</v>
      </c>
      <c r="O281" s="9">
        <v>3.6217325686658999E-3</v>
      </c>
      <c r="P281" s="8">
        <v>49695</v>
      </c>
      <c r="Q281" s="5">
        <v>0</v>
      </c>
      <c r="R281" s="5">
        <v>1500</v>
      </c>
    </row>
    <row r="282" spans="2:18" ht="19.95" hidden="1" customHeight="1" x14ac:dyDescent="0.35">
      <c r="B282" s="34" t="s">
        <v>12</v>
      </c>
      <c r="C282" s="34">
        <v>250</v>
      </c>
      <c r="D282" s="34">
        <v>4</v>
      </c>
      <c r="E282" s="34">
        <v>2</v>
      </c>
      <c r="F282" s="18" t="str">
        <f t="shared" si="4"/>
        <v>I_MD_250P_4L_ID2</v>
      </c>
      <c r="G282" s="3">
        <v>9</v>
      </c>
      <c r="H282" s="5" t="s">
        <v>11</v>
      </c>
      <c r="I282" s="8">
        <v>363181</v>
      </c>
      <c r="J282" s="8">
        <v>5.5E-2</v>
      </c>
      <c r="K282" s="8">
        <v>318443</v>
      </c>
      <c r="L282" s="8">
        <v>0.185</v>
      </c>
      <c r="M282" s="8">
        <v>265503</v>
      </c>
      <c r="N282" s="8">
        <v>300.00299999999999</v>
      </c>
      <c r="O282" s="9">
        <v>5.5172889461067897E-3</v>
      </c>
      <c r="P282" s="8">
        <v>54370</v>
      </c>
      <c r="Q282" s="5">
        <v>0</v>
      </c>
      <c r="R282" s="5">
        <v>2500</v>
      </c>
    </row>
    <row r="283" spans="2:18" ht="19.95" hidden="1" customHeight="1" x14ac:dyDescent="0.35">
      <c r="B283" s="34" t="s">
        <v>12</v>
      </c>
      <c r="C283" s="34">
        <v>500</v>
      </c>
      <c r="D283" s="34">
        <v>4</v>
      </c>
      <c r="E283" s="34">
        <v>2</v>
      </c>
      <c r="F283" s="18" t="str">
        <f t="shared" si="4"/>
        <v>I_MD_500P_4L_ID2</v>
      </c>
      <c r="G283" s="3">
        <v>9</v>
      </c>
      <c r="H283" s="5" t="s">
        <v>11</v>
      </c>
      <c r="I283" s="8">
        <v>670698</v>
      </c>
      <c r="J283" s="8">
        <v>0.121</v>
      </c>
      <c r="K283" s="8">
        <v>550087</v>
      </c>
      <c r="L283" s="8">
        <v>0.89300000000000002</v>
      </c>
      <c r="M283" s="8">
        <v>459142</v>
      </c>
      <c r="N283" s="8">
        <v>300.00299999999999</v>
      </c>
      <c r="O283" s="9">
        <v>9.9829278844537402E-3</v>
      </c>
      <c r="P283" s="8">
        <v>30049</v>
      </c>
      <c r="Q283" s="5">
        <v>0</v>
      </c>
      <c r="R283" s="5">
        <v>5000</v>
      </c>
    </row>
    <row r="284" spans="2:18" ht="19.95" hidden="1" customHeight="1" x14ac:dyDescent="0.35">
      <c r="B284" s="34" t="s">
        <v>13</v>
      </c>
      <c r="C284" s="34">
        <v>50</v>
      </c>
      <c r="D284" s="34">
        <v>4</v>
      </c>
      <c r="E284" s="34">
        <v>2</v>
      </c>
      <c r="F284" s="18" t="str">
        <f t="shared" si="4"/>
        <v>I_AD_050P_4L_ID2</v>
      </c>
      <c r="G284" s="3">
        <v>9</v>
      </c>
      <c r="H284" s="5" t="s">
        <v>11</v>
      </c>
      <c r="I284" s="8">
        <v>68798</v>
      </c>
      <c r="J284" s="8">
        <v>1.0999999999999999E-2</v>
      </c>
      <c r="K284" s="8">
        <v>56941</v>
      </c>
      <c r="L284" s="8">
        <v>4.0000000000000001E-3</v>
      </c>
      <c r="M284" s="8">
        <v>42545</v>
      </c>
      <c r="N284" s="8">
        <v>60.058999999999997</v>
      </c>
      <c r="O284" s="9">
        <v>3.7554249265205801E-3</v>
      </c>
      <c r="P284" s="8">
        <v>15991</v>
      </c>
      <c r="Q284" s="5">
        <v>0</v>
      </c>
      <c r="R284" s="5">
        <v>500</v>
      </c>
    </row>
    <row r="285" spans="2:18" ht="19.95" hidden="1" customHeight="1" x14ac:dyDescent="0.35">
      <c r="B285" s="34" t="s">
        <v>13</v>
      </c>
      <c r="C285" s="34">
        <v>100</v>
      </c>
      <c r="D285" s="34">
        <v>4</v>
      </c>
      <c r="E285" s="34">
        <v>2</v>
      </c>
      <c r="F285" s="18" t="str">
        <f t="shared" si="4"/>
        <v>I_AD_100P_4L_ID2</v>
      </c>
      <c r="G285" s="3">
        <v>9</v>
      </c>
      <c r="H285" s="5" t="s">
        <v>11</v>
      </c>
      <c r="I285" s="8">
        <v>102007</v>
      </c>
      <c r="J285" s="8">
        <v>2.1999999999999999E-2</v>
      </c>
      <c r="K285" s="8">
        <v>35093</v>
      </c>
      <c r="L285" s="8">
        <v>5.3999999999999999E-2</v>
      </c>
      <c r="M285" s="8">
        <v>13510</v>
      </c>
      <c r="N285" s="8">
        <v>180.00299999999999</v>
      </c>
      <c r="O285" s="9">
        <v>3.5638278914122698E-3</v>
      </c>
      <c r="P285" s="8">
        <v>50503</v>
      </c>
      <c r="Q285" s="5">
        <v>0</v>
      </c>
      <c r="R285" s="5">
        <v>1000</v>
      </c>
    </row>
    <row r="286" spans="2:18" ht="19.95" hidden="1" customHeight="1" x14ac:dyDescent="0.35">
      <c r="B286" s="34" t="s">
        <v>13</v>
      </c>
      <c r="C286" s="34">
        <v>150</v>
      </c>
      <c r="D286" s="34">
        <v>4</v>
      </c>
      <c r="E286" s="34">
        <v>2</v>
      </c>
      <c r="F286" s="18" t="str">
        <f t="shared" si="4"/>
        <v>I_AD_150P_4L_ID2</v>
      </c>
      <c r="G286" s="3">
        <v>9</v>
      </c>
      <c r="H286" s="5" t="s">
        <v>11</v>
      </c>
      <c r="I286" s="8">
        <v>171848</v>
      </c>
      <c r="J286" s="8">
        <v>3.2000000000000001E-2</v>
      </c>
      <c r="K286" s="8">
        <v>74999</v>
      </c>
      <c r="L286" s="8">
        <v>0.11700000000000001</v>
      </c>
      <c r="M286" s="8">
        <v>46624</v>
      </c>
      <c r="N286" s="8">
        <v>180.00299999999999</v>
      </c>
      <c r="O286" s="9">
        <v>5.2538602994805297E-3</v>
      </c>
      <c r="P286" s="8">
        <v>34259</v>
      </c>
      <c r="Q286" s="5">
        <v>0</v>
      </c>
      <c r="R286" s="5">
        <v>1500</v>
      </c>
    </row>
    <row r="287" spans="2:18" ht="19.95" hidden="1" customHeight="1" x14ac:dyDescent="0.35">
      <c r="B287" s="34" t="s">
        <v>13</v>
      </c>
      <c r="C287" s="34">
        <v>250</v>
      </c>
      <c r="D287" s="34">
        <v>4</v>
      </c>
      <c r="E287" s="34">
        <v>2</v>
      </c>
      <c r="F287" s="18" t="str">
        <f t="shared" si="4"/>
        <v>I_AD_250P_4L_ID2</v>
      </c>
      <c r="G287" s="3">
        <v>9</v>
      </c>
      <c r="H287" s="5" t="s">
        <v>11</v>
      </c>
      <c r="I287" s="8">
        <v>295445</v>
      </c>
      <c r="J287" s="8">
        <v>0.06</v>
      </c>
      <c r="K287" s="8">
        <v>142146</v>
      </c>
      <c r="L287" s="8">
        <v>0.28499999999999998</v>
      </c>
      <c r="M287" s="8">
        <v>83841</v>
      </c>
      <c r="N287" s="8">
        <v>300.00299999999999</v>
      </c>
      <c r="O287" s="9">
        <v>7.1329624081580599E-3</v>
      </c>
      <c r="P287" s="8">
        <v>42057</v>
      </c>
      <c r="Q287" s="5">
        <v>1</v>
      </c>
      <c r="R287" s="5">
        <v>2500</v>
      </c>
    </row>
    <row r="288" spans="2:18" ht="19.95" hidden="1" customHeight="1" x14ac:dyDescent="0.35">
      <c r="B288" s="34" t="s">
        <v>13</v>
      </c>
      <c r="C288" s="34">
        <v>500</v>
      </c>
      <c r="D288" s="34">
        <v>4</v>
      </c>
      <c r="E288" s="34">
        <v>2</v>
      </c>
      <c r="F288" s="18" t="str">
        <f t="shared" si="4"/>
        <v>I_AD_500P_4L_ID2</v>
      </c>
      <c r="G288" s="3">
        <v>9</v>
      </c>
      <c r="H288" s="5" t="s">
        <v>11</v>
      </c>
      <c r="I288" s="8">
        <v>629648</v>
      </c>
      <c r="J288" s="8">
        <v>0.14899999999999999</v>
      </c>
      <c r="K288" s="8">
        <v>331599</v>
      </c>
      <c r="L288" s="8">
        <v>1.335</v>
      </c>
      <c r="M288" s="8">
        <v>211349</v>
      </c>
      <c r="N288" s="8">
        <v>300.01100000000002</v>
      </c>
      <c r="O288" s="9">
        <v>1.25324170774497E-2</v>
      </c>
      <c r="P288" s="8">
        <v>23938</v>
      </c>
      <c r="Q288" s="5">
        <v>0</v>
      </c>
      <c r="R288" s="5">
        <v>5000</v>
      </c>
    </row>
    <row r="289" spans="2:18" ht="19.95" hidden="1" customHeight="1" x14ac:dyDescent="0.35">
      <c r="B289" s="34" t="s">
        <v>10</v>
      </c>
      <c r="C289" s="34">
        <v>50</v>
      </c>
      <c r="D289" s="34">
        <v>4</v>
      </c>
      <c r="E289" s="34">
        <v>2</v>
      </c>
      <c r="F289" s="18" t="str">
        <f t="shared" si="4"/>
        <v>I_BD_050P_4L_ID2</v>
      </c>
      <c r="G289" s="3">
        <v>10</v>
      </c>
      <c r="H289" s="5" t="s">
        <v>11</v>
      </c>
      <c r="I289" s="8">
        <v>222400</v>
      </c>
      <c r="J289" s="8">
        <v>2E-3</v>
      </c>
      <c r="K289" s="8">
        <v>222400</v>
      </c>
      <c r="L289" s="8">
        <v>1E-3</v>
      </c>
      <c r="M289" s="8">
        <v>222400</v>
      </c>
      <c r="N289" s="8">
        <v>60.000999999999998</v>
      </c>
      <c r="O289" s="9">
        <v>2.1663235453457E-3</v>
      </c>
      <c r="P289" s="8">
        <v>27687</v>
      </c>
      <c r="Q289" s="5">
        <v>2</v>
      </c>
      <c r="R289" s="5">
        <v>500</v>
      </c>
    </row>
    <row r="290" spans="2:18" ht="19.95" hidden="1" customHeight="1" x14ac:dyDescent="0.35">
      <c r="B290" s="34" t="s">
        <v>10</v>
      </c>
      <c r="C290" s="34">
        <v>100</v>
      </c>
      <c r="D290" s="34">
        <v>4</v>
      </c>
      <c r="E290" s="34">
        <v>2</v>
      </c>
      <c r="F290" s="18" t="str">
        <f t="shared" si="4"/>
        <v>I_BD_100P_4L_ID2</v>
      </c>
      <c r="G290" s="3">
        <v>10</v>
      </c>
      <c r="H290" s="5" t="s">
        <v>11</v>
      </c>
      <c r="I290" s="8">
        <v>379729</v>
      </c>
      <c r="J290" s="8">
        <v>1.4E-2</v>
      </c>
      <c r="K290" s="8">
        <v>379729</v>
      </c>
      <c r="L290" s="8">
        <v>2E-3</v>
      </c>
      <c r="M290" s="8">
        <v>372666</v>
      </c>
      <c r="N290" s="8">
        <v>180.001</v>
      </c>
      <c r="O290" s="9">
        <v>1.62801049489022E-3</v>
      </c>
      <c r="P290" s="8">
        <v>110530</v>
      </c>
      <c r="Q290" s="5">
        <v>0</v>
      </c>
      <c r="R290" s="5">
        <v>1000</v>
      </c>
    </row>
    <row r="291" spans="2:18" ht="19.95" hidden="1" customHeight="1" x14ac:dyDescent="0.35">
      <c r="B291" s="34" t="s">
        <v>10</v>
      </c>
      <c r="C291" s="34">
        <v>150</v>
      </c>
      <c r="D291" s="34">
        <v>4</v>
      </c>
      <c r="E291" s="34">
        <v>2</v>
      </c>
      <c r="F291" s="18" t="str">
        <f t="shared" si="4"/>
        <v>I_BD_150P_4L_ID2</v>
      </c>
      <c r="G291" s="3">
        <v>10</v>
      </c>
      <c r="H291" s="5" t="s">
        <v>11</v>
      </c>
      <c r="I291" s="8">
        <v>600785</v>
      </c>
      <c r="J291" s="8">
        <v>2.1999999999999999E-2</v>
      </c>
      <c r="K291" s="8">
        <v>600785</v>
      </c>
      <c r="L291" s="8">
        <v>3.0000000000000001E-3</v>
      </c>
      <c r="M291" s="8">
        <v>595338</v>
      </c>
      <c r="N291" s="8">
        <v>180.001</v>
      </c>
      <c r="O291" s="9">
        <v>2.5187403778862499E-3</v>
      </c>
      <c r="P291" s="8">
        <v>71450</v>
      </c>
      <c r="Q291" s="5">
        <v>0</v>
      </c>
      <c r="R291" s="5">
        <v>1500</v>
      </c>
    </row>
    <row r="292" spans="2:18" ht="19.95" hidden="1" customHeight="1" x14ac:dyDescent="0.35">
      <c r="B292" s="34" t="s">
        <v>10</v>
      </c>
      <c r="C292" s="34">
        <v>250</v>
      </c>
      <c r="D292" s="34">
        <v>4</v>
      </c>
      <c r="E292" s="34">
        <v>2</v>
      </c>
      <c r="F292" s="18" t="str">
        <f t="shared" si="4"/>
        <v>I_BD_250P_4L_ID2</v>
      </c>
      <c r="G292" s="3">
        <v>10</v>
      </c>
      <c r="H292" s="5" t="s">
        <v>11</v>
      </c>
      <c r="I292" s="8">
        <v>923111</v>
      </c>
      <c r="J292" s="8">
        <v>0.04</v>
      </c>
      <c r="K292" s="8">
        <v>913427</v>
      </c>
      <c r="L292" s="8">
        <v>9.6000000000000002E-2</v>
      </c>
      <c r="M292" s="8">
        <v>896231</v>
      </c>
      <c r="N292" s="8">
        <v>300.00400000000002</v>
      </c>
      <c r="O292" s="9">
        <v>4.6524692889928802E-3</v>
      </c>
      <c r="P292" s="8">
        <v>64472</v>
      </c>
      <c r="Q292" s="5">
        <v>0</v>
      </c>
      <c r="R292" s="5">
        <v>2500</v>
      </c>
    </row>
    <row r="293" spans="2:18" ht="19.95" hidden="1" customHeight="1" x14ac:dyDescent="0.35">
      <c r="B293" s="34" t="s">
        <v>10</v>
      </c>
      <c r="C293" s="34">
        <v>500</v>
      </c>
      <c r="D293" s="34">
        <v>4</v>
      </c>
      <c r="E293" s="34">
        <v>2</v>
      </c>
      <c r="F293" s="18" t="str">
        <f t="shared" si="4"/>
        <v>I_BD_500P_4L_ID2</v>
      </c>
      <c r="G293" s="3">
        <v>10</v>
      </c>
      <c r="H293" s="5" t="s">
        <v>11</v>
      </c>
      <c r="I293" s="8">
        <v>1888640</v>
      </c>
      <c r="J293" s="8">
        <v>9.9000000000000005E-2</v>
      </c>
      <c r="K293" s="8">
        <v>1876318</v>
      </c>
      <c r="L293" s="8">
        <v>0.193</v>
      </c>
      <c r="M293" s="8">
        <v>1853511</v>
      </c>
      <c r="N293" s="8">
        <v>300.00900000000001</v>
      </c>
      <c r="O293" s="9">
        <v>8.9354819492427403E-3</v>
      </c>
      <c r="P293" s="8">
        <v>33572</v>
      </c>
      <c r="Q293" s="5">
        <v>0</v>
      </c>
      <c r="R293" s="5">
        <v>5000</v>
      </c>
    </row>
    <row r="294" spans="2:18" ht="19.95" hidden="1" customHeight="1" x14ac:dyDescent="0.35">
      <c r="B294" s="34" t="s">
        <v>12</v>
      </c>
      <c r="C294" s="34">
        <v>50</v>
      </c>
      <c r="D294" s="34">
        <v>4</v>
      </c>
      <c r="E294" s="34">
        <v>2</v>
      </c>
      <c r="F294" s="18" t="str">
        <f t="shared" si="4"/>
        <v>I_MD_050P_4L_ID2</v>
      </c>
      <c r="G294" s="3">
        <v>10</v>
      </c>
      <c r="H294" s="5" t="s">
        <v>11</v>
      </c>
      <c r="I294" s="8">
        <v>76354</v>
      </c>
      <c r="J294" s="8">
        <v>7.0000000000000001E-3</v>
      </c>
      <c r="K294" s="8">
        <v>74432</v>
      </c>
      <c r="L294" s="8">
        <v>3.0000000000000001E-3</v>
      </c>
      <c r="M294" s="8">
        <v>65939</v>
      </c>
      <c r="N294" s="8">
        <v>60.000999999999998</v>
      </c>
      <c r="O294" s="9">
        <v>2.19638280735104E-3</v>
      </c>
      <c r="P294" s="8">
        <v>27314</v>
      </c>
      <c r="Q294" s="5">
        <v>0</v>
      </c>
      <c r="R294" s="5">
        <v>500</v>
      </c>
    </row>
    <row r="295" spans="2:18" ht="19.95" hidden="1" customHeight="1" x14ac:dyDescent="0.35">
      <c r="B295" s="34" t="s">
        <v>12</v>
      </c>
      <c r="C295" s="34">
        <v>100</v>
      </c>
      <c r="D295" s="34">
        <v>4</v>
      </c>
      <c r="E295" s="34">
        <v>2</v>
      </c>
      <c r="F295" s="18" t="str">
        <f t="shared" si="4"/>
        <v>I_MD_100P_4L_ID2</v>
      </c>
      <c r="G295" s="3">
        <v>10</v>
      </c>
      <c r="H295" s="5" t="s">
        <v>11</v>
      </c>
      <c r="I295" s="8">
        <v>112825</v>
      </c>
      <c r="J295" s="8">
        <v>0.02</v>
      </c>
      <c r="K295" s="8">
        <v>95864</v>
      </c>
      <c r="L295" s="8">
        <v>2.1999999999999999E-2</v>
      </c>
      <c r="M295" s="8">
        <v>71924</v>
      </c>
      <c r="N295" s="8">
        <v>180.012</v>
      </c>
      <c r="O295" s="9">
        <v>3.38027534135949E-3</v>
      </c>
      <c r="P295" s="8">
        <v>53243</v>
      </c>
      <c r="Q295" s="5">
        <v>0</v>
      </c>
      <c r="R295" s="5">
        <v>1000</v>
      </c>
    </row>
    <row r="296" spans="2:18" ht="19.95" hidden="1" customHeight="1" x14ac:dyDescent="0.35">
      <c r="B296" s="34" t="s">
        <v>12</v>
      </c>
      <c r="C296" s="34">
        <v>150</v>
      </c>
      <c r="D296" s="34">
        <v>4</v>
      </c>
      <c r="E296" s="34">
        <v>2</v>
      </c>
      <c r="F296" s="18" t="str">
        <f t="shared" si="4"/>
        <v>I_MD_150P_4L_ID2</v>
      </c>
      <c r="G296" s="3">
        <v>10</v>
      </c>
      <c r="H296" s="5" t="s">
        <v>11</v>
      </c>
      <c r="I296" s="8">
        <v>246093</v>
      </c>
      <c r="J296" s="8">
        <v>2.8000000000000001E-2</v>
      </c>
      <c r="K296" s="8">
        <v>218658</v>
      </c>
      <c r="L296" s="8">
        <v>7.9000000000000001E-2</v>
      </c>
      <c r="M296" s="8">
        <v>192867</v>
      </c>
      <c r="N296" s="8">
        <v>180.006</v>
      </c>
      <c r="O296" s="9">
        <v>3.8714937188060001E-3</v>
      </c>
      <c r="P296" s="8">
        <v>46488</v>
      </c>
      <c r="Q296" s="5">
        <v>0</v>
      </c>
      <c r="R296" s="5">
        <v>1500</v>
      </c>
    </row>
    <row r="297" spans="2:18" ht="19.95" hidden="1" customHeight="1" x14ac:dyDescent="0.35">
      <c r="B297" s="34" t="s">
        <v>12</v>
      </c>
      <c r="C297" s="34">
        <v>250</v>
      </c>
      <c r="D297" s="34">
        <v>4</v>
      </c>
      <c r="E297" s="34">
        <v>2</v>
      </c>
      <c r="F297" s="18" t="str">
        <f t="shared" si="4"/>
        <v>I_MD_250P_4L_ID2</v>
      </c>
      <c r="G297" s="3">
        <v>10</v>
      </c>
      <c r="H297" s="5" t="s">
        <v>11</v>
      </c>
      <c r="I297" s="8">
        <v>363181</v>
      </c>
      <c r="J297" s="8">
        <v>4.4999999999999998E-2</v>
      </c>
      <c r="K297" s="8">
        <v>317771</v>
      </c>
      <c r="L297" s="8">
        <v>0.182</v>
      </c>
      <c r="M297" s="8">
        <v>264958</v>
      </c>
      <c r="N297" s="8">
        <v>300.005</v>
      </c>
      <c r="O297" s="9">
        <v>5.61380394505022E-3</v>
      </c>
      <c r="P297" s="8">
        <v>53434</v>
      </c>
      <c r="Q297" s="5">
        <v>0</v>
      </c>
      <c r="R297" s="5">
        <v>2500</v>
      </c>
    </row>
    <row r="298" spans="2:18" ht="19.95" hidden="1" customHeight="1" x14ac:dyDescent="0.35">
      <c r="B298" s="34" t="s">
        <v>12</v>
      </c>
      <c r="C298" s="34">
        <v>500</v>
      </c>
      <c r="D298" s="34">
        <v>4</v>
      </c>
      <c r="E298" s="34">
        <v>2</v>
      </c>
      <c r="F298" s="18" t="str">
        <f t="shared" si="4"/>
        <v>I_MD_500P_4L_ID2</v>
      </c>
      <c r="G298" s="3">
        <v>10</v>
      </c>
      <c r="H298" s="5" t="s">
        <v>11</v>
      </c>
      <c r="I298" s="8">
        <v>670698</v>
      </c>
      <c r="J298" s="8">
        <v>0.11600000000000001</v>
      </c>
      <c r="K298" s="8">
        <v>549666</v>
      </c>
      <c r="L298" s="8">
        <v>0.91400000000000003</v>
      </c>
      <c r="M298" s="8">
        <v>459504</v>
      </c>
      <c r="N298" s="8">
        <v>300.00299999999999</v>
      </c>
      <c r="O298" s="9">
        <v>9.8622526135821106E-3</v>
      </c>
      <c r="P298" s="8">
        <v>30418</v>
      </c>
      <c r="Q298" s="5">
        <v>0</v>
      </c>
      <c r="R298" s="5">
        <v>5000</v>
      </c>
    </row>
    <row r="299" spans="2:18" ht="19.95" hidden="1" customHeight="1" x14ac:dyDescent="0.35">
      <c r="B299" s="34" t="s">
        <v>13</v>
      </c>
      <c r="C299" s="34">
        <v>50</v>
      </c>
      <c r="D299" s="34">
        <v>4</v>
      </c>
      <c r="E299" s="34">
        <v>2</v>
      </c>
      <c r="F299" s="18" t="str">
        <f t="shared" si="4"/>
        <v>I_AD_050P_4L_ID2</v>
      </c>
      <c r="G299" s="3">
        <v>10</v>
      </c>
      <c r="H299" s="5" t="s">
        <v>11</v>
      </c>
      <c r="I299" s="8">
        <v>68798</v>
      </c>
      <c r="J299" s="8">
        <v>1.6E-2</v>
      </c>
      <c r="K299" s="8">
        <v>56941</v>
      </c>
      <c r="L299" s="8">
        <v>7.0000000000000001E-3</v>
      </c>
      <c r="M299" s="8">
        <v>42038</v>
      </c>
      <c r="N299" s="8">
        <v>60.067999999999998</v>
      </c>
      <c r="O299" s="9">
        <v>3.84211873080812E-3</v>
      </c>
      <c r="P299" s="8">
        <v>15632</v>
      </c>
      <c r="Q299" s="5">
        <v>3</v>
      </c>
      <c r="R299" s="5">
        <v>500</v>
      </c>
    </row>
    <row r="300" spans="2:18" ht="19.95" hidden="1" customHeight="1" x14ac:dyDescent="0.35">
      <c r="B300" s="34" t="s">
        <v>13</v>
      </c>
      <c r="C300" s="34">
        <v>100</v>
      </c>
      <c r="D300" s="34">
        <v>4</v>
      </c>
      <c r="E300" s="34">
        <v>2</v>
      </c>
      <c r="F300" s="18" t="str">
        <f t="shared" si="4"/>
        <v>I_AD_100P_4L_ID2</v>
      </c>
      <c r="G300" s="3">
        <v>10</v>
      </c>
      <c r="H300" s="5" t="s">
        <v>11</v>
      </c>
      <c r="I300" s="8">
        <v>102007</v>
      </c>
      <c r="J300" s="8">
        <v>2.1999999999999999E-2</v>
      </c>
      <c r="K300" s="8">
        <v>32205</v>
      </c>
      <c r="L300" s="8">
        <v>7.8E-2</v>
      </c>
      <c r="M300" s="8">
        <v>13772</v>
      </c>
      <c r="N300" s="8">
        <v>180.00200000000001</v>
      </c>
      <c r="O300" s="9">
        <v>3.74224939180292E-3</v>
      </c>
      <c r="P300" s="8">
        <v>48093</v>
      </c>
      <c r="Q300" s="5">
        <v>0</v>
      </c>
      <c r="R300" s="5">
        <v>1000</v>
      </c>
    </row>
    <row r="301" spans="2:18" ht="19.95" hidden="1" customHeight="1" x14ac:dyDescent="0.35">
      <c r="B301" s="34" t="s">
        <v>13</v>
      </c>
      <c r="C301" s="34">
        <v>150</v>
      </c>
      <c r="D301" s="34">
        <v>4</v>
      </c>
      <c r="E301" s="34">
        <v>2</v>
      </c>
      <c r="F301" s="18" t="str">
        <f t="shared" si="4"/>
        <v>I_AD_150P_4L_ID2</v>
      </c>
      <c r="G301" s="3">
        <v>10</v>
      </c>
      <c r="H301" s="5" t="s">
        <v>11</v>
      </c>
      <c r="I301" s="8">
        <v>171848</v>
      </c>
      <c r="J301" s="8">
        <v>3.5000000000000003E-2</v>
      </c>
      <c r="K301" s="8">
        <v>78275</v>
      </c>
      <c r="L301" s="8">
        <v>0.12</v>
      </c>
      <c r="M301" s="8">
        <v>47155</v>
      </c>
      <c r="N301" s="8">
        <v>180.00200000000001</v>
      </c>
      <c r="O301" s="9">
        <v>5.5880033530977301E-3</v>
      </c>
      <c r="P301" s="8">
        <v>32209</v>
      </c>
      <c r="Q301" s="5">
        <v>0</v>
      </c>
      <c r="R301" s="5">
        <v>1500</v>
      </c>
    </row>
    <row r="302" spans="2:18" ht="19.95" hidden="1" customHeight="1" x14ac:dyDescent="0.35">
      <c r="B302" s="34" t="s">
        <v>13</v>
      </c>
      <c r="C302" s="34">
        <v>250</v>
      </c>
      <c r="D302" s="34">
        <v>4</v>
      </c>
      <c r="E302" s="34">
        <v>2</v>
      </c>
      <c r="F302" s="18" t="str">
        <f t="shared" si="4"/>
        <v>I_AD_250P_4L_ID2</v>
      </c>
      <c r="G302" s="3">
        <v>10</v>
      </c>
      <c r="H302" s="5" t="s">
        <v>11</v>
      </c>
      <c r="I302" s="8">
        <v>295445</v>
      </c>
      <c r="J302" s="8">
        <v>0.06</v>
      </c>
      <c r="K302" s="8">
        <v>143046</v>
      </c>
      <c r="L302" s="8">
        <v>0.307</v>
      </c>
      <c r="M302" s="8">
        <v>83442</v>
      </c>
      <c r="N302" s="8">
        <v>300.00299999999999</v>
      </c>
      <c r="O302" s="9">
        <v>7.2487133019190596E-3</v>
      </c>
      <c r="P302" s="8">
        <v>41385</v>
      </c>
      <c r="Q302" s="5">
        <v>0</v>
      </c>
      <c r="R302" s="5">
        <v>2500</v>
      </c>
    </row>
    <row r="303" spans="2:18" ht="19.95" hidden="1" customHeight="1" x14ac:dyDescent="0.35">
      <c r="B303" s="34" t="s">
        <v>13</v>
      </c>
      <c r="C303" s="34">
        <v>500</v>
      </c>
      <c r="D303" s="34">
        <v>4</v>
      </c>
      <c r="E303" s="34">
        <v>2</v>
      </c>
      <c r="F303" s="18" t="str">
        <f t="shared" si="4"/>
        <v>I_AD_500P_4L_ID2</v>
      </c>
      <c r="G303" s="3">
        <v>10</v>
      </c>
      <c r="H303" s="5" t="s">
        <v>11</v>
      </c>
      <c r="I303" s="8">
        <v>629648</v>
      </c>
      <c r="J303" s="8">
        <v>0.16600000000000001</v>
      </c>
      <c r="K303" s="8">
        <v>333737</v>
      </c>
      <c r="L303" s="8">
        <v>1.248</v>
      </c>
      <c r="M303" s="8">
        <v>213507</v>
      </c>
      <c r="N303" s="8">
        <v>300.012</v>
      </c>
      <c r="O303" s="9">
        <v>1.1207830537601699E-2</v>
      </c>
      <c r="P303" s="8">
        <v>26767</v>
      </c>
      <c r="Q303" s="5">
        <v>0</v>
      </c>
      <c r="R303" s="5">
        <v>5000</v>
      </c>
    </row>
    <row r="304" spans="2:18" ht="19.95" hidden="1" customHeight="1" x14ac:dyDescent="0.35">
      <c r="B304" s="34" t="s">
        <v>10</v>
      </c>
      <c r="C304" s="34">
        <v>50</v>
      </c>
      <c r="D304" s="34">
        <v>4</v>
      </c>
      <c r="E304" s="34">
        <v>3</v>
      </c>
      <c r="F304" s="18" t="str">
        <f t="shared" si="4"/>
        <v>I_BD_050P_4L_ID3</v>
      </c>
      <c r="G304" s="3">
        <v>1</v>
      </c>
      <c r="H304" s="5" t="s">
        <v>11</v>
      </c>
      <c r="I304" s="8">
        <v>222400</v>
      </c>
      <c r="J304" s="8">
        <v>2.1000000000000001E-2</v>
      </c>
      <c r="K304" s="8">
        <v>222400</v>
      </c>
      <c r="L304" s="8">
        <v>7.0000000000000001E-3</v>
      </c>
      <c r="M304" s="8">
        <v>222400</v>
      </c>
      <c r="N304" s="8">
        <v>60.023000000000003</v>
      </c>
      <c r="O304" s="9">
        <v>1.87653278278219E-3</v>
      </c>
      <c r="P304" s="8">
        <v>31968</v>
      </c>
      <c r="Q304" s="5">
        <v>3</v>
      </c>
      <c r="R304" s="5">
        <v>500</v>
      </c>
    </row>
    <row r="305" spans="2:18" ht="19.95" hidden="1" customHeight="1" x14ac:dyDescent="0.35">
      <c r="B305" s="34" t="s">
        <v>10</v>
      </c>
      <c r="C305" s="34">
        <v>100</v>
      </c>
      <c r="D305" s="34">
        <v>4</v>
      </c>
      <c r="E305" s="34">
        <v>3</v>
      </c>
      <c r="F305" s="18" t="str">
        <f t="shared" si="4"/>
        <v>I_BD_100P_4L_ID3</v>
      </c>
      <c r="G305" s="3">
        <v>1</v>
      </c>
      <c r="H305" s="5" t="s">
        <v>11</v>
      </c>
      <c r="I305" s="8">
        <v>380058</v>
      </c>
      <c r="J305" s="8">
        <v>3.2000000000000001E-2</v>
      </c>
      <c r="K305" s="8">
        <v>380058</v>
      </c>
      <c r="L305" s="8">
        <v>0.01</v>
      </c>
      <c r="M305" s="8">
        <v>372695</v>
      </c>
      <c r="N305" s="8">
        <v>180.00200000000001</v>
      </c>
      <c r="O305" s="9">
        <v>1.4378700588919501E-3</v>
      </c>
      <c r="P305" s="8">
        <v>125149</v>
      </c>
      <c r="Q305" s="5">
        <v>0</v>
      </c>
      <c r="R305" s="5">
        <v>1000</v>
      </c>
    </row>
    <row r="306" spans="2:18" ht="19.95" hidden="1" customHeight="1" x14ac:dyDescent="0.35">
      <c r="B306" s="34" t="s">
        <v>10</v>
      </c>
      <c r="C306" s="34">
        <v>150</v>
      </c>
      <c r="D306" s="34">
        <v>4</v>
      </c>
      <c r="E306" s="34">
        <v>3</v>
      </c>
      <c r="F306" s="18" t="str">
        <f t="shared" si="4"/>
        <v>I_BD_150P_4L_ID3</v>
      </c>
      <c r="G306" s="3">
        <v>1</v>
      </c>
      <c r="H306" s="5" t="s">
        <v>11</v>
      </c>
      <c r="I306" s="8">
        <v>603084</v>
      </c>
      <c r="J306" s="8">
        <v>2.9000000000000001E-2</v>
      </c>
      <c r="K306" s="8">
        <v>603084</v>
      </c>
      <c r="L306" s="8">
        <v>6.0000000000000001E-3</v>
      </c>
      <c r="M306" s="8">
        <v>595338</v>
      </c>
      <c r="N306" s="8">
        <v>180.001</v>
      </c>
      <c r="O306" s="9">
        <v>2.0273988035566701E-3</v>
      </c>
      <c r="P306" s="8">
        <v>88763</v>
      </c>
      <c r="Q306" s="5">
        <v>0</v>
      </c>
      <c r="R306" s="5">
        <v>1500</v>
      </c>
    </row>
    <row r="307" spans="2:18" ht="19.95" hidden="1" customHeight="1" x14ac:dyDescent="0.35">
      <c r="B307" s="34" t="s">
        <v>10</v>
      </c>
      <c r="C307" s="34">
        <v>250</v>
      </c>
      <c r="D307" s="34">
        <v>4</v>
      </c>
      <c r="E307" s="34">
        <v>3</v>
      </c>
      <c r="F307" s="18" t="str">
        <f t="shared" si="4"/>
        <v>I_BD_250P_4L_ID3</v>
      </c>
      <c r="G307" s="3">
        <v>1</v>
      </c>
      <c r="H307" s="5" t="s">
        <v>11</v>
      </c>
      <c r="I307" s="8">
        <v>923167</v>
      </c>
      <c r="J307" s="8">
        <v>5.0999999999999997E-2</v>
      </c>
      <c r="K307" s="8">
        <v>913748</v>
      </c>
      <c r="L307" s="8">
        <v>6.9000000000000006E-2</v>
      </c>
      <c r="M307" s="8">
        <v>896650</v>
      </c>
      <c r="N307" s="8">
        <v>300.00099999999998</v>
      </c>
      <c r="O307" s="9">
        <v>3.5161940709623001E-3</v>
      </c>
      <c r="P307" s="8">
        <v>85309</v>
      </c>
      <c r="Q307" s="5">
        <v>1</v>
      </c>
      <c r="R307" s="5">
        <v>2500</v>
      </c>
    </row>
    <row r="308" spans="2:18" ht="19.95" hidden="1" customHeight="1" x14ac:dyDescent="0.35">
      <c r="B308" s="34" t="s">
        <v>10</v>
      </c>
      <c r="C308" s="34">
        <v>500</v>
      </c>
      <c r="D308" s="34">
        <v>4</v>
      </c>
      <c r="E308" s="34">
        <v>3</v>
      </c>
      <c r="F308" s="18" t="str">
        <f t="shared" si="4"/>
        <v>I_BD_500P_4L_ID3</v>
      </c>
      <c r="G308" s="3">
        <v>1</v>
      </c>
      <c r="H308" s="5" t="s">
        <v>11</v>
      </c>
      <c r="I308" s="8">
        <v>1888238</v>
      </c>
      <c r="J308" s="8">
        <v>7.0999999999999994E-2</v>
      </c>
      <c r="K308" s="8">
        <v>1872898</v>
      </c>
      <c r="L308" s="8">
        <v>0.183</v>
      </c>
      <c r="M308" s="8">
        <v>1853603</v>
      </c>
      <c r="N308" s="8">
        <v>300.01</v>
      </c>
      <c r="O308" s="9">
        <v>7.00424935792899E-3</v>
      </c>
      <c r="P308" s="8">
        <v>42830</v>
      </c>
      <c r="Q308" s="5">
        <v>0</v>
      </c>
      <c r="R308" s="5">
        <v>5000</v>
      </c>
    </row>
    <row r="309" spans="2:18" ht="19.95" hidden="1" customHeight="1" x14ac:dyDescent="0.35">
      <c r="B309" s="34" t="s">
        <v>12</v>
      </c>
      <c r="C309" s="34">
        <v>50</v>
      </c>
      <c r="D309" s="34">
        <v>4</v>
      </c>
      <c r="E309" s="34">
        <v>3</v>
      </c>
      <c r="F309" s="18" t="str">
        <f t="shared" si="4"/>
        <v>I_MD_050P_4L_ID3</v>
      </c>
      <c r="G309" s="3">
        <v>1</v>
      </c>
      <c r="H309" s="5" t="s">
        <v>11</v>
      </c>
      <c r="I309" s="8">
        <v>74808</v>
      </c>
      <c r="J309" s="8">
        <v>1.2E-2</v>
      </c>
      <c r="K309" s="8">
        <v>73729</v>
      </c>
      <c r="L309" s="8">
        <v>2E-3</v>
      </c>
      <c r="M309" s="8">
        <v>66032</v>
      </c>
      <c r="N309" s="8">
        <v>60.003</v>
      </c>
      <c r="O309" s="9">
        <v>1.78544426253849E-3</v>
      </c>
      <c r="P309" s="8">
        <v>33595</v>
      </c>
      <c r="Q309" s="5">
        <v>0</v>
      </c>
      <c r="R309" s="5">
        <v>500</v>
      </c>
    </row>
    <row r="310" spans="2:18" ht="19.95" hidden="1" customHeight="1" x14ac:dyDescent="0.35">
      <c r="B310" s="34" t="s">
        <v>12</v>
      </c>
      <c r="C310" s="34">
        <v>100</v>
      </c>
      <c r="D310" s="34">
        <v>4</v>
      </c>
      <c r="E310" s="34">
        <v>3</v>
      </c>
      <c r="F310" s="18" t="str">
        <f t="shared" si="4"/>
        <v>I_MD_100P_4L_ID3</v>
      </c>
      <c r="G310" s="3">
        <v>1</v>
      </c>
      <c r="H310" s="5" t="s">
        <v>11</v>
      </c>
      <c r="I310" s="8">
        <v>107840</v>
      </c>
      <c r="J310" s="8">
        <v>2.5999999999999999E-2</v>
      </c>
      <c r="K310" s="8">
        <v>90954</v>
      </c>
      <c r="L310" s="8">
        <v>2.3E-2</v>
      </c>
      <c r="M310" s="8">
        <v>72293</v>
      </c>
      <c r="N310" s="8">
        <v>180.00200000000001</v>
      </c>
      <c r="O310" s="9">
        <v>2.8110746641681599E-3</v>
      </c>
      <c r="P310" s="8">
        <v>64020</v>
      </c>
      <c r="Q310" s="5">
        <v>0</v>
      </c>
      <c r="R310" s="5">
        <v>1000</v>
      </c>
    </row>
    <row r="311" spans="2:18" ht="19.95" hidden="1" customHeight="1" x14ac:dyDescent="0.35">
      <c r="B311" s="34" t="s">
        <v>12</v>
      </c>
      <c r="C311" s="34">
        <v>150</v>
      </c>
      <c r="D311" s="34">
        <v>4</v>
      </c>
      <c r="E311" s="34">
        <v>3</v>
      </c>
      <c r="F311" s="18" t="str">
        <f t="shared" si="4"/>
        <v>I_MD_150P_4L_ID3</v>
      </c>
      <c r="G311" s="3">
        <v>1</v>
      </c>
      <c r="H311" s="5" t="s">
        <v>11</v>
      </c>
      <c r="I311" s="8">
        <v>246054</v>
      </c>
      <c r="J311" s="8">
        <v>2.5000000000000001E-2</v>
      </c>
      <c r="K311" s="8">
        <v>218842</v>
      </c>
      <c r="L311" s="8">
        <v>6.2E-2</v>
      </c>
      <c r="M311" s="8">
        <v>192979</v>
      </c>
      <c r="N311" s="8">
        <v>180.00200000000001</v>
      </c>
      <c r="O311" s="9">
        <v>3.2069174432879199E-3</v>
      </c>
      <c r="P311" s="8">
        <v>56119</v>
      </c>
      <c r="Q311" s="5">
        <v>0</v>
      </c>
      <c r="R311" s="5">
        <v>1500</v>
      </c>
    </row>
    <row r="312" spans="2:18" ht="19.95" hidden="1" customHeight="1" x14ac:dyDescent="0.35">
      <c r="B312" s="34" t="s">
        <v>12</v>
      </c>
      <c r="C312" s="34">
        <v>250</v>
      </c>
      <c r="D312" s="34">
        <v>4</v>
      </c>
      <c r="E312" s="34">
        <v>3</v>
      </c>
      <c r="F312" s="18" t="str">
        <f t="shared" si="4"/>
        <v>I_MD_250P_4L_ID3</v>
      </c>
      <c r="G312" s="3">
        <v>1</v>
      </c>
      <c r="H312" s="5" t="s">
        <v>11</v>
      </c>
      <c r="I312" s="8">
        <v>368635</v>
      </c>
      <c r="J312" s="8">
        <v>4.1000000000000002E-2</v>
      </c>
      <c r="K312" s="8">
        <v>320456</v>
      </c>
      <c r="L312" s="8">
        <v>0.19400000000000001</v>
      </c>
      <c r="M312" s="8">
        <v>265366</v>
      </c>
      <c r="N312" s="8">
        <v>300.00099999999998</v>
      </c>
      <c r="O312" s="9">
        <v>4.9432451138697797E-3</v>
      </c>
      <c r="P312" s="8">
        <v>60682</v>
      </c>
      <c r="Q312" s="5">
        <v>1</v>
      </c>
      <c r="R312" s="5">
        <v>2500</v>
      </c>
    </row>
    <row r="313" spans="2:18" ht="19.95" hidden="1" customHeight="1" x14ac:dyDescent="0.35">
      <c r="B313" s="34" t="s">
        <v>12</v>
      </c>
      <c r="C313" s="34">
        <v>500</v>
      </c>
      <c r="D313" s="34">
        <v>4</v>
      </c>
      <c r="E313" s="34">
        <v>3</v>
      </c>
      <c r="F313" s="18" t="str">
        <f t="shared" si="4"/>
        <v>I_MD_500P_4L_ID3</v>
      </c>
      <c r="G313" s="3">
        <v>1</v>
      </c>
      <c r="H313" s="5" t="s">
        <v>11</v>
      </c>
      <c r="I313" s="8">
        <v>666438</v>
      </c>
      <c r="J313" s="8">
        <v>0.104</v>
      </c>
      <c r="K313" s="8">
        <v>555001</v>
      </c>
      <c r="L313" s="8">
        <v>0.68200000000000005</v>
      </c>
      <c r="M313" s="8">
        <v>460359</v>
      </c>
      <c r="N313" s="8">
        <v>300.01799999999997</v>
      </c>
      <c r="O313" s="9">
        <v>8.8837099114540304E-3</v>
      </c>
      <c r="P313" s="8">
        <v>33769</v>
      </c>
      <c r="Q313" s="5">
        <v>3</v>
      </c>
      <c r="R313" s="5">
        <v>5000</v>
      </c>
    </row>
    <row r="314" spans="2:18" ht="19.95" hidden="1" customHeight="1" x14ac:dyDescent="0.35">
      <c r="B314" s="34" t="s">
        <v>13</v>
      </c>
      <c r="C314" s="34">
        <v>50</v>
      </c>
      <c r="D314" s="34">
        <v>4</v>
      </c>
      <c r="E314" s="34">
        <v>3</v>
      </c>
      <c r="F314" s="18" t="str">
        <f t="shared" si="4"/>
        <v>I_AD_050P_4L_ID3</v>
      </c>
      <c r="G314" s="3">
        <v>1</v>
      </c>
      <c r="H314" s="5" t="s">
        <v>11</v>
      </c>
      <c r="I314" s="8">
        <v>67900</v>
      </c>
      <c r="J314" s="8">
        <v>8.9999999999999993E-3</v>
      </c>
      <c r="K314" s="8">
        <v>55497</v>
      </c>
      <c r="L314" s="8">
        <v>4.0000000000000001E-3</v>
      </c>
      <c r="M314" s="8">
        <v>41837</v>
      </c>
      <c r="N314" s="8">
        <v>60.000999999999998</v>
      </c>
      <c r="O314" s="9">
        <v>3.6436683874879498E-3</v>
      </c>
      <c r="P314" s="8">
        <v>16465</v>
      </c>
      <c r="Q314" s="5">
        <v>0</v>
      </c>
      <c r="R314" s="5">
        <v>500</v>
      </c>
    </row>
    <row r="315" spans="2:18" ht="19.95" hidden="1" customHeight="1" x14ac:dyDescent="0.35">
      <c r="B315" s="34" t="s">
        <v>13</v>
      </c>
      <c r="C315" s="34">
        <v>100</v>
      </c>
      <c r="D315" s="34">
        <v>4</v>
      </c>
      <c r="E315" s="34">
        <v>3</v>
      </c>
      <c r="F315" s="18" t="str">
        <f t="shared" si="4"/>
        <v>I_AD_100P_4L_ID3</v>
      </c>
      <c r="G315" s="3">
        <v>1</v>
      </c>
      <c r="H315" s="5" t="s">
        <v>11</v>
      </c>
      <c r="I315" s="8">
        <v>96604</v>
      </c>
      <c r="J315" s="8">
        <v>2.1000000000000001E-2</v>
      </c>
      <c r="K315" s="8">
        <v>32346</v>
      </c>
      <c r="L315" s="8">
        <v>4.2999999999999997E-2</v>
      </c>
      <c r="M315" s="8">
        <v>13695</v>
      </c>
      <c r="N315" s="8">
        <v>180.00299999999999</v>
      </c>
      <c r="O315" s="9">
        <v>3.3669815732860998E-3</v>
      </c>
      <c r="P315" s="8">
        <v>53455</v>
      </c>
      <c r="Q315" s="5">
        <v>0</v>
      </c>
      <c r="R315" s="5">
        <v>1000</v>
      </c>
    </row>
    <row r="316" spans="2:18" ht="19.95" hidden="1" customHeight="1" x14ac:dyDescent="0.35">
      <c r="B316" s="34" t="s">
        <v>13</v>
      </c>
      <c r="C316" s="34">
        <v>150</v>
      </c>
      <c r="D316" s="34">
        <v>4</v>
      </c>
      <c r="E316" s="34">
        <v>3</v>
      </c>
      <c r="F316" s="18" t="str">
        <f t="shared" si="4"/>
        <v>I_AD_150P_4L_ID3</v>
      </c>
      <c r="G316" s="3">
        <v>1</v>
      </c>
      <c r="H316" s="5" t="s">
        <v>11</v>
      </c>
      <c r="I316" s="8">
        <v>179470</v>
      </c>
      <c r="J316" s="8">
        <v>3.1E-2</v>
      </c>
      <c r="K316" s="8">
        <v>81057</v>
      </c>
      <c r="L316" s="8">
        <v>0.114</v>
      </c>
      <c r="M316" s="8">
        <v>47594</v>
      </c>
      <c r="N316" s="8">
        <v>180.00299999999999</v>
      </c>
      <c r="O316" s="9">
        <v>5.0886909810543696E-3</v>
      </c>
      <c r="P316" s="8">
        <v>35370</v>
      </c>
      <c r="Q316" s="5">
        <v>0</v>
      </c>
      <c r="R316" s="5">
        <v>1500</v>
      </c>
    </row>
    <row r="317" spans="2:18" ht="19.95" hidden="1" customHeight="1" x14ac:dyDescent="0.35">
      <c r="B317" s="34" t="s">
        <v>13</v>
      </c>
      <c r="C317" s="34">
        <v>250</v>
      </c>
      <c r="D317" s="34">
        <v>4</v>
      </c>
      <c r="E317" s="34">
        <v>3</v>
      </c>
      <c r="F317" s="18" t="str">
        <f t="shared" si="4"/>
        <v>I_AD_250P_4L_ID3</v>
      </c>
      <c r="G317" s="3">
        <v>1</v>
      </c>
      <c r="H317" s="5" t="s">
        <v>11</v>
      </c>
      <c r="I317" s="8">
        <v>303382</v>
      </c>
      <c r="J317" s="8">
        <v>5.2999999999999999E-2</v>
      </c>
      <c r="K317" s="8">
        <v>136657</v>
      </c>
      <c r="L317" s="8">
        <v>0.30399999999999999</v>
      </c>
      <c r="M317" s="8">
        <v>83793</v>
      </c>
      <c r="N317" s="8">
        <v>300.00200000000001</v>
      </c>
      <c r="O317" s="9">
        <v>6.39549311388426E-3</v>
      </c>
      <c r="P317" s="8">
        <v>46906</v>
      </c>
      <c r="Q317" s="5">
        <v>1</v>
      </c>
      <c r="R317" s="5">
        <v>2500</v>
      </c>
    </row>
    <row r="318" spans="2:18" ht="19.95" hidden="1" customHeight="1" x14ac:dyDescent="0.35">
      <c r="B318" s="34" t="s">
        <v>13</v>
      </c>
      <c r="C318" s="34">
        <v>500</v>
      </c>
      <c r="D318" s="34">
        <v>4</v>
      </c>
      <c r="E318" s="34">
        <v>3</v>
      </c>
      <c r="F318" s="18" t="str">
        <f t="shared" si="4"/>
        <v>I_AD_500P_4L_ID3</v>
      </c>
      <c r="G318" s="3">
        <v>1</v>
      </c>
      <c r="H318" s="5" t="s">
        <v>11</v>
      </c>
      <c r="I318" s="8">
        <v>635290</v>
      </c>
      <c r="J318" s="8">
        <v>0.11700000000000001</v>
      </c>
      <c r="K318" s="8">
        <v>317455</v>
      </c>
      <c r="L318" s="8">
        <v>1.1890000000000001</v>
      </c>
      <c r="M318" s="8">
        <v>211235</v>
      </c>
      <c r="N318" s="8">
        <v>300.00400000000002</v>
      </c>
      <c r="O318" s="9">
        <v>9.9628375012439496E-3</v>
      </c>
      <c r="P318" s="8">
        <v>30111</v>
      </c>
      <c r="Q318" s="5">
        <v>1</v>
      </c>
      <c r="R318" s="5">
        <v>5000</v>
      </c>
    </row>
    <row r="319" spans="2:18" ht="19.95" hidden="1" customHeight="1" x14ac:dyDescent="0.35">
      <c r="B319" s="34" t="s">
        <v>10</v>
      </c>
      <c r="C319" s="34">
        <v>50</v>
      </c>
      <c r="D319" s="34">
        <v>4</v>
      </c>
      <c r="E319" s="34">
        <v>3</v>
      </c>
      <c r="F319" s="18" t="str">
        <f t="shared" si="4"/>
        <v>I_BD_050P_4L_ID3</v>
      </c>
      <c r="G319" s="3">
        <v>2</v>
      </c>
      <c r="H319" s="5" t="s">
        <v>11</v>
      </c>
      <c r="I319" s="8">
        <v>222400</v>
      </c>
      <c r="J319" s="8">
        <v>2E-3</v>
      </c>
      <c r="K319" s="8">
        <v>222400</v>
      </c>
      <c r="L319" s="8">
        <v>1E-3</v>
      </c>
      <c r="M319" s="8">
        <v>222400</v>
      </c>
      <c r="N319" s="8">
        <v>60.000999999999998</v>
      </c>
      <c r="O319" s="9">
        <v>1.82935382551091E-3</v>
      </c>
      <c r="P319" s="8">
        <v>32793</v>
      </c>
      <c r="Q319" s="5">
        <v>3</v>
      </c>
      <c r="R319" s="5">
        <v>500</v>
      </c>
    </row>
    <row r="320" spans="2:18" ht="19.95" hidden="1" customHeight="1" x14ac:dyDescent="0.35">
      <c r="B320" s="34" t="s">
        <v>10</v>
      </c>
      <c r="C320" s="34">
        <v>100</v>
      </c>
      <c r="D320" s="34">
        <v>4</v>
      </c>
      <c r="E320" s="34">
        <v>3</v>
      </c>
      <c r="F320" s="18" t="str">
        <f t="shared" si="4"/>
        <v>I_BD_100P_4L_ID3</v>
      </c>
      <c r="G320" s="3">
        <v>2</v>
      </c>
      <c r="H320" s="5" t="s">
        <v>11</v>
      </c>
      <c r="I320" s="8">
        <v>380058</v>
      </c>
      <c r="J320" s="8">
        <v>1.2E-2</v>
      </c>
      <c r="K320" s="8">
        <v>380058</v>
      </c>
      <c r="L320" s="8">
        <v>2E-3</v>
      </c>
      <c r="M320" s="8">
        <v>372636</v>
      </c>
      <c r="N320" s="8">
        <v>180.00200000000001</v>
      </c>
      <c r="O320" s="9">
        <v>1.4021864480760701E-3</v>
      </c>
      <c r="P320" s="8">
        <v>128336</v>
      </c>
      <c r="Q320" s="5">
        <v>0</v>
      </c>
      <c r="R320" s="5">
        <v>1000</v>
      </c>
    </row>
    <row r="321" spans="2:18" ht="19.95" hidden="1" customHeight="1" x14ac:dyDescent="0.35">
      <c r="B321" s="34" t="s">
        <v>10</v>
      </c>
      <c r="C321" s="34">
        <v>150</v>
      </c>
      <c r="D321" s="34">
        <v>4</v>
      </c>
      <c r="E321" s="34">
        <v>3</v>
      </c>
      <c r="F321" s="18" t="str">
        <f t="shared" si="4"/>
        <v>I_BD_150P_4L_ID3</v>
      </c>
      <c r="G321" s="3">
        <v>2</v>
      </c>
      <c r="H321" s="5" t="s">
        <v>11</v>
      </c>
      <c r="I321" s="8">
        <v>603084</v>
      </c>
      <c r="J321" s="8">
        <v>2.1999999999999999E-2</v>
      </c>
      <c r="K321" s="8">
        <v>603084</v>
      </c>
      <c r="L321" s="8">
        <v>3.0000000000000001E-3</v>
      </c>
      <c r="M321" s="8">
        <v>595252</v>
      </c>
      <c r="N321" s="8">
        <v>180.00299999999999</v>
      </c>
      <c r="O321" s="9">
        <v>2.0171598296358502E-3</v>
      </c>
      <c r="P321" s="8">
        <v>89220</v>
      </c>
      <c r="Q321" s="5">
        <v>0</v>
      </c>
      <c r="R321" s="5">
        <v>1500</v>
      </c>
    </row>
    <row r="322" spans="2:18" ht="19.95" hidden="1" customHeight="1" x14ac:dyDescent="0.35">
      <c r="B322" s="34" t="s">
        <v>10</v>
      </c>
      <c r="C322" s="34">
        <v>250</v>
      </c>
      <c r="D322" s="34">
        <v>4</v>
      </c>
      <c r="E322" s="34">
        <v>3</v>
      </c>
      <c r="F322" s="18" t="str">
        <f t="shared" si="4"/>
        <v>I_BD_250P_4L_ID3</v>
      </c>
      <c r="G322" s="3">
        <v>2</v>
      </c>
      <c r="H322" s="5" t="s">
        <v>11</v>
      </c>
      <c r="I322" s="8">
        <v>923167</v>
      </c>
      <c r="J322" s="8">
        <v>3.4000000000000002E-2</v>
      </c>
      <c r="K322" s="8">
        <v>913748</v>
      </c>
      <c r="L322" s="8">
        <v>6.7000000000000004E-2</v>
      </c>
      <c r="M322" s="8">
        <v>896786</v>
      </c>
      <c r="N322" s="8">
        <v>300.00400000000002</v>
      </c>
      <c r="O322" s="9">
        <v>3.5209343271287402E-3</v>
      </c>
      <c r="P322" s="8">
        <v>85195</v>
      </c>
      <c r="Q322" s="5">
        <v>0</v>
      </c>
      <c r="R322" s="5">
        <v>2500</v>
      </c>
    </row>
    <row r="323" spans="2:18" ht="19.95" hidden="1" customHeight="1" x14ac:dyDescent="0.35">
      <c r="B323" s="34" t="s">
        <v>10</v>
      </c>
      <c r="C323" s="34">
        <v>500</v>
      </c>
      <c r="D323" s="34">
        <v>4</v>
      </c>
      <c r="E323" s="34">
        <v>3</v>
      </c>
      <c r="F323" s="18" t="str">
        <f t="shared" si="4"/>
        <v>I_BD_500P_4L_ID3</v>
      </c>
      <c r="G323" s="3">
        <v>2</v>
      </c>
      <c r="H323" s="5" t="s">
        <v>11</v>
      </c>
      <c r="I323" s="8">
        <v>1888238</v>
      </c>
      <c r="J323" s="8">
        <v>6.7000000000000004E-2</v>
      </c>
      <c r="K323" s="8">
        <v>1872987</v>
      </c>
      <c r="L323" s="8">
        <v>0.17899999999999999</v>
      </c>
      <c r="M323" s="8">
        <v>1854080</v>
      </c>
      <c r="N323" s="8">
        <v>300.005</v>
      </c>
      <c r="O323" s="9">
        <v>7.4283627179094697E-3</v>
      </c>
      <c r="P323" s="8">
        <v>40384</v>
      </c>
      <c r="Q323" s="5">
        <v>1</v>
      </c>
      <c r="R323" s="5">
        <v>5000</v>
      </c>
    </row>
    <row r="324" spans="2:18" ht="19.95" hidden="1" customHeight="1" x14ac:dyDescent="0.35">
      <c r="B324" s="34" t="s">
        <v>12</v>
      </c>
      <c r="C324" s="34">
        <v>50</v>
      </c>
      <c r="D324" s="34">
        <v>4</v>
      </c>
      <c r="E324" s="34">
        <v>3</v>
      </c>
      <c r="F324" s="18" t="str">
        <f t="shared" si="4"/>
        <v>I_MD_050P_4L_ID3</v>
      </c>
      <c r="G324" s="3">
        <v>2</v>
      </c>
      <c r="H324" s="5" t="s">
        <v>11</v>
      </c>
      <c r="I324" s="8">
        <v>74808</v>
      </c>
      <c r="J324" s="8">
        <v>7.0000000000000001E-3</v>
      </c>
      <c r="K324" s="8">
        <v>73729</v>
      </c>
      <c r="L324" s="8">
        <v>2E-3</v>
      </c>
      <c r="M324" s="8">
        <v>66116</v>
      </c>
      <c r="N324" s="8">
        <v>60.000999999999998</v>
      </c>
      <c r="O324" s="9">
        <v>1.76389460683348E-3</v>
      </c>
      <c r="P324" s="8">
        <v>34006</v>
      </c>
      <c r="Q324" s="5">
        <v>0</v>
      </c>
      <c r="R324" s="5">
        <v>500</v>
      </c>
    </row>
    <row r="325" spans="2:18" ht="19.95" hidden="1" customHeight="1" x14ac:dyDescent="0.35">
      <c r="B325" s="34" t="s">
        <v>12</v>
      </c>
      <c r="C325" s="34">
        <v>100</v>
      </c>
      <c r="D325" s="34">
        <v>4</v>
      </c>
      <c r="E325" s="34">
        <v>3</v>
      </c>
      <c r="F325" s="18" t="str">
        <f t="shared" ref="F325:F387" si="5">_xlfn.CONCAT("I_",B325,"_",IF(C325&gt;50,C325,"050"),"P_4L_ID",E325)</f>
        <v>I_MD_100P_4L_ID3</v>
      </c>
      <c r="G325" s="3">
        <v>2</v>
      </c>
      <c r="H325" s="5" t="s">
        <v>11</v>
      </c>
      <c r="I325" s="8">
        <v>107840</v>
      </c>
      <c r="J325" s="8">
        <v>0.02</v>
      </c>
      <c r="K325" s="8">
        <v>91660</v>
      </c>
      <c r="L325" s="8">
        <v>1.9E-2</v>
      </c>
      <c r="M325" s="8">
        <v>72231</v>
      </c>
      <c r="N325" s="8">
        <v>180.00200000000001</v>
      </c>
      <c r="O325" s="9">
        <v>2.7311906279411402E-3</v>
      </c>
      <c r="P325" s="8">
        <v>65898</v>
      </c>
      <c r="Q325" s="5">
        <v>0</v>
      </c>
      <c r="R325" s="5">
        <v>1000</v>
      </c>
    </row>
    <row r="326" spans="2:18" ht="19.95" hidden="1" customHeight="1" x14ac:dyDescent="0.35">
      <c r="B326" s="34" t="s">
        <v>12</v>
      </c>
      <c r="C326" s="34">
        <v>150</v>
      </c>
      <c r="D326" s="34">
        <v>4</v>
      </c>
      <c r="E326" s="34">
        <v>3</v>
      </c>
      <c r="F326" s="18" t="str">
        <f t="shared" si="5"/>
        <v>I_MD_150P_4L_ID3</v>
      </c>
      <c r="G326" s="3">
        <v>2</v>
      </c>
      <c r="H326" s="5" t="s">
        <v>11</v>
      </c>
      <c r="I326" s="8">
        <v>246054</v>
      </c>
      <c r="J326" s="8">
        <v>2.5000000000000001E-2</v>
      </c>
      <c r="K326" s="8">
        <v>218239</v>
      </c>
      <c r="L326" s="8">
        <v>6.4000000000000001E-2</v>
      </c>
      <c r="M326" s="8">
        <v>192923</v>
      </c>
      <c r="N326" s="8">
        <v>180.00200000000001</v>
      </c>
      <c r="O326" s="9">
        <v>3.2086289891223299E-3</v>
      </c>
      <c r="P326" s="8">
        <v>56090</v>
      </c>
      <c r="Q326" s="5">
        <v>0</v>
      </c>
      <c r="R326" s="5">
        <v>1500</v>
      </c>
    </row>
    <row r="327" spans="2:18" ht="19.95" hidden="1" customHeight="1" x14ac:dyDescent="0.35">
      <c r="B327" s="34" t="s">
        <v>12</v>
      </c>
      <c r="C327" s="34">
        <v>250</v>
      </c>
      <c r="D327" s="34">
        <v>4</v>
      </c>
      <c r="E327" s="34">
        <v>3</v>
      </c>
      <c r="F327" s="18" t="str">
        <f t="shared" si="5"/>
        <v>I_MD_250P_4L_ID3</v>
      </c>
      <c r="G327" s="3">
        <v>2</v>
      </c>
      <c r="H327" s="5" t="s">
        <v>11</v>
      </c>
      <c r="I327" s="8">
        <v>368635</v>
      </c>
      <c r="J327" s="8">
        <v>3.7999999999999999E-2</v>
      </c>
      <c r="K327" s="8">
        <v>320729</v>
      </c>
      <c r="L327" s="8">
        <v>0.16800000000000001</v>
      </c>
      <c r="M327" s="8">
        <v>265800</v>
      </c>
      <c r="N327" s="8">
        <v>300.00400000000002</v>
      </c>
      <c r="O327" s="9">
        <v>4.9255361071859896E-3</v>
      </c>
      <c r="P327" s="8">
        <v>60902</v>
      </c>
      <c r="Q327" s="5">
        <v>1</v>
      </c>
      <c r="R327" s="5">
        <v>2500</v>
      </c>
    </row>
    <row r="328" spans="2:18" ht="19.95" hidden="1" customHeight="1" x14ac:dyDescent="0.35">
      <c r="B328" s="34" t="s">
        <v>12</v>
      </c>
      <c r="C328" s="34">
        <v>500</v>
      </c>
      <c r="D328" s="34">
        <v>4</v>
      </c>
      <c r="E328" s="34">
        <v>3</v>
      </c>
      <c r="F328" s="18" t="str">
        <f t="shared" si="5"/>
        <v>I_MD_500P_4L_ID3</v>
      </c>
      <c r="G328" s="3">
        <v>2</v>
      </c>
      <c r="H328" s="5" t="s">
        <v>11</v>
      </c>
      <c r="I328" s="8">
        <v>666438</v>
      </c>
      <c r="J328" s="8">
        <v>9.0999999999999998E-2</v>
      </c>
      <c r="K328" s="8">
        <v>557014</v>
      </c>
      <c r="L328" s="8">
        <v>0.69899999999999995</v>
      </c>
      <c r="M328" s="8">
        <v>459412</v>
      </c>
      <c r="N328" s="8">
        <v>300.00400000000002</v>
      </c>
      <c r="O328" s="9">
        <v>8.97111157629976E-3</v>
      </c>
      <c r="P328" s="8">
        <v>33439</v>
      </c>
      <c r="Q328" s="5">
        <v>0</v>
      </c>
      <c r="R328" s="5">
        <v>5000</v>
      </c>
    </row>
    <row r="329" spans="2:18" ht="19.95" hidden="1" customHeight="1" x14ac:dyDescent="0.35">
      <c r="B329" s="34" t="s">
        <v>13</v>
      </c>
      <c r="C329" s="34">
        <v>50</v>
      </c>
      <c r="D329" s="34">
        <v>4</v>
      </c>
      <c r="E329" s="34">
        <v>3</v>
      </c>
      <c r="F329" s="18" t="str">
        <f t="shared" si="5"/>
        <v>I_AD_050P_4L_ID3</v>
      </c>
      <c r="G329" s="3">
        <v>2</v>
      </c>
      <c r="H329" s="5" t="s">
        <v>11</v>
      </c>
      <c r="I329" s="8">
        <v>67900</v>
      </c>
      <c r="J329" s="8">
        <v>8.9999999999999993E-3</v>
      </c>
      <c r="K329" s="8">
        <v>54791</v>
      </c>
      <c r="L329" s="8">
        <v>4.0000000000000001E-3</v>
      </c>
      <c r="M329" s="8">
        <v>41810</v>
      </c>
      <c r="N329" s="8">
        <v>60.003</v>
      </c>
      <c r="O329" s="9">
        <v>3.70339506172777E-3</v>
      </c>
      <c r="P329" s="8">
        <v>16200</v>
      </c>
      <c r="Q329" s="5">
        <v>0</v>
      </c>
      <c r="R329" s="5">
        <v>500</v>
      </c>
    </row>
    <row r="330" spans="2:18" ht="19.95" hidden="1" customHeight="1" x14ac:dyDescent="0.35">
      <c r="B330" s="34" t="s">
        <v>13</v>
      </c>
      <c r="C330" s="34">
        <v>100</v>
      </c>
      <c r="D330" s="34">
        <v>4</v>
      </c>
      <c r="E330" s="34">
        <v>3</v>
      </c>
      <c r="F330" s="18" t="str">
        <f t="shared" si="5"/>
        <v>I_AD_100P_4L_ID3</v>
      </c>
      <c r="G330" s="3">
        <v>2</v>
      </c>
      <c r="H330" s="5" t="s">
        <v>11</v>
      </c>
      <c r="I330" s="8">
        <v>96604</v>
      </c>
      <c r="J330" s="8">
        <v>2.4E-2</v>
      </c>
      <c r="K330" s="8">
        <v>33225</v>
      </c>
      <c r="L330" s="8">
        <v>4.2999999999999997E-2</v>
      </c>
      <c r="M330" s="8">
        <v>14112</v>
      </c>
      <c r="N330" s="8">
        <v>180.00399999999999</v>
      </c>
      <c r="O330" s="9">
        <v>3.4970272790861702E-3</v>
      </c>
      <c r="P330" s="8">
        <v>51468</v>
      </c>
      <c r="Q330" s="5">
        <v>0</v>
      </c>
      <c r="R330" s="5">
        <v>1000</v>
      </c>
    </row>
    <row r="331" spans="2:18" ht="19.95" hidden="1" customHeight="1" x14ac:dyDescent="0.35">
      <c r="B331" s="34" t="s">
        <v>13</v>
      </c>
      <c r="C331" s="34">
        <v>150</v>
      </c>
      <c r="D331" s="34">
        <v>4</v>
      </c>
      <c r="E331" s="34">
        <v>3</v>
      </c>
      <c r="F331" s="18" t="str">
        <f t="shared" si="5"/>
        <v>I_AD_150P_4L_ID3</v>
      </c>
      <c r="G331" s="3">
        <v>2</v>
      </c>
      <c r="H331" s="5" t="s">
        <v>11</v>
      </c>
      <c r="I331" s="8">
        <v>179470</v>
      </c>
      <c r="J331" s="8">
        <v>3.4000000000000002E-2</v>
      </c>
      <c r="K331" s="8">
        <v>77102</v>
      </c>
      <c r="L331" s="8">
        <v>0.11700000000000001</v>
      </c>
      <c r="M331" s="8">
        <v>47649</v>
      </c>
      <c r="N331" s="8">
        <v>180.001</v>
      </c>
      <c r="O331" s="9">
        <v>5.01857015391178E-3</v>
      </c>
      <c r="P331" s="8">
        <v>35864</v>
      </c>
      <c r="Q331" s="5">
        <v>0</v>
      </c>
      <c r="R331" s="5">
        <v>1500</v>
      </c>
    </row>
    <row r="332" spans="2:18" ht="19.95" hidden="1" customHeight="1" x14ac:dyDescent="0.35">
      <c r="B332" s="34" t="s">
        <v>13</v>
      </c>
      <c r="C332" s="34">
        <v>250</v>
      </c>
      <c r="D332" s="34">
        <v>4</v>
      </c>
      <c r="E332" s="34">
        <v>3</v>
      </c>
      <c r="F332" s="18" t="str">
        <f t="shared" si="5"/>
        <v>I_AD_250P_4L_ID3</v>
      </c>
      <c r="G332" s="3">
        <v>2</v>
      </c>
      <c r="H332" s="5" t="s">
        <v>11</v>
      </c>
      <c r="I332" s="8">
        <v>303382</v>
      </c>
      <c r="J332" s="8">
        <v>5.1999999999999998E-2</v>
      </c>
      <c r="K332" s="8">
        <v>138198</v>
      </c>
      <c r="L332" s="8">
        <v>0.314</v>
      </c>
      <c r="M332" s="8">
        <v>83489</v>
      </c>
      <c r="N332" s="8">
        <v>300.00599999999997</v>
      </c>
      <c r="O332" s="9">
        <v>6.5211947306605704E-3</v>
      </c>
      <c r="P332" s="8">
        <v>46002</v>
      </c>
      <c r="Q332" s="5">
        <v>0</v>
      </c>
      <c r="R332" s="5">
        <v>2500</v>
      </c>
    </row>
    <row r="333" spans="2:18" ht="19.95" hidden="1" customHeight="1" x14ac:dyDescent="0.35">
      <c r="B333" s="34" t="s">
        <v>13</v>
      </c>
      <c r="C333" s="34">
        <v>500</v>
      </c>
      <c r="D333" s="34">
        <v>4</v>
      </c>
      <c r="E333" s="34">
        <v>3</v>
      </c>
      <c r="F333" s="18" t="str">
        <f t="shared" si="5"/>
        <v>I_AD_500P_4L_ID3</v>
      </c>
      <c r="G333" s="3">
        <v>2</v>
      </c>
      <c r="H333" s="5" t="s">
        <v>11</v>
      </c>
      <c r="I333" s="8">
        <v>635290</v>
      </c>
      <c r="J333" s="8">
        <v>0.114</v>
      </c>
      <c r="K333" s="8">
        <v>318667</v>
      </c>
      <c r="L333" s="8">
        <v>1.248</v>
      </c>
      <c r="M333" s="8">
        <v>210657</v>
      </c>
      <c r="N333" s="8">
        <v>300.00799999999998</v>
      </c>
      <c r="O333" s="9">
        <v>1.0141374530947799E-2</v>
      </c>
      <c r="P333" s="8">
        <v>29581</v>
      </c>
      <c r="Q333" s="5">
        <v>1</v>
      </c>
      <c r="R333" s="5">
        <v>5000</v>
      </c>
    </row>
    <row r="334" spans="2:18" ht="19.95" hidden="1" customHeight="1" x14ac:dyDescent="0.35">
      <c r="B334" s="34" t="s">
        <v>10</v>
      </c>
      <c r="C334" s="34">
        <v>50</v>
      </c>
      <c r="D334" s="34">
        <v>4</v>
      </c>
      <c r="E334" s="34">
        <v>3</v>
      </c>
      <c r="F334" s="18" t="str">
        <f t="shared" si="5"/>
        <v>I_BD_050P_4L_ID3</v>
      </c>
      <c r="G334" s="3">
        <v>3</v>
      </c>
      <c r="H334" s="5" t="s">
        <v>11</v>
      </c>
      <c r="I334" s="8">
        <v>222400</v>
      </c>
      <c r="J334" s="8">
        <v>3.0000000000000001E-3</v>
      </c>
      <c r="K334" s="8">
        <v>222400</v>
      </c>
      <c r="L334" s="8">
        <v>1E-3</v>
      </c>
      <c r="M334" s="8">
        <v>222400</v>
      </c>
      <c r="N334" s="8">
        <v>60.000999999999998</v>
      </c>
      <c r="O334" s="9">
        <v>1.8395584176626699E-3</v>
      </c>
      <c r="P334" s="8">
        <v>32610</v>
      </c>
      <c r="Q334" s="5">
        <v>0</v>
      </c>
      <c r="R334" s="5">
        <v>500</v>
      </c>
    </row>
    <row r="335" spans="2:18" ht="19.95" hidden="1" customHeight="1" x14ac:dyDescent="0.35">
      <c r="B335" s="34" t="s">
        <v>10</v>
      </c>
      <c r="C335" s="34">
        <v>100</v>
      </c>
      <c r="D335" s="34">
        <v>4</v>
      </c>
      <c r="E335" s="34">
        <v>3</v>
      </c>
      <c r="F335" s="18" t="str">
        <f t="shared" si="5"/>
        <v>I_BD_100P_4L_ID3</v>
      </c>
      <c r="G335" s="3">
        <v>3</v>
      </c>
      <c r="H335" s="5" t="s">
        <v>11</v>
      </c>
      <c r="I335" s="8">
        <v>380058</v>
      </c>
      <c r="J335" s="8">
        <v>1.2E-2</v>
      </c>
      <c r="K335" s="8">
        <v>380058</v>
      </c>
      <c r="L335" s="8">
        <v>2E-3</v>
      </c>
      <c r="M335" s="8">
        <v>372691</v>
      </c>
      <c r="N335" s="8">
        <v>180.001</v>
      </c>
      <c r="O335" s="9">
        <v>1.4637459532468699E-3</v>
      </c>
      <c r="P335" s="8">
        <v>122938</v>
      </c>
      <c r="Q335" s="5">
        <v>0</v>
      </c>
      <c r="R335" s="5">
        <v>1000</v>
      </c>
    </row>
    <row r="336" spans="2:18" ht="19.95" hidden="1" customHeight="1" x14ac:dyDescent="0.35">
      <c r="B336" s="34" t="s">
        <v>10</v>
      </c>
      <c r="C336" s="34">
        <v>150</v>
      </c>
      <c r="D336" s="34">
        <v>4</v>
      </c>
      <c r="E336" s="34">
        <v>3</v>
      </c>
      <c r="F336" s="18" t="str">
        <f t="shared" si="5"/>
        <v>I_BD_150P_4L_ID3</v>
      </c>
      <c r="G336" s="3">
        <v>3</v>
      </c>
      <c r="H336" s="5" t="s">
        <v>11</v>
      </c>
      <c r="I336" s="8">
        <v>603084</v>
      </c>
      <c r="J336" s="8">
        <v>1.7999999999999999E-2</v>
      </c>
      <c r="K336" s="8">
        <v>603084</v>
      </c>
      <c r="L336" s="8">
        <v>3.0000000000000001E-3</v>
      </c>
      <c r="M336" s="8">
        <v>595279</v>
      </c>
      <c r="N336" s="8">
        <v>180.00200000000001</v>
      </c>
      <c r="O336" s="9">
        <v>1.9792360904915098E-3</v>
      </c>
      <c r="P336" s="8">
        <v>90927</v>
      </c>
      <c r="Q336" s="5">
        <v>0</v>
      </c>
      <c r="R336" s="5">
        <v>1500</v>
      </c>
    </row>
    <row r="337" spans="2:18" ht="19.95" hidden="1" customHeight="1" x14ac:dyDescent="0.35">
      <c r="B337" s="34" t="s">
        <v>10</v>
      </c>
      <c r="C337" s="34">
        <v>250</v>
      </c>
      <c r="D337" s="34">
        <v>4</v>
      </c>
      <c r="E337" s="34">
        <v>3</v>
      </c>
      <c r="F337" s="18" t="str">
        <f t="shared" si="5"/>
        <v>I_BD_250P_4L_ID3</v>
      </c>
      <c r="G337" s="3">
        <v>3</v>
      </c>
      <c r="H337" s="5" t="s">
        <v>11</v>
      </c>
      <c r="I337" s="8">
        <v>923167</v>
      </c>
      <c r="J337" s="8">
        <v>3.1E-2</v>
      </c>
      <c r="K337" s="8">
        <v>913750</v>
      </c>
      <c r="L337" s="8">
        <v>6.0999999999999999E-2</v>
      </c>
      <c r="M337" s="8">
        <v>896234</v>
      </c>
      <c r="N337" s="8">
        <v>300.00200000000001</v>
      </c>
      <c r="O337" s="9">
        <v>3.4706345165882598E-3</v>
      </c>
      <c r="P337" s="8">
        <v>86428</v>
      </c>
      <c r="Q337" s="5">
        <v>1</v>
      </c>
      <c r="R337" s="5">
        <v>2500</v>
      </c>
    </row>
    <row r="338" spans="2:18" ht="19.95" hidden="1" customHeight="1" x14ac:dyDescent="0.35">
      <c r="B338" s="34" t="s">
        <v>10</v>
      </c>
      <c r="C338" s="34">
        <v>500</v>
      </c>
      <c r="D338" s="34">
        <v>4</v>
      </c>
      <c r="E338" s="34">
        <v>3</v>
      </c>
      <c r="F338" s="18" t="str">
        <f t="shared" si="5"/>
        <v>I_BD_500P_4L_ID3</v>
      </c>
      <c r="G338" s="3">
        <v>3</v>
      </c>
      <c r="H338" s="5" t="s">
        <v>11</v>
      </c>
      <c r="I338" s="8">
        <v>1888238</v>
      </c>
      <c r="J338" s="8">
        <v>7.0000000000000007E-2</v>
      </c>
      <c r="K338" s="8">
        <v>1872989</v>
      </c>
      <c r="L338" s="8">
        <v>0.223</v>
      </c>
      <c r="M338" s="8">
        <v>1853880</v>
      </c>
      <c r="N338" s="8">
        <v>300.00700000000001</v>
      </c>
      <c r="O338" s="9">
        <v>7.2877584238292097E-3</v>
      </c>
      <c r="P338" s="8">
        <v>41163</v>
      </c>
      <c r="Q338" s="5">
        <v>0</v>
      </c>
      <c r="R338" s="5">
        <v>5000</v>
      </c>
    </row>
    <row r="339" spans="2:18" ht="19.95" hidden="1" customHeight="1" x14ac:dyDescent="0.35">
      <c r="B339" s="34" t="s">
        <v>12</v>
      </c>
      <c r="C339" s="34">
        <v>50</v>
      </c>
      <c r="D339" s="34">
        <v>4</v>
      </c>
      <c r="E339" s="34">
        <v>3</v>
      </c>
      <c r="F339" s="18" t="str">
        <f t="shared" si="5"/>
        <v>I_MD_050P_4L_ID3</v>
      </c>
      <c r="G339" s="3">
        <v>3</v>
      </c>
      <c r="H339" s="5" t="s">
        <v>11</v>
      </c>
      <c r="I339" s="8">
        <v>74808</v>
      </c>
      <c r="J339" s="8">
        <v>7.0000000000000001E-3</v>
      </c>
      <c r="K339" s="8">
        <v>73729</v>
      </c>
      <c r="L339" s="8">
        <v>1E-3</v>
      </c>
      <c r="M339" s="8">
        <v>65990</v>
      </c>
      <c r="N339" s="8">
        <v>60.000999999999998</v>
      </c>
      <c r="O339" s="9">
        <v>1.8787233376135199E-3</v>
      </c>
      <c r="P339" s="8">
        <v>31927</v>
      </c>
      <c r="Q339" s="5">
        <v>0</v>
      </c>
      <c r="R339" s="5">
        <v>500</v>
      </c>
    </row>
    <row r="340" spans="2:18" ht="19.95" hidden="1" customHeight="1" x14ac:dyDescent="0.35">
      <c r="B340" s="34" t="s">
        <v>12</v>
      </c>
      <c r="C340" s="34">
        <v>100</v>
      </c>
      <c r="D340" s="34">
        <v>4</v>
      </c>
      <c r="E340" s="34">
        <v>3</v>
      </c>
      <c r="F340" s="18" t="str">
        <f t="shared" si="5"/>
        <v>I_MD_100P_4L_ID3</v>
      </c>
      <c r="G340" s="3">
        <v>3</v>
      </c>
      <c r="H340" s="5" t="s">
        <v>11</v>
      </c>
      <c r="I340" s="8">
        <v>107840</v>
      </c>
      <c r="J340" s="8">
        <v>1.7999999999999999E-2</v>
      </c>
      <c r="K340" s="8">
        <v>91060</v>
      </c>
      <c r="L340" s="8">
        <v>1.9E-2</v>
      </c>
      <c r="M340" s="8">
        <v>72084</v>
      </c>
      <c r="N340" s="8">
        <v>180.001</v>
      </c>
      <c r="O340" s="9">
        <v>2.7311065922068401E-3</v>
      </c>
      <c r="P340" s="8">
        <v>65896</v>
      </c>
      <c r="Q340" s="5">
        <v>0</v>
      </c>
      <c r="R340" s="5">
        <v>1000</v>
      </c>
    </row>
    <row r="341" spans="2:18" ht="19.95" hidden="1" customHeight="1" x14ac:dyDescent="0.35">
      <c r="B341" s="34" t="s">
        <v>12</v>
      </c>
      <c r="C341" s="34">
        <v>150</v>
      </c>
      <c r="D341" s="34">
        <v>4</v>
      </c>
      <c r="E341" s="34">
        <v>3</v>
      </c>
      <c r="F341" s="18" t="str">
        <f t="shared" si="5"/>
        <v>I_MD_150P_4L_ID3</v>
      </c>
      <c r="G341" s="3">
        <v>3</v>
      </c>
      <c r="H341" s="5" t="s">
        <v>11</v>
      </c>
      <c r="I341" s="8">
        <v>246054</v>
      </c>
      <c r="J341" s="8">
        <v>2.4E-2</v>
      </c>
      <c r="K341" s="8">
        <v>218815</v>
      </c>
      <c r="L341" s="8">
        <v>6.4000000000000001E-2</v>
      </c>
      <c r="M341" s="8">
        <v>192999</v>
      </c>
      <c r="N341" s="8">
        <v>180.00200000000001</v>
      </c>
      <c r="O341" s="9">
        <v>3.2359265718524899E-3</v>
      </c>
      <c r="P341" s="8">
        <v>55619</v>
      </c>
      <c r="Q341" s="5">
        <v>0</v>
      </c>
      <c r="R341" s="5">
        <v>1500</v>
      </c>
    </row>
    <row r="342" spans="2:18" ht="19.95" hidden="1" customHeight="1" x14ac:dyDescent="0.35">
      <c r="B342" s="34" t="s">
        <v>12</v>
      </c>
      <c r="C342" s="34">
        <v>250</v>
      </c>
      <c r="D342" s="34">
        <v>4</v>
      </c>
      <c r="E342" s="34">
        <v>3</v>
      </c>
      <c r="F342" s="18" t="str">
        <f t="shared" si="5"/>
        <v>I_MD_250P_4L_ID3</v>
      </c>
      <c r="G342" s="3">
        <v>3</v>
      </c>
      <c r="H342" s="5" t="s">
        <v>11</v>
      </c>
      <c r="I342" s="8">
        <v>368635</v>
      </c>
      <c r="J342" s="8">
        <v>4.3999999999999997E-2</v>
      </c>
      <c r="K342" s="8">
        <v>321377</v>
      </c>
      <c r="L342" s="8">
        <v>0.16900000000000001</v>
      </c>
      <c r="M342" s="8">
        <v>265576</v>
      </c>
      <c r="N342" s="8">
        <v>300.00299999999999</v>
      </c>
      <c r="O342" s="9">
        <v>4.9984003732432697E-3</v>
      </c>
      <c r="P342" s="8">
        <v>60014</v>
      </c>
      <c r="Q342" s="5">
        <v>0</v>
      </c>
      <c r="R342" s="5">
        <v>2500</v>
      </c>
    </row>
    <row r="343" spans="2:18" ht="19.95" hidden="1" customHeight="1" x14ac:dyDescent="0.35">
      <c r="B343" s="34" t="s">
        <v>12</v>
      </c>
      <c r="C343" s="34">
        <v>500</v>
      </c>
      <c r="D343" s="34">
        <v>4</v>
      </c>
      <c r="E343" s="34">
        <v>3</v>
      </c>
      <c r="F343" s="18" t="str">
        <f t="shared" si="5"/>
        <v>I_MD_500P_4L_ID3</v>
      </c>
      <c r="G343" s="3">
        <v>3</v>
      </c>
      <c r="H343" s="5" t="s">
        <v>11</v>
      </c>
      <c r="I343" s="8">
        <v>666438</v>
      </c>
      <c r="J343" s="8">
        <v>8.8999999999999996E-2</v>
      </c>
      <c r="K343" s="8">
        <v>555741</v>
      </c>
      <c r="L343" s="8">
        <v>0.68200000000000005</v>
      </c>
      <c r="M343" s="8">
        <v>460712</v>
      </c>
      <c r="N343" s="8">
        <v>300.00799999999998</v>
      </c>
      <c r="O343" s="9">
        <v>9.3088810277390504E-3</v>
      </c>
      <c r="P343" s="8">
        <v>32226</v>
      </c>
      <c r="Q343" s="5">
        <v>0</v>
      </c>
      <c r="R343" s="5">
        <v>5000</v>
      </c>
    </row>
    <row r="344" spans="2:18" ht="19.95" hidden="1" customHeight="1" x14ac:dyDescent="0.35">
      <c r="B344" s="34" t="s">
        <v>13</v>
      </c>
      <c r="C344" s="34">
        <v>50</v>
      </c>
      <c r="D344" s="34">
        <v>4</v>
      </c>
      <c r="E344" s="34">
        <v>3</v>
      </c>
      <c r="F344" s="18" t="str">
        <f t="shared" si="5"/>
        <v>I_AD_050P_4L_ID3</v>
      </c>
      <c r="G344" s="3">
        <v>3</v>
      </c>
      <c r="H344" s="5" t="s">
        <v>11</v>
      </c>
      <c r="I344" s="8">
        <v>67900</v>
      </c>
      <c r="J344" s="8">
        <v>8.0000000000000002E-3</v>
      </c>
      <c r="K344" s="8">
        <v>54791</v>
      </c>
      <c r="L344" s="8">
        <v>4.0000000000000001E-3</v>
      </c>
      <c r="M344" s="8">
        <v>41972</v>
      </c>
      <c r="N344" s="8">
        <v>60.002000000000002</v>
      </c>
      <c r="O344" s="9">
        <v>3.5858235715986999E-3</v>
      </c>
      <c r="P344" s="8">
        <v>16732</v>
      </c>
      <c r="Q344" s="5">
        <v>0</v>
      </c>
      <c r="R344" s="5">
        <v>500</v>
      </c>
    </row>
    <row r="345" spans="2:18" ht="19.95" hidden="1" customHeight="1" x14ac:dyDescent="0.35">
      <c r="B345" s="34" t="s">
        <v>13</v>
      </c>
      <c r="C345" s="34">
        <v>100</v>
      </c>
      <c r="D345" s="34">
        <v>4</v>
      </c>
      <c r="E345" s="34">
        <v>3</v>
      </c>
      <c r="F345" s="18" t="str">
        <f t="shared" si="5"/>
        <v>I_AD_100P_4L_ID3</v>
      </c>
      <c r="G345" s="3">
        <v>3</v>
      </c>
      <c r="H345" s="5" t="s">
        <v>11</v>
      </c>
      <c r="I345" s="8">
        <v>96604</v>
      </c>
      <c r="J345" s="8">
        <v>2.1999999999999999E-2</v>
      </c>
      <c r="K345" s="8">
        <v>33079</v>
      </c>
      <c r="L345" s="8">
        <v>4.5999999999999999E-2</v>
      </c>
      <c r="M345" s="8">
        <v>14025</v>
      </c>
      <c r="N345" s="8">
        <v>180.001</v>
      </c>
      <c r="O345" s="9">
        <v>3.5625098970706801E-3</v>
      </c>
      <c r="P345" s="8">
        <v>50520</v>
      </c>
      <c r="Q345" s="5">
        <v>0</v>
      </c>
      <c r="R345" s="5">
        <v>1000</v>
      </c>
    </row>
    <row r="346" spans="2:18" ht="19.95" hidden="1" customHeight="1" x14ac:dyDescent="0.35">
      <c r="B346" s="34" t="s">
        <v>13</v>
      </c>
      <c r="C346" s="34">
        <v>150</v>
      </c>
      <c r="D346" s="34">
        <v>4</v>
      </c>
      <c r="E346" s="34">
        <v>3</v>
      </c>
      <c r="F346" s="18" t="str">
        <f t="shared" si="5"/>
        <v>I_AD_150P_4L_ID3</v>
      </c>
      <c r="G346" s="3">
        <v>3</v>
      </c>
      <c r="H346" s="5" t="s">
        <v>11</v>
      </c>
      <c r="I346" s="8">
        <v>179470</v>
      </c>
      <c r="J346" s="8">
        <v>3.4000000000000002E-2</v>
      </c>
      <c r="K346" s="8">
        <v>81171</v>
      </c>
      <c r="L346" s="8">
        <v>0.114</v>
      </c>
      <c r="M346" s="8">
        <v>47020</v>
      </c>
      <c r="N346" s="8">
        <v>180.02799999999999</v>
      </c>
      <c r="O346" s="9">
        <v>4.8891333278984197E-3</v>
      </c>
      <c r="P346" s="8">
        <v>36819</v>
      </c>
      <c r="Q346" s="5">
        <v>0</v>
      </c>
      <c r="R346" s="5">
        <v>1500</v>
      </c>
    </row>
    <row r="347" spans="2:18" ht="19.95" hidden="1" customHeight="1" x14ac:dyDescent="0.35">
      <c r="B347" s="34" t="s">
        <v>13</v>
      </c>
      <c r="C347" s="34">
        <v>250</v>
      </c>
      <c r="D347" s="34">
        <v>4</v>
      </c>
      <c r="E347" s="34">
        <v>3</v>
      </c>
      <c r="F347" s="18" t="str">
        <f t="shared" si="5"/>
        <v>I_AD_250P_4L_ID3</v>
      </c>
      <c r="G347" s="3">
        <v>3</v>
      </c>
      <c r="H347" s="5" t="s">
        <v>11</v>
      </c>
      <c r="I347" s="8">
        <v>303382</v>
      </c>
      <c r="J347" s="8">
        <v>5.6000000000000001E-2</v>
      </c>
      <c r="K347" s="8">
        <v>140620</v>
      </c>
      <c r="L347" s="8">
        <v>0.29399999999999998</v>
      </c>
      <c r="M347" s="8">
        <v>83213</v>
      </c>
      <c r="N347" s="8">
        <v>300.04199999999997</v>
      </c>
      <c r="O347" s="9">
        <v>6.5643926133349996E-3</v>
      </c>
      <c r="P347" s="8">
        <v>45704</v>
      </c>
      <c r="Q347" s="5">
        <v>0</v>
      </c>
      <c r="R347" s="5">
        <v>2500</v>
      </c>
    </row>
    <row r="348" spans="2:18" ht="19.95" hidden="1" customHeight="1" x14ac:dyDescent="0.35">
      <c r="B348" s="34" t="s">
        <v>13</v>
      </c>
      <c r="C348" s="34">
        <v>500</v>
      </c>
      <c r="D348" s="34">
        <v>4</v>
      </c>
      <c r="E348" s="34">
        <v>3</v>
      </c>
      <c r="F348" s="18" t="str">
        <f t="shared" si="5"/>
        <v>I_AD_500P_4L_ID3</v>
      </c>
      <c r="G348" s="3">
        <v>3</v>
      </c>
      <c r="H348" s="5" t="s">
        <v>11</v>
      </c>
      <c r="I348" s="8">
        <v>635290</v>
      </c>
      <c r="J348" s="8">
        <v>0.113</v>
      </c>
      <c r="K348" s="8">
        <v>317769</v>
      </c>
      <c r="L348" s="8">
        <v>1.2310000000000001</v>
      </c>
      <c r="M348" s="8">
        <v>210415</v>
      </c>
      <c r="N348" s="8">
        <v>300.04300000000001</v>
      </c>
      <c r="O348" s="9">
        <v>1.0024624945703499E-2</v>
      </c>
      <c r="P348" s="8">
        <v>29929</v>
      </c>
      <c r="Q348" s="5">
        <v>0</v>
      </c>
      <c r="R348" s="5">
        <v>5000</v>
      </c>
    </row>
    <row r="349" spans="2:18" ht="19.95" hidden="1" customHeight="1" x14ac:dyDescent="0.35">
      <c r="B349" s="34" t="s">
        <v>10</v>
      </c>
      <c r="C349" s="34">
        <v>50</v>
      </c>
      <c r="D349" s="34">
        <v>4</v>
      </c>
      <c r="E349" s="34">
        <v>3</v>
      </c>
      <c r="F349" s="18" t="str">
        <f t="shared" si="5"/>
        <v>I_BD_050P_4L_ID3</v>
      </c>
      <c r="G349" s="3">
        <v>4</v>
      </c>
      <c r="H349" s="5" t="s">
        <v>11</v>
      </c>
      <c r="I349" s="8">
        <v>222400</v>
      </c>
      <c r="J349" s="8">
        <v>0.02</v>
      </c>
      <c r="K349" s="8">
        <v>222400</v>
      </c>
      <c r="L349" s="8">
        <v>0.01</v>
      </c>
      <c r="M349" s="8">
        <v>222400</v>
      </c>
      <c r="N349" s="8">
        <v>60.012999999999998</v>
      </c>
      <c r="O349" s="9">
        <v>1.7468254892817701E-3</v>
      </c>
      <c r="P349" s="8">
        <v>34336</v>
      </c>
      <c r="Q349" s="5">
        <v>3</v>
      </c>
      <c r="R349" s="5">
        <v>500</v>
      </c>
    </row>
    <row r="350" spans="2:18" ht="19.95" hidden="1" customHeight="1" x14ac:dyDescent="0.35">
      <c r="B350" s="34" t="s">
        <v>10</v>
      </c>
      <c r="C350" s="34">
        <v>100</v>
      </c>
      <c r="D350" s="34">
        <v>4</v>
      </c>
      <c r="E350" s="34">
        <v>3</v>
      </c>
      <c r="F350" s="18" t="str">
        <f t="shared" si="5"/>
        <v>I_BD_100P_4L_ID3</v>
      </c>
      <c r="G350" s="3">
        <v>4</v>
      </c>
      <c r="H350" s="5" t="s">
        <v>11</v>
      </c>
      <c r="I350" s="8">
        <v>380058</v>
      </c>
      <c r="J350" s="8">
        <v>2.9000000000000001E-2</v>
      </c>
      <c r="K350" s="8">
        <v>380058</v>
      </c>
      <c r="L350" s="8">
        <v>8.0000000000000002E-3</v>
      </c>
      <c r="M350" s="8">
        <v>372638</v>
      </c>
      <c r="N350" s="8">
        <v>180.001</v>
      </c>
      <c r="O350" s="9">
        <v>1.4121413773642501E-3</v>
      </c>
      <c r="P350" s="8">
        <v>127432</v>
      </c>
      <c r="Q350" s="5">
        <v>3</v>
      </c>
      <c r="R350" s="5">
        <v>1000</v>
      </c>
    </row>
    <row r="351" spans="2:18" ht="19.95" hidden="1" customHeight="1" x14ac:dyDescent="0.35">
      <c r="B351" s="34" t="s">
        <v>10</v>
      </c>
      <c r="C351" s="34">
        <v>150</v>
      </c>
      <c r="D351" s="34">
        <v>4</v>
      </c>
      <c r="E351" s="34">
        <v>3</v>
      </c>
      <c r="F351" s="18" t="str">
        <f t="shared" si="5"/>
        <v>I_BD_150P_4L_ID3</v>
      </c>
      <c r="G351" s="3">
        <v>4</v>
      </c>
      <c r="H351" s="5" t="s">
        <v>11</v>
      </c>
      <c r="I351" s="8">
        <v>603084</v>
      </c>
      <c r="J351" s="8">
        <v>3.2000000000000001E-2</v>
      </c>
      <c r="K351" s="8">
        <v>603084</v>
      </c>
      <c r="L351" s="8">
        <v>5.0000000000000001E-3</v>
      </c>
      <c r="M351" s="8">
        <v>595395</v>
      </c>
      <c r="N351" s="8">
        <v>180.00200000000001</v>
      </c>
      <c r="O351" s="9">
        <v>1.9815357174328501E-3</v>
      </c>
      <c r="P351" s="8">
        <v>90824</v>
      </c>
      <c r="Q351" s="5">
        <v>0</v>
      </c>
      <c r="R351" s="5">
        <v>1500</v>
      </c>
    </row>
    <row r="352" spans="2:18" ht="19.95" hidden="1" customHeight="1" x14ac:dyDescent="0.35">
      <c r="B352" s="34" t="s">
        <v>10</v>
      </c>
      <c r="C352" s="34">
        <v>250</v>
      </c>
      <c r="D352" s="34">
        <v>4</v>
      </c>
      <c r="E352" s="34">
        <v>3</v>
      </c>
      <c r="F352" s="18" t="str">
        <f t="shared" si="5"/>
        <v>I_BD_250P_4L_ID3</v>
      </c>
      <c r="G352" s="3">
        <v>4</v>
      </c>
      <c r="H352" s="5" t="s">
        <v>11</v>
      </c>
      <c r="I352" s="8">
        <v>923167</v>
      </c>
      <c r="J352" s="8">
        <v>4.2000000000000003E-2</v>
      </c>
      <c r="K352" s="8">
        <v>914078</v>
      </c>
      <c r="L352" s="8">
        <v>6.6000000000000003E-2</v>
      </c>
      <c r="M352" s="8">
        <v>896772</v>
      </c>
      <c r="N352" s="8">
        <v>300.00400000000002</v>
      </c>
      <c r="O352" s="9">
        <v>3.4023319646988999E-3</v>
      </c>
      <c r="P352" s="8">
        <v>88166</v>
      </c>
      <c r="Q352" s="5">
        <v>0</v>
      </c>
      <c r="R352" s="5">
        <v>2500</v>
      </c>
    </row>
    <row r="353" spans="2:18" ht="19.95" hidden="1" customHeight="1" x14ac:dyDescent="0.35">
      <c r="B353" s="34" t="s">
        <v>10</v>
      </c>
      <c r="C353" s="34">
        <v>500</v>
      </c>
      <c r="D353" s="34">
        <v>4</v>
      </c>
      <c r="E353" s="34">
        <v>3</v>
      </c>
      <c r="F353" s="18" t="str">
        <f t="shared" si="5"/>
        <v>I_BD_500P_4L_ID3</v>
      </c>
      <c r="G353" s="3">
        <v>4</v>
      </c>
      <c r="H353" s="5" t="s">
        <v>11</v>
      </c>
      <c r="I353" s="8">
        <v>1888238</v>
      </c>
      <c r="J353" s="8">
        <v>7.3999999999999996E-2</v>
      </c>
      <c r="K353" s="8">
        <v>1873019</v>
      </c>
      <c r="L353" s="8">
        <v>0.17399999999999999</v>
      </c>
      <c r="M353" s="8">
        <v>1854157</v>
      </c>
      <c r="N353" s="8">
        <v>300.00400000000002</v>
      </c>
      <c r="O353" s="9">
        <v>6.7158368406934604E-3</v>
      </c>
      <c r="P353" s="8">
        <v>44668</v>
      </c>
      <c r="Q353" s="5">
        <v>0</v>
      </c>
      <c r="R353" s="5">
        <v>5000</v>
      </c>
    </row>
    <row r="354" spans="2:18" ht="19.95" hidden="1" customHeight="1" x14ac:dyDescent="0.35">
      <c r="B354" s="34" t="s">
        <v>12</v>
      </c>
      <c r="C354" s="34">
        <v>50</v>
      </c>
      <c r="D354" s="34">
        <v>4</v>
      </c>
      <c r="E354" s="34">
        <v>3</v>
      </c>
      <c r="F354" s="18" t="str">
        <f t="shared" si="5"/>
        <v>I_MD_050P_4L_ID3</v>
      </c>
      <c r="G354" s="3">
        <v>4</v>
      </c>
      <c r="H354" s="5" t="s">
        <v>11</v>
      </c>
      <c r="I354" s="8">
        <v>74808</v>
      </c>
      <c r="J354" s="8">
        <v>1.0999999999999999E-2</v>
      </c>
      <c r="K354" s="8">
        <v>73729</v>
      </c>
      <c r="L354" s="8">
        <v>2E-3</v>
      </c>
      <c r="M354" s="8">
        <v>66029</v>
      </c>
      <c r="N354" s="8">
        <v>60.014000000000003</v>
      </c>
      <c r="O354" s="9">
        <v>1.7293581947600699E-3</v>
      </c>
      <c r="P354" s="8">
        <v>34699</v>
      </c>
      <c r="Q354" s="5">
        <v>3</v>
      </c>
      <c r="R354" s="5">
        <v>500</v>
      </c>
    </row>
    <row r="355" spans="2:18" ht="19.95" hidden="1" customHeight="1" x14ac:dyDescent="0.35">
      <c r="B355" s="34" t="s">
        <v>12</v>
      </c>
      <c r="C355" s="34">
        <v>100</v>
      </c>
      <c r="D355" s="34">
        <v>4</v>
      </c>
      <c r="E355" s="34">
        <v>3</v>
      </c>
      <c r="F355" s="18" t="str">
        <f t="shared" si="5"/>
        <v>I_MD_100P_4L_ID3</v>
      </c>
      <c r="G355" s="3">
        <v>4</v>
      </c>
      <c r="H355" s="5" t="s">
        <v>11</v>
      </c>
      <c r="I355" s="8">
        <v>107840</v>
      </c>
      <c r="J355" s="8">
        <v>2.7E-2</v>
      </c>
      <c r="K355" s="8">
        <v>90938</v>
      </c>
      <c r="L355" s="8">
        <v>0.02</v>
      </c>
      <c r="M355" s="8">
        <v>72009</v>
      </c>
      <c r="N355" s="8">
        <v>180.00200000000001</v>
      </c>
      <c r="O355" s="9">
        <v>2.6524443265401199E-3</v>
      </c>
      <c r="P355" s="8">
        <v>67851</v>
      </c>
      <c r="Q355" s="5">
        <v>1</v>
      </c>
      <c r="R355" s="5">
        <v>1000</v>
      </c>
    </row>
    <row r="356" spans="2:18" ht="19.95" hidden="1" customHeight="1" x14ac:dyDescent="0.35">
      <c r="B356" s="34" t="s">
        <v>12</v>
      </c>
      <c r="C356" s="34">
        <v>150</v>
      </c>
      <c r="D356" s="34">
        <v>4</v>
      </c>
      <c r="E356" s="34">
        <v>3</v>
      </c>
      <c r="F356" s="18" t="str">
        <f t="shared" si="5"/>
        <v>I_MD_150P_4L_ID3</v>
      </c>
      <c r="G356" s="3">
        <v>4</v>
      </c>
      <c r="H356" s="5" t="s">
        <v>11</v>
      </c>
      <c r="I356" s="8">
        <v>246054</v>
      </c>
      <c r="J356" s="8">
        <v>2.1999999999999999E-2</v>
      </c>
      <c r="K356" s="8">
        <v>218901</v>
      </c>
      <c r="L356" s="8">
        <v>6.4000000000000001E-2</v>
      </c>
      <c r="M356" s="8">
        <v>193090</v>
      </c>
      <c r="N356" s="8">
        <v>180.00299999999999</v>
      </c>
      <c r="O356" s="9">
        <v>3.17202425011233E-3</v>
      </c>
      <c r="P356" s="8">
        <v>56742</v>
      </c>
      <c r="Q356" s="5">
        <v>1</v>
      </c>
      <c r="R356" s="5">
        <v>1500</v>
      </c>
    </row>
    <row r="357" spans="2:18" ht="19.95" hidden="1" customHeight="1" x14ac:dyDescent="0.35">
      <c r="B357" s="34" t="s">
        <v>12</v>
      </c>
      <c r="C357" s="34">
        <v>250</v>
      </c>
      <c r="D357" s="34">
        <v>4</v>
      </c>
      <c r="E357" s="34">
        <v>3</v>
      </c>
      <c r="F357" s="18" t="str">
        <f t="shared" si="5"/>
        <v>I_MD_250P_4L_ID3</v>
      </c>
      <c r="G357" s="3">
        <v>4</v>
      </c>
      <c r="H357" s="5" t="s">
        <v>11</v>
      </c>
      <c r="I357" s="8">
        <v>368635</v>
      </c>
      <c r="J357" s="8">
        <v>4.1000000000000002E-2</v>
      </c>
      <c r="K357" s="8">
        <v>320486</v>
      </c>
      <c r="L357" s="8">
        <v>0.185</v>
      </c>
      <c r="M357" s="8">
        <v>265320</v>
      </c>
      <c r="N357" s="8">
        <v>300.00200000000001</v>
      </c>
      <c r="O357" s="9">
        <v>4.8174080616642098E-3</v>
      </c>
      <c r="P357" s="8">
        <v>62270</v>
      </c>
      <c r="Q357" s="5">
        <v>0</v>
      </c>
      <c r="R357" s="5">
        <v>2500</v>
      </c>
    </row>
    <row r="358" spans="2:18" ht="19.95" hidden="1" customHeight="1" x14ac:dyDescent="0.35">
      <c r="B358" s="34" t="s">
        <v>12</v>
      </c>
      <c r="C358" s="34">
        <v>500</v>
      </c>
      <c r="D358" s="34">
        <v>4</v>
      </c>
      <c r="E358" s="34">
        <v>3</v>
      </c>
      <c r="F358" s="18" t="str">
        <f t="shared" si="5"/>
        <v>I_MD_500P_4L_ID3</v>
      </c>
      <c r="G358" s="3">
        <v>4</v>
      </c>
      <c r="H358" s="5" t="s">
        <v>11</v>
      </c>
      <c r="I358" s="8">
        <v>666438</v>
      </c>
      <c r="J358" s="8">
        <v>8.5000000000000006E-2</v>
      </c>
      <c r="K358" s="8">
        <v>557338</v>
      </c>
      <c r="L358" s="8">
        <v>0.65600000000000003</v>
      </c>
      <c r="M358" s="8">
        <v>460509</v>
      </c>
      <c r="N358" s="8">
        <v>300.00700000000001</v>
      </c>
      <c r="O358" s="9">
        <v>8.3126714511311799E-3</v>
      </c>
      <c r="P358" s="8">
        <v>36089</v>
      </c>
      <c r="Q358" s="5">
        <v>0</v>
      </c>
      <c r="R358" s="5">
        <v>5000</v>
      </c>
    </row>
    <row r="359" spans="2:18" ht="19.95" hidden="1" customHeight="1" x14ac:dyDescent="0.35">
      <c r="B359" s="34" t="s">
        <v>13</v>
      </c>
      <c r="C359" s="34">
        <v>50</v>
      </c>
      <c r="D359" s="34">
        <v>4</v>
      </c>
      <c r="E359" s="34">
        <v>3</v>
      </c>
      <c r="F359" s="18" t="str">
        <f t="shared" si="5"/>
        <v>I_AD_050P_4L_ID3</v>
      </c>
      <c r="G359" s="3">
        <v>4</v>
      </c>
      <c r="H359" s="5" t="s">
        <v>11</v>
      </c>
      <c r="I359" s="8">
        <v>67900</v>
      </c>
      <c r="J359" s="8">
        <v>8.9999999999999993E-3</v>
      </c>
      <c r="K359" s="8">
        <v>55497</v>
      </c>
      <c r="L359" s="8">
        <v>5.0000000000000001E-3</v>
      </c>
      <c r="M359" s="8">
        <v>41769</v>
      </c>
      <c r="N359" s="8">
        <v>60.002000000000002</v>
      </c>
      <c r="O359" s="9">
        <v>3.4695813092752901E-3</v>
      </c>
      <c r="P359" s="8">
        <v>17292</v>
      </c>
      <c r="Q359" s="5">
        <v>0</v>
      </c>
      <c r="R359" s="5">
        <v>500</v>
      </c>
    </row>
    <row r="360" spans="2:18" ht="19.95" hidden="1" customHeight="1" x14ac:dyDescent="0.35">
      <c r="B360" s="34" t="s">
        <v>13</v>
      </c>
      <c r="C360" s="34">
        <v>100</v>
      </c>
      <c r="D360" s="34">
        <v>4</v>
      </c>
      <c r="E360" s="34">
        <v>3</v>
      </c>
      <c r="F360" s="18" t="str">
        <f t="shared" si="5"/>
        <v>I_AD_100P_4L_ID3</v>
      </c>
      <c r="G360" s="3">
        <v>4</v>
      </c>
      <c r="H360" s="5" t="s">
        <v>11</v>
      </c>
      <c r="I360" s="8">
        <v>96604</v>
      </c>
      <c r="J360" s="8">
        <v>1.9E-2</v>
      </c>
      <c r="K360" s="8">
        <v>31250</v>
      </c>
      <c r="L360" s="8">
        <v>4.2000000000000003E-2</v>
      </c>
      <c r="M360" s="8">
        <v>13386</v>
      </c>
      <c r="N360" s="8">
        <v>180.001</v>
      </c>
      <c r="O360" s="9">
        <v>3.3757666697931199E-3</v>
      </c>
      <c r="P360" s="8">
        <v>53315</v>
      </c>
      <c r="Q360" s="5">
        <v>1</v>
      </c>
      <c r="R360" s="5">
        <v>1000</v>
      </c>
    </row>
    <row r="361" spans="2:18" ht="19.95" hidden="1" customHeight="1" x14ac:dyDescent="0.35">
      <c r="B361" s="34" t="s">
        <v>13</v>
      </c>
      <c r="C361" s="34">
        <v>150</v>
      </c>
      <c r="D361" s="34">
        <v>4</v>
      </c>
      <c r="E361" s="34">
        <v>3</v>
      </c>
      <c r="F361" s="18" t="str">
        <f t="shared" si="5"/>
        <v>I_AD_150P_4L_ID3</v>
      </c>
      <c r="G361" s="3">
        <v>4</v>
      </c>
      <c r="H361" s="5" t="s">
        <v>11</v>
      </c>
      <c r="I361" s="8">
        <v>179470</v>
      </c>
      <c r="J361" s="8">
        <v>3.3000000000000002E-2</v>
      </c>
      <c r="K361" s="8">
        <v>81315</v>
      </c>
      <c r="L361" s="8">
        <v>0.108</v>
      </c>
      <c r="M361" s="8">
        <v>46776</v>
      </c>
      <c r="N361" s="8">
        <v>180.023</v>
      </c>
      <c r="O361" s="9">
        <v>4.9256006129228102E-3</v>
      </c>
      <c r="P361" s="8">
        <v>36546</v>
      </c>
      <c r="Q361" s="5">
        <v>3</v>
      </c>
      <c r="R361" s="5">
        <v>1500</v>
      </c>
    </row>
    <row r="362" spans="2:18" ht="19.95" hidden="1" customHeight="1" x14ac:dyDescent="0.35">
      <c r="B362" s="34" t="s">
        <v>13</v>
      </c>
      <c r="C362" s="34">
        <v>250</v>
      </c>
      <c r="D362" s="34">
        <v>4</v>
      </c>
      <c r="E362" s="34">
        <v>3</v>
      </c>
      <c r="F362" s="18" t="str">
        <f t="shared" si="5"/>
        <v>I_AD_250P_4L_ID3</v>
      </c>
      <c r="G362" s="3">
        <v>4</v>
      </c>
      <c r="H362" s="5" t="s">
        <v>11</v>
      </c>
      <c r="I362" s="8">
        <v>303382</v>
      </c>
      <c r="J362" s="8">
        <v>5.5E-2</v>
      </c>
      <c r="K362" s="8">
        <v>136520</v>
      </c>
      <c r="L362" s="8">
        <v>0.29699999999999999</v>
      </c>
      <c r="M362" s="8">
        <v>84083</v>
      </c>
      <c r="N362" s="8">
        <v>300.00200000000001</v>
      </c>
      <c r="O362" s="9">
        <v>6.1190413054529498E-3</v>
      </c>
      <c r="P362" s="8">
        <v>49025</v>
      </c>
      <c r="Q362" s="5">
        <v>0</v>
      </c>
      <c r="R362" s="5">
        <v>2500</v>
      </c>
    </row>
    <row r="363" spans="2:18" ht="19.95" hidden="1" customHeight="1" x14ac:dyDescent="0.35">
      <c r="B363" s="34" t="s">
        <v>13</v>
      </c>
      <c r="C363" s="34">
        <v>500</v>
      </c>
      <c r="D363" s="34">
        <v>4</v>
      </c>
      <c r="E363" s="34">
        <v>3</v>
      </c>
      <c r="F363" s="18" t="str">
        <f t="shared" si="5"/>
        <v>I_AD_500P_4L_ID3</v>
      </c>
      <c r="G363" s="3">
        <v>4</v>
      </c>
      <c r="H363" s="5" t="s">
        <v>11</v>
      </c>
      <c r="I363" s="8">
        <v>635290</v>
      </c>
      <c r="J363" s="8">
        <v>0.114</v>
      </c>
      <c r="K363" s="8">
        <v>321402</v>
      </c>
      <c r="L363" s="8">
        <v>1.135</v>
      </c>
      <c r="M363" s="8">
        <v>210818</v>
      </c>
      <c r="N363" s="8">
        <v>300.00700000000001</v>
      </c>
      <c r="O363" s="9">
        <v>9.5533723966603999E-3</v>
      </c>
      <c r="P363" s="8">
        <v>31402</v>
      </c>
      <c r="Q363" s="5">
        <v>0</v>
      </c>
      <c r="R363" s="5">
        <v>5000</v>
      </c>
    </row>
    <row r="364" spans="2:18" ht="19.95" hidden="1" customHeight="1" x14ac:dyDescent="0.35">
      <c r="B364" s="34" t="s">
        <v>10</v>
      </c>
      <c r="C364" s="34">
        <v>50</v>
      </c>
      <c r="D364" s="34">
        <v>4</v>
      </c>
      <c r="E364" s="34">
        <v>3</v>
      </c>
      <c r="F364" s="18" t="str">
        <f t="shared" si="5"/>
        <v>I_BD_050P_4L_ID3</v>
      </c>
      <c r="G364" s="3">
        <v>5</v>
      </c>
      <c r="H364" s="5" t="s">
        <v>11</v>
      </c>
      <c r="I364" s="8">
        <v>222400</v>
      </c>
      <c r="J364" s="8">
        <v>2E-3</v>
      </c>
      <c r="K364" s="8">
        <v>222400</v>
      </c>
      <c r="L364" s="8">
        <v>1E-3</v>
      </c>
      <c r="M364" s="8">
        <v>222400</v>
      </c>
      <c r="N364" s="8">
        <v>60.034999999999997</v>
      </c>
      <c r="O364" s="9">
        <v>2.1426888476362002E-3</v>
      </c>
      <c r="P364" s="8">
        <v>28012</v>
      </c>
      <c r="Q364" s="5">
        <v>3</v>
      </c>
      <c r="R364" s="5">
        <v>500</v>
      </c>
    </row>
    <row r="365" spans="2:18" ht="19.95" hidden="1" customHeight="1" x14ac:dyDescent="0.35">
      <c r="B365" s="34" t="s">
        <v>10</v>
      </c>
      <c r="C365" s="34">
        <v>100</v>
      </c>
      <c r="D365" s="34">
        <v>4</v>
      </c>
      <c r="E365" s="34">
        <v>3</v>
      </c>
      <c r="F365" s="18" t="str">
        <f t="shared" si="5"/>
        <v>I_BD_100P_4L_ID3</v>
      </c>
      <c r="G365" s="3">
        <v>5</v>
      </c>
      <c r="H365" s="5" t="s">
        <v>11</v>
      </c>
      <c r="I365" s="8">
        <v>380058</v>
      </c>
      <c r="J365" s="8">
        <v>1.6E-2</v>
      </c>
      <c r="K365" s="8">
        <v>380058</v>
      </c>
      <c r="L365" s="8">
        <v>2E-3</v>
      </c>
      <c r="M365" s="8">
        <v>372758</v>
      </c>
      <c r="N365" s="8">
        <v>180.00200000000001</v>
      </c>
      <c r="O365" s="9">
        <v>1.4963082449213701E-3</v>
      </c>
      <c r="P365" s="8">
        <v>120268</v>
      </c>
      <c r="Q365" s="5">
        <v>0</v>
      </c>
      <c r="R365" s="5">
        <v>1000</v>
      </c>
    </row>
    <row r="366" spans="2:18" ht="19.95" hidden="1" customHeight="1" x14ac:dyDescent="0.35">
      <c r="B366" s="34" t="s">
        <v>10</v>
      </c>
      <c r="C366" s="34">
        <v>150</v>
      </c>
      <c r="D366" s="34">
        <v>4</v>
      </c>
      <c r="E366" s="34">
        <v>3</v>
      </c>
      <c r="F366" s="18" t="str">
        <f t="shared" si="5"/>
        <v>I_BD_150P_4L_ID3</v>
      </c>
      <c r="G366" s="3">
        <v>5</v>
      </c>
      <c r="H366" s="5" t="s">
        <v>11</v>
      </c>
      <c r="I366" s="8">
        <v>603084</v>
      </c>
      <c r="J366" s="8">
        <v>3.2000000000000001E-2</v>
      </c>
      <c r="K366" s="8">
        <v>603084</v>
      </c>
      <c r="L366" s="8">
        <v>5.0000000000000001E-3</v>
      </c>
      <c r="M366" s="8">
        <v>595272</v>
      </c>
      <c r="N366" s="8">
        <v>180.00200000000001</v>
      </c>
      <c r="O366" s="9">
        <v>2.0935020822199198E-3</v>
      </c>
      <c r="P366" s="8">
        <v>85966</v>
      </c>
      <c r="Q366" s="5">
        <v>0</v>
      </c>
      <c r="R366" s="5">
        <v>1500</v>
      </c>
    </row>
    <row r="367" spans="2:18" ht="19.95" hidden="1" customHeight="1" x14ac:dyDescent="0.35">
      <c r="B367" s="34" t="s">
        <v>10</v>
      </c>
      <c r="C367" s="34">
        <v>250</v>
      </c>
      <c r="D367" s="34">
        <v>4</v>
      </c>
      <c r="E367" s="34">
        <v>3</v>
      </c>
      <c r="F367" s="18" t="str">
        <f t="shared" si="5"/>
        <v>I_BD_250P_4L_ID3</v>
      </c>
      <c r="G367" s="3">
        <v>5</v>
      </c>
      <c r="H367" s="5" t="s">
        <v>11</v>
      </c>
      <c r="I367" s="8">
        <v>923167</v>
      </c>
      <c r="J367" s="8">
        <v>3.9E-2</v>
      </c>
      <c r="K367" s="8">
        <v>913751</v>
      </c>
      <c r="L367" s="8">
        <v>6.9000000000000006E-2</v>
      </c>
      <c r="M367" s="8">
        <v>896837</v>
      </c>
      <c r="N367" s="8">
        <v>300.00099999999998</v>
      </c>
      <c r="O367" s="9">
        <v>3.5652664859946699E-3</v>
      </c>
      <c r="P367" s="8">
        <v>84132</v>
      </c>
      <c r="Q367" s="5">
        <v>0</v>
      </c>
      <c r="R367" s="5">
        <v>2500</v>
      </c>
    </row>
    <row r="368" spans="2:18" ht="19.95" hidden="1" customHeight="1" x14ac:dyDescent="0.35">
      <c r="B368" s="34" t="s">
        <v>10</v>
      </c>
      <c r="C368" s="34">
        <v>500</v>
      </c>
      <c r="D368" s="34">
        <v>4</v>
      </c>
      <c r="E368" s="34">
        <v>3</v>
      </c>
      <c r="F368" s="18" t="str">
        <f t="shared" si="5"/>
        <v>I_BD_500P_4L_ID3</v>
      </c>
      <c r="G368" s="3">
        <v>5</v>
      </c>
      <c r="H368" s="5" t="s">
        <v>11</v>
      </c>
      <c r="I368" s="8">
        <v>1888238</v>
      </c>
      <c r="J368" s="8">
        <v>6.7000000000000004E-2</v>
      </c>
      <c r="K368" s="8">
        <v>1873351</v>
      </c>
      <c r="L368" s="8">
        <v>0.18099999999999999</v>
      </c>
      <c r="M368" s="8">
        <v>1853951</v>
      </c>
      <c r="N368" s="8">
        <v>300.005</v>
      </c>
      <c r="O368" s="9">
        <v>7.15130637932906E-3</v>
      </c>
      <c r="P368" s="8">
        <v>41948</v>
      </c>
      <c r="Q368" s="5">
        <v>0</v>
      </c>
      <c r="R368" s="5">
        <v>5000</v>
      </c>
    </row>
    <row r="369" spans="2:18" ht="19.95" hidden="1" customHeight="1" x14ac:dyDescent="0.35">
      <c r="B369" s="34" t="s">
        <v>12</v>
      </c>
      <c r="C369" s="34">
        <v>50</v>
      </c>
      <c r="D369" s="34">
        <v>4</v>
      </c>
      <c r="E369" s="34">
        <v>3</v>
      </c>
      <c r="F369" s="18" t="str">
        <f t="shared" si="5"/>
        <v>I_MD_050P_4L_ID3</v>
      </c>
      <c r="G369" s="3">
        <v>5</v>
      </c>
      <c r="H369" s="5" t="s">
        <v>11</v>
      </c>
      <c r="I369" s="8">
        <v>74808</v>
      </c>
      <c r="J369" s="8">
        <v>8.9999999999999993E-3</v>
      </c>
      <c r="K369" s="8">
        <v>73729</v>
      </c>
      <c r="L369" s="8">
        <v>1E-3</v>
      </c>
      <c r="M369" s="8">
        <v>66178</v>
      </c>
      <c r="N369" s="8">
        <v>60.000999999999998</v>
      </c>
      <c r="O369" s="9">
        <v>1.7692534583953999E-3</v>
      </c>
      <c r="P369" s="8">
        <v>33903</v>
      </c>
      <c r="Q369" s="5">
        <v>0</v>
      </c>
      <c r="R369" s="5">
        <v>500</v>
      </c>
    </row>
    <row r="370" spans="2:18" ht="19.95" hidden="1" customHeight="1" x14ac:dyDescent="0.35">
      <c r="B370" s="34" t="s">
        <v>12</v>
      </c>
      <c r="C370" s="34">
        <v>100</v>
      </c>
      <c r="D370" s="34">
        <v>4</v>
      </c>
      <c r="E370" s="34">
        <v>3</v>
      </c>
      <c r="F370" s="18" t="str">
        <f t="shared" si="5"/>
        <v>I_MD_100P_4L_ID3</v>
      </c>
      <c r="G370" s="3">
        <v>5</v>
      </c>
      <c r="H370" s="5" t="s">
        <v>11</v>
      </c>
      <c r="I370" s="8">
        <v>107840</v>
      </c>
      <c r="J370" s="8">
        <v>1.7000000000000001E-2</v>
      </c>
      <c r="K370" s="8">
        <v>91659</v>
      </c>
      <c r="L370" s="8">
        <v>1.9E-2</v>
      </c>
      <c r="M370" s="8">
        <v>72079</v>
      </c>
      <c r="N370" s="8">
        <v>180.00200000000001</v>
      </c>
      <c r="O370" s="9">
        <v>2.6679465132837402E-3</v>
      </c>
      <c r="P370" s="8">
        <v>67456</v>
      </c>
      <c r="Q370" s="5">
        <v>0</v>
      </c>
      <c r="R370" s="5">
        <v>1000</v>
      </c>
    </row>
    <row r="371" spans="2:18" ht="19.95" hidden="1" customHeight="1" x14ac:dyDescent="0.35">
      <c r="B371" s="34" t="s">
        <v>12</v>
      </c>
      <c r="C371" s="34">
        <v>150</v>
      </c>
      <c r="D371" s="34">
        <v>4</v>
      </c>
      <c r="E371" s="34">
        <v>3</v>
      </c>
      <c r="F371" s="18" t="str">
        <f t="shared" si="5"/>
        <v>I_MD_150P_4L_ID3</v>
      </c>
      <c r="G371" s="3">
        <v>5</v>
      </c>
      <c r="H371" s="5" t="s">
        <v>11</v>
      </c>
      <c r="I371" s="8">
        <v>246054</v>
      </c>
      <c r="J371" s="8">
        <v>2.7E-2</v>
      </c>
      <c r="K371" s="8">
        <v>218092</v>
      </c>
      <c r="L371" s="8">
        <v>6.2E-2</v>
      </c>
      <c r="M371" s="8">
        <v>192768</v>
      </c>
      <c r="N371" s="8">
        <v>180.001</v>
      </c>
      <c r="O371" s="9">
        <v>3.1750758591467601E-3</v>
      </c>
      <c r="P371" s="8">
        <v>56684</v>
      </c>
      <c r="Q371" s="5">
        <v>0</v>
      </c>
      <c r="R371" s="5">
        <v>1500</v>
      </c>
    </row>
    <row r="372" spans="2:18" ht="19.95" hidden="1" customHeight="1" x14ac:dyDescent="0.35">
      <c r="B372" s="34" t="s">
        <v>12</v>
      </c>
      <c r="C372" s="34">
        <v>250</v>
      </c>
      <c r="D372" s="34">
        <v>4</v>
      </c>
      <c r="E372" s="34">
        <v>3</v>
      </c>
      <c r="F372" s="18" t="str">
        <f t="shared" si="5"/>
        <v>I_MD_250P_4L_ID3</v>
      </c>
      <c r="G372" s="3">
        <v>5</v>
      </c>
      <c r="H372" s="5" t="s">
        <v>11</v>
      </c>
      <c r="I372" s="8">
        <v>368635</v>
      </c>
      <c r="J372" s="8">
        <v>4.7E-2</v>
      </c>
      <c r="K372" s="8">
        <v>321779</v>
      </c>
      <c r="L372" s="8">
        <v>0.158</v>
      </c>
      <c r="M372" s="8">
        <v>265475</v>
      </c>
      <c r="N372" s="8">
        <v>300.00200000000001</v>
      </c>
      <c r="O372" s="9">
        <v>4.8849172746194E-3</v>
      </c>
      <c r="P372" s="8">
        <v>61408</v>
      </c>
      <c r="Q372" s="5">
        <v>0</v>
      </c>
      <c r="R372" s="5">
        <v>2500</v>
      </c>
    </row>
    <row r="373" spans="2:18" ht="19.95" hidden="1" customHeight="1" x14ac:dyDescent="0.35">
      <c r="B373" s="34" t="s">
        <v>12</v>
      </c>
      <c r="C373" s="34">
        <v>500</v>
      </c>
      <c r="D373" s="34">
        <v>4</v>
      </c>
      <c r="E373" s="34">
        <v>3</v>
      </c>
      <c r="F373" s="18" t="str">
        <f t="shared" si="5"/>
        <v>I_MD_500P_4L_ID3</v>
      </c>
      <c r="G373" s="3">
        <v>5</v>
      </c>
      <c r="H373" s="5" t="s">
        <v>11</v>
      </c>
      <c r="I373" s="8">
        <v>666438</v>
      </c>
      <c r="J373" s="8">
        <v>0.1</v>
      </c>
      <c r="K373" s="8">
        <v>556991</v>
      </c>
      <c r="L373" s="8">
        <v>0.71899999999999997</v>
      </c>
      <c r="M373" s="8">
        <v>460672</v>
      </c>
      <c r="N373" s="8">
        <v>300.00400000000002</v>
      </c>
      <c r="O373" s="9">
        <v>8.8012263818767408E-3</v>
      </c>
      <c r="P373" s="8">
        <v>34084</v>
      </c>
      <c r="Q373" s="5">
        <v>1</v>
      </c>
      <c r="R373" s="5">
        <v>5000</v>
      </c>
    </row>
    <row r="374" spans="2:18" ht="19.95" hidden="1" customHeight="1" x14ac:dyDescent="0.35">
      <c r="B374" s="34" t="s">
        <v>13</v>
      </c>
      <c r="C374" s="34">
        <v>50</v>
      </c>
      <c r="D374" s="34">
        <v>4</v>
      </c>
      <c r="E374" s="34">
        <v>3</v>
      </c>
      <c r="F374" s="18" t="str">
        <f t="shared" si="5"/>
        <v>I_AD_050P_4L_ID3</v>
      </c>
      <c r="G374" s="3">
        <v>5</v>
      </c>
      <c r="H374" s="5" t="s">
        <v>11</v>
      </c>
      <c r="I374" s="8">
        <v>67900</v>
      </c>
      <c r="J374" s="8">
        <v>8.0000000000000002E-3</v>
      </c>
      <c r="K374" s="8">
        <v>55497</v>
      </c>
      <c r="L374" s="8">
        <v>4.0000000000000001E-3</v>
      </c>
      <c r="M374" s="8">
        <v>41765</v>
      </c>
      <c r="N374" s="8">
        <v>60.000999999999998</v>
      </c>
      <c r="O374" s="9">
        <v>3.4375752019703701E-3</v>
      </c>
      <c r="P374" s="8">
        <v>17453</v>
      </c>
      <c r="Q374" s="5">
        <v>0</v>
      </c>
      <c r="R374" s="5">
        <v>500</v>
      </c>
    </row>
    <row r="375" spans="2:18" ht="19.95" hidden="1" customHeight="1" x14ac:dyDescent="0.35">
      <c r="B375" s="34" t="s">
        <v>13</v>
      </c>
      <c r="C375" s="34">
        <v>100</v>
      </c>
      <c r="D375" s="34">
        <v>4</v>
      </c>
      <c r="E375" s="34">
        <v>3</v>
      </c>
      <c r="F375" s="18" t="str">
        <f t="shared" si="5"/>
        <v>I_AD_100P_4L_ID3</v>
      </c>
      <c r="G375" s="3">
        <v>5</v>
      </c>
      <c r="H375" s="5" t="s">
        <v>11</v>
      </c>
      <c r="I375" s="8">
        <v>96604</v>
      </c>
      <c r="J375" s="8">
        <v>2.1000000000000001E-2</v>
      </c>
      <c r="K375" s="8">
        <v>32924</v>
      </c>
      <c r="L375" s="8">
        <v>4.5999999999999999E-2</v>
      </c>
      <c r="M375" s="8">
        <v>13826</v>
      </c>
      <c r="N375" s="8">
        <v>180.00200000000001</v>
      </c>
      <c r="O375" s="9">
        <v>3.49131927605675E-3</v>
      </c>
      <c r="P375" s="8">
        <v>51551</v>
      </c>
      <c r="Q375" s="5">
        <v>2</v>
      </c>
      <c r="R375" s="5">
        <v>1000</v>
      </c>
    </row>
    <row r="376" spans="2:18" ht="19.95" hidden="1" customHeight="1" x14ac:dyDescent="0.35">
      <c r="B376" s="34" t="s">
        <v>13</v>
      </c>
      <c r="C376" s="34">
        <v>150</v>
      </c>
      <c r="D376" s="34">
        <v>4</v>
      </c>
      <c r="E376" s="34">
        <v>3</v>
      </c>
      <c r="F376" s="18" t="str">
        <f t="shared" si="5"/>
        <v>I_AD_150P_4L_ID3</v>
      </c>
      <c r="G376" s="3">
        <v>5</v>
      </c>
      <c r="H376" s="5" t="s">
        <v>11</v>
      </c>
      <c r="I376" s="8">
        <v>179470</v>
      </c>
      <c r="J376" s="8">
        <v>3.1E-2</v>
      </c>
      <c r="K376" s="8">
        <v>81686</v>
      </c>
      <c r="L376" s="8">
        <v>0.111</v>
      </c>
      <c r="M376" s="8">
        <v>47001</v>
      </c>
      <c r="N376" s="8">
        <v>180.053</v>
      </c>
      <c r="O376" s="9">
        <v>5.0952313570083504E-3</v>
      </c>
      <c r="P376" s="8">
        <v>35335</v>
      </c>
      <c r="Q376" s="5">
        <v>0</v>
      </c>
      <c r="R376" s="5">
        <v>1500</v>
      </c>
    </row>
    <row r="377" spans="2:18" ht="19.95" hidden="1" customHeight="1" x14ac:dyDescent="0.35">
      <c r="B377" s="34" t="s">
        <v>13</v>
      </c>
      <c r="C377" s="34">
        <v>250</v>
      </c>
      <c r="D377" s="34">
        <v>4</v>
      </c>
      <c r="E377" s="34">
        <v>3</v>
      </c>
      <c r="F377" s="18" t="str">
        <f t="shared" si="5"/>
        <v>I_AD_250P_4L_ID3</v>
      </c>
      <c r="G377" s="3">
        <v>5</v>
      </c>
      <c r="H377" s="5" t="s">
        <v>11</v>
      </c>
      <c r="I377" s="8">
        <v>303382</v>
      </c>
      <c r="J377" s="8">
        <v>5.6000000000000001E-2</v>
      </c>
      <c r="K377" s="8">
        <v>140847</v>
      </c>
      <c r="L377" s="8">
        <v>0.28599999999999998</v>
      </c>
      <c r="M377" s="8">
        <v>84210</v>
      </c>
      <c r="N377" s="8">
        <v>300.00299999999999</v>
      </c>
      <c r="O377" s="9">
        <v>6.4253127141842004E-3</v>
      </c>
      <c r="P377" s="8">
        <v>46688</v>
      </c>
      <c r="Q377" s="5">
        <v>1</v>
      </c>
      <c r="R377" s="5">
        <v>2500</v>
      </c>
    </row>
    <row r="378" spans="2:18" ht="19.95" hidden="1" customHeight="1" x14ac:dyDescent="0.35">
      <c r="B378" s="34" t="s">
        <v>13</v>
      </c>
      <c r="C378" s="34">
        <v>500</v>
      </c>
      <c r="D378" s="34">
        <v>4</v>
      </c>
      <c r="E378" s="34">
        <v>3</v>
      </c>
      <c r="F378" s="18" t="str">
        <f t="shared" si="5"/>
        <v>I_AD_500P_4L_ID3</v>
      </c>
      <c r="G378" s="3">
        <v>5</v>
      </c>
      <c r="H378" s="5" t="s">
        <v>11</v>
      </c>
      <c r="I378" s="8">
        <v>635290</v>
      </c>
      <c r="J378" s="8">
        <v>0.13200000000000001</v>
      </c>
      <c r="K378" s="8">
        <v>318952</v>
      </c>
      <c r="L378" s="8">
        <v>1.3879999999999999</v>
      </c>
      <c r="M378" s="8">
        <v>211795</v>
      </c>
      <c r="N378" s="8">
        <v>300.07400000000001</v>
      </c>
      <c r="O378" s="9">
        <v>1.06571245915613E-2</v>
      </c>
      <c r="P378" s="8">
        <v>28156</v>
      </c>
      <c r="Q378" s="5">
        <v>0</v>
      </c>
      <c r="R378" s="5">
        <v>5000</v>
      </c>
    </row>
    <row r="379" spans="2:18" ht="19.95" hidden="1" customHeight="1" x14ac:dyDescent="0.35">
      <c r="B379" s="34" t="s">
        <v>10</v>
      </c>
      <c r="C379" s="34">
        <v>50</v>
      </c>
      <c r="D379" s="34">
        <v>4</v>
      </c>
      <c r="E379" s="34">
        <v>3</v>
      </c>
      <c r="F379" s="18" t="str">
        <f t="shared" si="5"/>
        <v>I_BD_050P_4L_ID3</v>
      </c>
      <c r="G379" s="3">
        <v>6</v>
      </c>
      <c r="H379" s="5" t="s">
        <v>11</v>
      </c>
      <c r="I379" s="8">
        <v>222400</v>
      </c>
      <c r="J379" s="8">
        <v>2E-3</v>
      </c>
      <c r="K379" s="8">
        <v>222400</v>
      </c>
      <c r="L379" s="8">
        <v>1E-3</v>
      </c>
      <c r="M379" s="8">
        <v>222400</v>
      </c>
      <c r="N379" s="8">
        <v>60.000999999999998</v>
      </c>
      <c r="O379" s="9">
        <v>1.9928566682165401E-3</v>
      </c>
      <c r="P379" s="8">
        <v>30098</v>
      </c>
      <c r="Q379" s="5">
        <v>0</v>
      </c>
      <c r="R379" s="5">
        <v>500</v>
      </c>
    </row>
    <row r="380" spans="2:18" ht="19.95" hidden="1" customHeight="1" x14ac:dyDescent="0.35">
      <c r="B380" s="34" t="s">
        <v>10</v>
      </c>
      <c r="C380" s="34">
        <v>100</v>
      </c>
      <c r="D380" s="34">
        <v>4</v>
      </c>
      <c r="E380" s="34">
        <v>3</v>
      </c>
      <c r="F380" s="18" t="str">
        <f t="shared" si="5"/>
        <v>I_BD_100P_4L_ID3</v>
      </c>
      <c r="G380" s="3">
        <v>6</v>
      </c>
      <c r="H380" s="5" t="s">
        <v>11</v>
      </c>
      <c r="I380" s="8">
        <v>380058</v>
      </c>
      <c r="J380" s="8">
        <v>1.2E-2</v>
      </c>
      <c r="K380" s="8">
        <v>380058</v>
      </c>
      <c r="L380" s="8">
        <v>2E-3</v>
      </c>
      <c r="M380" s="8">
        <v>372690</v>
      </c>
      <c r="N380" s="8">
        <v>180.001</v>
      </c>
      <c r="O380" s="9">
        <v>1.5687696693392099E-3</v>
      </c>
      <c r="P380" s="8">
        <v>114709</v>
      </c>
      <c r="Q380" s="5">
        <v>0</v>
      </c>
      <c r="R380" s="5">
        <v>1000</v>
      </c>
    </row>
    <row r="381" spans="2:18" ht="19.95" hidden="1" customHeight="1" x14ac:dyDescent="0.35">
      <c r="B381" s="34" t="s">
        <v>10</v>
      </c>
      <c r="C381" s="34">
        <v>150</v>
      </c>
      <c r="D381" s="34">
        <v>4</v>
      </c>
      <c r="E381" s="34">
        <v>3</v>
      </c>
      <c r="F381" s="18" t="str">
        <f t="shared" si="5"/>
        <v>I_BD_150P_4L_ID3</v>
      </c>
      <c r="G381" s="3">
        <v>6</v>
      </c>
      <c r="H381" s="5" t="s">
        <v>11</v>
      </c>
      <c r="I381" s="8">
        <v>603084</v>
      </c>
      <c r="J381" s="8">
        <v>0.02</v>
      </c>
      <c r="K381" s="8">
        <v>603084</v>
      </c>
      <c r="L381" s="8">
        <v>3.0000000000000001E-3</v>
      </c>
      <c r="M381" s="8">
        <v>595162</v>
      </c>
      <c r="N381" s="8">
        <v>180.001</v>
      </c>
      <c r="O381" s="9">
        <v>2.3120407009614998E-3</v>
      </c>
      <c r="P381" s="8">
        <v>77836</v>
      </c>
      <c r="Q381" s="5">
        <v>0</v>
      </c>
      <c r="R381" s="5">
        <v>1500</v>
      </c>
    </row>
    <row r="382" spans="2:18" ht="19.95" hidden="1" customHeight="1" x14ac:dyDescent="0.35">
      <c r="B382" s="34" t="s">
        <v>10</v>
      </c>
      <c r="C382" s="34">
        <v>250</v>
      </c>
      <c r="D382" s="34">
        <v>4</v>
      </c>
      <c r="E382" s="34">
        <v>3</v>
      </c>
      <c r="F382" s="18" t="str">
        <f t="shared" si="5"/>
        <v>I_BD_250P_4L_ID3</v>
      </c>
      <c r="G382" s="3">
        <v>6</v>
      </c>
      <c r="H382" s="5" t="s">
        <v>11</v>
      </c>
      <c r="I382" s="8">
        <v>923167</v>
      </c>
      <c r="J382" s="8">
        <v>3.7999999999999999E-2</v>
      </c>
      <c r="K382" s="8">
        <v>914080</v>
      </c>
      <c r="L382" s="8">
        <v>6.5000000000000002E-2</v>
      </c>
      <c r="M382" s="8">
        <v>896126</v>
      </c>
      <c r="N382" s="8">
        <v>300.00200000000001</v>
      </c>
      <c r="O382" s="9">
        <v>3.9276193468961501E-3</v>
      </c>
      <c r="P382" s="8">
        <v>76374</v>
      </c>
      <c r="Q382" s="5">
        <v>0</v>
      </c>
      <c r="R382" s="5">
        <v>2500</v>
      </c>
    </row>
    <row r="383" spans="2:18" ht="19.95" hidden="1" customHeight="1" x14ac:dyDescent="0.35">
      <c r="B383" s="34" t="s">
        <v>10</v>
      </c>
      <c r="C383" s="34">
        <v>500</v>
      </c>
      <c r="D383" s="34">
        <v>4</v>
      </c>
      <c r="E383" s="34">
        <v>3</v>
      </c>
      <c r="F383" s="18" t="str">
        <f t="shared" si="5"/>
        <v>I_BD_500P_4L_ID3</v>
      </c>
      <c r="G383" s="3">
        <v>6</v>
      </c>
      <c r="H383" s="5" t="s">
        <v>11</v>
      </c>
      <c r="I383" s="8">
        <v>1888238</v>
      </c>
      <c r="J383" s="8">
        <v>7.8E-2</v>
      </c>
      <c r="K383" s="8">
        <v>1873351</v>
      </c>
      <c r="L383" s="8">
        <v>0.21199999999999999</v>
      </c>
      <c r="M383" s="8">
        <v>1854349</v>
      </c>
      <c r="N383" s="8">
        <v>300.00799999999998</v>
      </c>
      <c r="O383" s="9">
        <v>7.9302897324738594E-3</v>
      </c>
      <c r="P383" s="8">
        <v>37828</v>
      </c>
      <c r="Q383" s="5">
        <v>0</v>
      </c>
      <c r="R383" s="5">
        <v>5000</v>
      </c>
    </row>
    <row r="384" spans="2:18" ht="19.95" hidden="1" customHeight="1" x14ac:dyDescent="0.35">
      <c r="B384" s="34" t="s">
        <v>12</v>
      </c>
      <c r="C384" s="34">
        <v>50</v>
      </c>
      <c r="D384" s="34">
        <v>4</v>
      </c>
      <c r="E384" s="34">
        <v>3</v>
      </c>
      <c r="F384" s="18" t="str">
        <f t="shared" si="5"/>
        <v>I_MD_050P_4L_ID3</v>
      </c>
      <c r="G384" s="3">
        <v>6</v>
      </c>
      <c r="H384" s="5" t="s">
        <v>11</v>
      </c>
      <c r="I384" s="8">
        <v>74808</v>
      </c>
      <c r="J384" s="8">
        <v>8.0000000000000002E-3</v>
      </c>
      <c r="K384" s="8">
        <v>73729</v>
      </c>
      <c r="L384" s="8">
        <v>1E-3</v>
      </c>
      <c r="M384" s="8">
        <v>65943</v>
      </c>
      <c r="N384" s="8">
        <v>60.000999999999998</v>
      </c>
      <c r="O384" s="9">
        <v>2.0667332736162298E-3</v>
      </c>
      <c r="P384" s="8">
        <v>29026</v>
      </c>
      <c r="Q384" s="5">
        <v>0</v>
      </c>
      <c r="R384" s="5">
        <v>500</v>
      </c>
    </row>
    <row r="385" spans="2:18" ht="19.95" hidden="1" customHeight="1" x14ac:dyDescent="0.35">
      <c r="B385" s="34" t="s">
        <v>12</v>
      </c>
      <c r="C385" s="34">
        <v>100</v>
      </c>
      <c r="D385" s="34">
        <v>4</v>
      </c>
      <c r="E385" s="34">
        <v>3</v>
      </c>
      <c r="F385" s="18" t="str">
        <f t="shared" si="5"/>
        <v>I_MD_100P_4L_ID3</v>
      </c>
      <c r="G385" s="3">
        <v>6</v>
      </c>
      <c r="H385" s="5" t="s">
        <v>11</v>
      </c>
      <c r="I385" s="8">
        <v>107840</v>
      </c>
      <c r="J385" s="8">
        <v>1.7999999999999999E-2</v>
      </c>
      <c r="K385" s="8">
        <v>90938</v>
      </c>
      <c r="L385" s="8">
        <v>0.02</v>
      </c>
      <c r="M385" s="8">
        <v>71935</v>
      </c>
      <c r="N385" s="8">
        <v>180.00299999999999</v>
      </c>
      <c r="O385" s="9">
        <v>3.07965843558049E-3</v>
      </c>
      <c r="P385" s="8">
        <v>58437</v>
      </c>
      <c r="Q385" s="5">
        <v>0</v>
      </c>
      <c r="R385" s="5">
        <v>1000</v>
      </c>
    </row>
    <row r="386" spans="2:18" ht="19.95" hidden="1" customHeight="1" x14ac:dyDescent="0.35">
      <c r="B386" s="34" t="s">
        <v>12</v>
      </c>
      <c r="C386" s="34">
        <v>150</v>
      </c>
      <c r="D386" s="34">
        <v>4</v>
      </c>
      <c r="E386" s="34">
        <v>3</v>
      </c>
      <c r="F386" s="18" t="str">
        <f t="shared" si="5"/>
        <v>I_MD_150P_4L_ID3</v>
      </c>
      <c r="G386" s="3">
        <v>6</v>
      </c>
      <c r="H386" s="5" t="s">
        <v>11</v>
      </c>
      <c r="I386" s="8">
        <v>246054</v>
      </c>
      <c r="J386" s="8">
        <v>2.8000000000000001E-2</v>
      </c>
      <c r="K386" s="8">
        <v>218903</v>
      </c>
      <c r="L386" s="8">
        <v>7.1999999999999995E-2</v>
      </c>
      <c r="M386" s="8">
        <v>193005</v>
      </c>
      <c r="N386" s="8">
        <v>180.03299999999999</v>
      </c>
      <c r="O386" s="9">
        <v>3.6071664762788499E-3</v>
      </c>
      <c r="P386" s="8">
        <v>49899</v>
      </c>
      <c r="Q386" s="5">
        <v>3</v>
      </c>
      <c r="R386" s="5">
        <v>1500</v>
      </c>
    </row>
    <row r="387" spans="2:18" ht="19.95" hidden="1" customHeight="1" x14ac:dyDescent="0.35">
      <c r="B387" s="34" t="s">
        <v>12</v>
      </c>
      <c r="C387" s="34">
        <v>250</v>
      </c>
      <c r="D387" s="34">
        <v>4</v>
      </c>
      <c r="E387" s="34">
        <v>3</v>
      </c>
      <c r="F387" s="18" t="str">
        <f t="shared" si="5"/>
        <v>I_MD_250P_4L_ID3</v>
      </c>
      <c r="G387" s="3">
        <v>6</v>
      </c>
      <c r="H387" s="5" t="s">
        <v>11</v>
      </c>
      <c r="I387" s="8">
        <v>368635</v>
      </c>
      <c r="J387" s="8">
        <v>4.7E-2</v>
      </c>
      <c r="K387" s="8">
        <v>322092</v>
      </c>
      <c r="L387" s="8">
        <v>0.17699999999999999</v>
      </c>
      <c r="M387" s="8">
        <v>265607</v>
      </c>
      <c r="N387" s="8">
        <v>300.00400000000002</v>
      </c>
      <c r="O387" s="9">
        <v>5.6666288844780402E-3</v>
      </c>
      <c r="P387" s="8">
        <v>52935</v>
      </c>
      <c r="Q387" s="5">
        <v>0</v>
      </c>
      <c r="R387" s="5">
        <v>2500</v>
      </c>
    </row>
    <row r="388" spans="2:18" ht="19.95" hidden="1" customHeight="1" x14ac:dyDescent="0.35">
      <c r="B388" s="34" t="s">
        <v>12</v>
      </c>
      <c r="C388" s="34">
        <v>500</v>
      </c>
      <c r="D388" s="34">
        <v>4</v>
      </c>
      <c r="E388" s="34">
        <v>3</v>
      </c>
      <c r="F388" s="18" t="str">
        <f t="shared" ref="F388:F451" si="6">_xlfn.CONCAT("I_",B388,"_",IF(C388&gt;50,C388,"050"),"P_4L_ID",E388)</f>
        <v>I_MD_500P_4L_ID3</v>
      </c>
      <c r="G388" s="3">
        <v>6</v>
      </c>
      <c r="H388" s="5" t="s">
        <v>11</v>
      </c>
      <c r="I388" s="8">
        <v>666438</v>
      </c>
      <c r="J388" s="8">
        <v>0.108</v>
      </c>
      <c r="K388" s="8">
        <v>557331</v>
      </c>
      <c r="L388" s="8">
        <v>0.71499999999999997</v>
      </c>
      <c r="M388" s="8">
        <v>460659</v>
      </c>
      <c r="N388" s="8">
        <v>300.00400000000002</v>
      </c>
      <c r="O388" s="9">
        <v>9.3109655793135702E-3</v>
      </c>
      <c r="P388" s="8">
        <v>32219</v>
      </c>
      <c r="Q388" s="5">
        <v>0</v>
      </c>
      <c r="R388" s="5">
        <v>5000</v>
      </c>
    </row>
    <row r="389" spans="2:18" ht="19.95" hidden="1" customHeight="1" x14ac:dyDescent="0.35">
      <c r="B389" s="34" t="s">
        <v>13</v>
      </c>
      <c r="C389" s="34">
        <v>50</v>
      </c>
      <c r="D389" s="34">
        <v>4</v>
      </c>
      <c r="E389" s="34">
        <v>3</v>
      </c>
      <c r="F389" s="18" t="str">
        <f t="shared" si="6"/>
        <v>I_AD_050P_4L_ID3</v>
      </c>
      <c r="G389" s="3">
        <v>6</v>
      </c>
      <c r="H389" s="5" t="s">
        <v>11</v>
      </c>
      <c r="I389" s="8">
        <v>67900</v>
      </c>
      <c r="J389" s="8">
        <v>8.0000000000000002E-3</v>
      </c>
      <c r="K389" s="8">
        <v>55497</v>
      </c>
      <c r="L389" s="8">
        <v>7.0000000000000001E-3</v>
      </c>
      <c r="M389" s="8">
        <v>41891</v>
      </c>
      <c r="N389" s="8">
        <v>60.000999999999998</v>
      </c>
      <c r="O389" s="9">
        <v>3.66158071406724E-3</v>
      </c>
      <c r="P389" s="8">
        <v>16385</v>
      </c>
      <c r="Q389" s="5">
        <v>0</v>
      </c>
      <c r="R389" s="5">
        <v>500</v>
      </c>
    </row>
    <row r="390" spans="2:18" ht="19.95" hidden="1" customHeight="1" x14ac:dyDescent="0.35">
      <c r="B390" s="34" t="s">
        <v>13</v>
      </c>
      <c r="C390" s="34">
        <v>100</v>
      </c>
      <c r="D390" s="34">
        <v>4</v>
      </c>
      <c r="E390" s="34">
        <v>3</v>
      </c>
      <c r="F390" s="18" t="str">
        <f t="shared" si="6"/>
        <v>I_AD_100P_4L_ID3</v>
      </c>
      <c r="G390" s="3">
        <v>6</v>
      </c>
      <c r="H390" s="5" t="s">
        <v>11</v>
      </c>
      <c r="I390" s="8">
        <v>96604</v>
      </c>
      <c r="J390" s="8">
        <v>2.1999999999999999E-2</v>
      </c>
      <c r="K390" s="8">
        <v>32328</v>
      </c>
      <c r="L390" s="8">
        <v>4.4999999999999998E-2</v>
      </c>
      <c r="M390" s="8">
        <v>13792</v>
      </c>
      <c r="N390" s="8">
        <v>180.06</v>
      </c>
      <c r="O390" s="9">
        <v>3.6657504682790199E-3</v>
      </c>
      <c r="P390" s="8">
        <v>49116</v>
      </c>
      <c r="Q390" s="5">
        <v>0</v>
      </c>
      <c r="R390" s="5">
        <v>1000</v>
      </c>
    </row>
    <row r="391" spans="2:18" ht="19.95" hidden="1" customHeight="1" x14ac:dyDescent="0.35">
      <c r="B391" s="34" t="s">
        <v>13</v>
      </c>
      <c r="C391" s="34">
        <v>150</v>
      </c>
      <c r="D391" s="34">
        <v>4</v>
      </c>
      <c r="E391" s="34">
        <v>3</v>
      </c>
      <c r="F391" s="18" t="str">
        <f t="shared" si="6"/>
        <v>I_AD_150P_4L_ID3</v>
      </c>
      <c r="G391" s="3">
        <v>6</v>
      </c>
      <c r="H391" s="5" t="s">
        <v>11</v>
      </c>
      <c r="I391" s="8">
        <v>179470</v>
      </c>
      <c r="J391" s="8">
        <v>3.5999999999999997E-2</v>
      </c>
      <c r="K391" s="8">
        <v>78821</v>
      </c>
      <c r="L391" s="8">
        <v>0.128</v>
      </c>
      <c r="M391" s="8">
        <v>46768</v>
      </c>
      <c r="N391" s="8">
        <v>180.00200000000001</v>
      </c>
      <c r="O391" s="9">
        <v>6.0263836341093698E-3</v>
      </c>
      <c r="P391" s="8">
        <v>29867</v>
      </c>
      <c r="Q391" s="5">
        <v>2</v>
      </c>
      <c r="R391" s="5">
        <v>1500</v>
      </c>
    </row>
    <row r="392" spans="2:18" ht="19.95" hidden="1" customHeight="1" x14ac:dyDescent="0.35">
      <c r="B392" s="34" t="s">
        <v>13</v>
      </c>
      <c r="C392" s="34">
        <v>250</v>
      </c>
      <c r="D392" s="34">
        <v>4</v>
      </c>
      <c r="E392" s="34">
        <v>3</v>
      </c>
      <c r="F392" s="18" t="str">
        <f t="shared" si="6"/>
        <v>I_AD_250P_4L_ID3</v>
      </c>
      <c r="G392" s="3">
        <v>6</v>
      </c>
      <c r="H392" s="5" t="s">
        <v>11</v>
      </c>
      <c r="I392" s="8">
        <v>303382</v>
      </c>
      <c r="J392" s="8">
        <v>5.5E-2</v>
      </c>
      <c r="K392" s="8">
        <v>141147</v>
      </c>
      <c r="L392" s="8">
        <v>0.36899999999999999</v>
      </c>
      <c r="M392" s="8">
        <v>85152</v>
      </c>
      <c r="N392" s="8">
        <v>300.00099999999998</v>
      </c>
      <c r="O392" s="9">
        <v>8.21513856939287E-3</v>
      </c>
      <c r="P392" s="8">
        <v>36516</v>
      </c>
      <c r="Q392" s="5">
        <v>1</v>
      </c>
      <c r="R392" s="5">
        <v>2500</v>
      </c>
    </row>
    <row r="393" spans="2:18" ht="19.95" hidden="1" customHeight="1" x14ac:dyDescent="0.35">
      <c r="B393" s="34" t="s">
        <v>13</v>
      </c>
      <c r="C393" s="34">
        <v>500</v>
      </c>
      <c r="D393" s="34">
        <v>4</v>
      </c>
      <c r="E393" s="34">
        <v>3</v>
      </c>
      <c r="F393" s="18" t="str">
        <f t="shared" si="6"/>
        <v>I_AD_500P_4L_ID3</v>
      </c>
      <c r="G393" s="3">
        <v>6</v>
      </c>
      <c r="H393" s="5" t="s">
        <v>11</v>
      </c>
      <c r="I393" s="8">
        <v>635290</v>
      </c>
      <c r="J393" s="8">
        <v>0.13400000000000001</v>
      </c>
      <c r="K393" s="8">
        <v>318023</v>
      </c>
      <c r="L393" s="8">
        <v>1.5009999999999999</v>
      </c>
      <c r="M393" s="8">
        <v>210956</v>
      </c>
      <c r="N393" s="8">
        <v>300.01400000000001</v>
      </c>
      <c r="O393" s="9">
        <v>1.1635612612961499E-2</v>
      </c>
      <c r="P393" s="8">
        <v>25783</v>
      </c>
      <c r="Q393" s="5">
        <v>0</v>
      </c>
      <c r="R393" s="5">
        <v>5000</v>
      </c>
    </row>
    <row r="394" spans="2:18" ht="19.95" hidden="1" customHeight="1" x14ac:dyDescent="0.35">
      <c r="B394" s="34" t="s">
        <v>10</v>
      </c>
      <c r="C394" s="34">
        <v>50</v>
      </c>
      <c r="D394" s="34">
        <v>4</v>
      </c>
      <c r="E394" s="34">
        <v>3</v>
      </c>
      <c r="F394" s="18" t="str">
        <f t="shared" si="6"/>
        <v>I_BD_050P_4L_ID3</v>
      </c>
      <c r="G394" s="3">
        <v>7</v>
      </c>
      <c r="H394" s="5" t="s">
        <v>11</v>
      </c>
      <c r="I394" s="8">
        <v>222400</v>
      </c>
      <c r="J394" s="8">
        <v>3.0000000000000001E-3</v>
      </c>
      <c r="K394" s="8">
        <v>222400</v>
      </c>
      <c r="L394" s="8">
        <v>3.0000000000000001E-3</v>
      </c>
      <c r="M394" s="8">
        <v>222400</v>
      </c>
      <c r="N394" s="8">
        <v>60.03</v>
      </c>
      <c r="O394" s="9">
        <v>2.30986837040987E-3</v>
      </c>
      <c r="P394" s="8">
        <v>25982</v>
      </c>
      <c r="Q394" s="5">
        <v>0</v>
      </c>
      <c r="R394" s="5">
        <v>500</v>
      </c>
    </row>
    <row r="395" spans="2:18" ht="19.95" hidden="1" customHeight="1" x14ac:dyDescent="0.35">
      <c r="B395" s="34" t="s">
        <v>10</v>
      </c>
      <c r="C395" s="34">
        <v>100</v>
      </c>
      <c r="D395" s="34">
        <v>4</v>
      </c>
      <c r="E395" s="34">
        <v>3</v>
      </c>
      <c r="F395" s="18" t="str">
        <f t="shared" si="6"/>
        <v>I_BD_100P_4L_ID3</v>
      </c>
      <c r="G395" s="3">
        <v>7</v>
      </c>
      <c r="H395" s="5" t="s">
        <v>11</v>
      </c>
      <c r="I395" s="8">
        <v>380058</v>
      </c>
      <c r="J395" s="8">
        <v>1.2999999999999999E-2</v>
      </c>
      <c r="K395" s="8">
        <v>380058</v>
      </c>
      <c r="L395" s="8">
        <v>2E-3</v>
      </c>
      <c r="M395" s="8">
        <v>372758</v>
      </c>
      <c r="N395" s="8">
        <v>180.001</v>
      </c>
      <c r="O395" s="9">
        <v>1.82617696905851E-3</v>
      </c>
      <c r="P395" s="8">
        <v>98537</v>
      </c>
      <c r="Q395" s="5">
        <v>0</v>
      </c>
      <c r="R395" s="5">
        <v>1000</v>
      </c>
    </row>
    <row r="396" spans="2:18" ht="19.95" hidden="1" customHeight="1" x14ac:dyDescent="0.35">
      <c r="B396" s="34" t="s">
        <v>10</v>
      </c>
      <c r="C396" s="34">
        <v>150</v>
      </c>
      <c r="D396" s="34">
        <v>4</v>
      </c>
      <c r="E396" s="34">
        <v>3</v>
      </c>
      <c r="F396" s="18" t="str">
        <f t="shared" si="6"/>
        <v>I_BD_150P_4L_ID3</v>
      </c>
      <c r="G396" s="3">
        <v>7</v>
      </c>
      <c r="H396" s="5" t="s">
        <v>11</v>
      </c>
      <c r="I396" s="8">
        <v>603084</v>
      </c>
      <c r="J396" s="8">
        <v>0.02</v>
      </c>
      <c r="K396" s="8">
        <v>603084</v>
      </c>
      <c r="L396" s="8">
        <v>3.0000000000000001E-3</v>
      </c>
      <c r="M396" s="8">
        <v>595455</v>
      </c>
      <c r="N396" s="8">
        <v>180.00200000000001</v>
      </c>
      <c r="O396" s="9">
        <v>2.8063404441108198E-3</v>
      </c>
      <c r="P396" s="8">
        <v>64128</v>
      </c>
      <c r="Q396" s="5">
        <v>0</v>
      </c>
      <c r="R396" s="5">
        <v>1500</v>
      </c>
    </row>
    <row r="397" spans="2:18" ht="19.95" hidden="1" customHeight="1" x14ac:dyDescent="0.35">
      <c r="B397" s="34" t="s">
        <v>10</v>
      </c>
      <c r="C397" s="34">
        <v>250</v>
      </c>
      <c r="D397" s="34">
        <v>4</v>
      </c>
      <c r="E397" s="34">
        <v>3</v>
      </c>
      <c r="F397" s="18" t="str">
        <f t="shared" si="6"/>
        <v>I_BD_250P_4L_ID3</v>
      </c>
      <c r="G397" s="3">
        <v>7</v>
      </c>
      <c r="H397" s="5" t="s">
        <v>11</v>
      </c>
      <c r="I397" s="8">
        <v>923167</v>
      </c>
      <c r="J397" s="8">
        <v>3.3000000000000002E-2</v>
      </c>
      <c r="K397" s="8">
        <v>913750</v>
      </c>
      <c r="L397" s="8">
        <v>7.2999999999999995E-2</v>
      </c>
      <c r="M397" s="8">
        <v>896647</v>
      </c>
      <c r="N397" s="8">
        <v>300.00299999999999</v>
      </c>
      <c r="O397" s="9">
        <v>4.6344745542737098E-3</v>
      </c>
      <c r="P397" s="8">
        <v>64726</v>
      </c>
      <c r="Q397" s="5">
        <v>0</v>
      </c>
      <c r="R397" s="5">
        <v>2500</v>
      </c>
    </row>
    <row r="398" spans="2:18" ht="19.95" hidden="1" customHeight="1" x14ac:dyDescent="0.35">
      <c r="B398" s="34" t="s">
        <v>10</v>
      </c>
      <c r="C398" s="34">
        <v>500</v>
      </c>
      <c r="D398" s="34">
        <v>4</v>
      </c>
      <c r="E398" s="34">
        <v>3</v>
      </c>
      <c r="F398" s="18" t="str">
        <f t="shared" si="6"/>
        <v>I_BD_500P_4L_ID3</v>
      </c>
      <c r="G398" s="3">
        <v>7</v>
      </c>
      <c r="H398" s="5" t="s">
        <v>11</v>
      </c>
      <c r="I398" s="8">
        <v>1888238</v>
      </c>
      <c r="J398" s="8">
        <v>8.5999999999999993E-2</v>
      </c>
      <c r="K398" s="8">
        <v>1873469</v>
      </c>
      <c r="L398" s="8">
        <v>0.23699999999999999</v>
      </c>
      <c r="M398" s="8">
        <v>1853571</v>
      </c>
      <c r="N398" s="8">
        <v>300.005</v>
      </c>
      <c r="O398" s="9">
        <v>9.1264679038615699E-3</v>
      </c>
      <c r="P398" s="8">
        <v>32870</v>
      </c>
      <c r="Q398" s="5">
        <v>0</v>
      </c>
      <c r="R398" s="5">
        <v>5000</v>
      </c>
    </row>
    <row r="399" spans="2:18" ht="19.95" hidden="1" customHeight="1" x14ac:dyDescent="0.35">
      <c r="B399" s="34" t="s">
        <v>12</v>
      </c>
      <c r="C399" s="34">
        <v>50</v>
      </c>
      <c r="D399" s="34">
        <v>4</v>
      </c>
      <c r="E399" s="34">
        <v>3</v>
      </c>
      <c r="F399" s="18" t="str">
        <f t="shared" si="6"/>
        <v>I_MD_050P_4L_ID3</v>
      </c>
      <c r="G399" s="3">
        <v>7</v>
      </c>
      <c r="H399" s="5" t="s">
        <v>11</v>
      </c>
      <c r="I399" s="8">
        <v>74808</v>
      </c>
      <c r="J399" s="8">
        <v>8.9999999999999993E-3</v>
      </c>
      <c r="K399" s="8">
        <v>73729</v>
      </c>
      <c r="L399" s="8">
        <v>1E-3</v>
      </c>
      <c r="M399" s="8">
        <v>66142</v>
      </c>
      <c r="N399" s="8">
        <v>60.000999999999998</v>
      </c>
      <c r="O399" s="9">
        <v>2.0386732821308499E-3</v>
      </c>
      <c r="P399" s="8">
        <v>29426</v>
      </c>
      <c r="Q399" s="5">
        <v>0</v>
      </c>
      <c r="R399" s="5">
        <v>500</v>
      </c>
    </row>
    <row r="400" spans="2:18" ht="19.95" hidden="1" customHeight="1" x14ac:dyDescent="0.35">
      <c r="B400" s="34" t="s">
        <v>12</v>
      </c>
      <c r="C400" s="34">
        <v>100</v>
      </c>
      <c r="D400" s="34">
        <v>4</v>
      </c>
      <c r="E400" s="34">
        <v>3</v>
      </c>
      <c r="F400" s="18" t="str">
        <f t="shared" si="6"/>
        <v>I_MD_100P_4L_ID3</v>
      </c>
      <c r="G400" s="3">
        <v>7</v>
      </c>
      <c r="H400" s="5" t="s">
        <v>11</v>
      </c>
      <c r="I400" s="8">
        <v>107840</v>
      </c>
      <c r="J400" s="8">
        <v>2.1000000000000001E-2</v>
      </c>
      <c r="K400" s="8">
        <v>90939</v>
      </c>
      <c r="L400" s="8">
        <v>3.5999999999999997E-2</v>
      </c>
      <c r="M400" s="8">
        <v>72153</v>
      </c>
      <c r="N400" s="8">
        <v>180.036</v>
      </c>
      <c r="O400" s="9">
        <v>3.2433649844146499E-3</v>
      </c>
      <c r="P400" s="8">
        <v>55501</v>
      </c>
      <c r="Q400" s="5">
        <v>3</v>
      </c>
      <c r="R400" s="5">
        <v>1000</v>
      </c>
    </row>
    <row r="401" spans="2:18" ht="19.95" hidden="1" customHeight="1" x14ac:dyDescent="0.35">
      <c r="B401" s="34" t="s">
        <v>12</v>
      </c>
      <c r="C401" s="34">
        <v>150</v>
      </c>
      <c r="D401" s="34">
        <v>4</v>
      </c>
      <c r="E401" s="34">
        <v>3</v>
      </c>
      <c r="F401" s="18" t="str">
        <f t="shared" si="6"/>
        <v>I_MD_150P_4L_ID3</v>
      </c>
      <c r="G401" s="3">
        <v>7</v>
      </c>
      <c r="H401" s="5" t="s">
        <v>11</v>
      </c>
      <c r="I401" s="8">
        <v>246054</v>
      </c>
      <c r="J401" s="8">
        <v>2.7E-2</v>
      </c>
      <c r="K401" s="8">
        <v>218870</v>
      </c>
      <c r="L401" s="8">
        <v>7.0999999999999994E-2</v>
      </c>
      <c r="M401" s="8">
        <v>192717</v>
      </c>
      <c r="N401" s="8">
        <v>180.00200000000001</v>
      </c>
      <c r="O401" s="9">
        <v>3.6231478498922501E-3</v>
      </c>
      <c r="P401" s="8">
        <v>49672</v>
      </c>
      <c r="Q401" s="5">
        <v>0</v>
      </c>
      <c r="R401" s="5">
        <v>1500</v>
      </c>
    </row>
    <row r="402" spans="2:18" ht="19.95" hidden="1" customHeight="1" x14ac:dyDescent="0.35">
      <c r="B402" s="34" t="s">
        <v>12</v>
      </c>
      <c r="C402" s="34">
        <v>250</v>
      </c>
      <c r="D402" s="34">
        <v>4</v>
      </c>
      <c r="E402" s="34">
        <v>3</v>
      </c>
      <c r="F402" s="18" t="str">
        <f t="shared" si="6"/>
        <v>I_MD_250P_4L_ID3</v>
      </c>
      <c r="G402" s="3">
        <v>7</v>
      </c>
      <c r="H402" s="5" t="s">
        <v>11</v>
      </c>
      <c r="I402" s="8">
        <v>368635</v>
      </c>
      <c r="J402" s="8">
        <v>4.8000000000000001E-2</v>
      </c>
      <c r="K402" s="8">
        <v>320900</v>
      </c>
      <c r="L402" s="8">
        <v>0.18099999999999999</v>
      </c>
      <c r="M402" s="8">
        <v>264650</v>
      </c>
      <c r="N402" s="8">
        <v>300.005</v>
      </c>
      <c r="O402" s="9">
        <v>5.6932639930117098E-3</v>
      </c>
      <c r="P402" s="8">
        <v>52687</v>
      </c>
      <c r="Q402" s="5">
        <v>0</v>
      </c>
      <c r="R402" s="5">
        <v>2500</v>
      </c>
    </row>
    <row r="403" spans="2:18" ht="19.95" hidden="1" customHeight="1" x14ac:dyDescent="0.35">
      <c r="B403" s="34" t="s">
        <v>12</v>
      </c>
      <c r="C403" s="34">
        <v>500</v>
      </c>
      <c r="D403" s="34">
        <v>4</v>
      </c>
      <c r="E403" s="34">
        <v>3</v>
      </c>
      <c r="F403" s="18" t="str">
        <f t="shared" si="6"/>
        <v>I_MD_500P_4L_ID3</v>
      </c>
      <c r="G403" s="3">
        <v>7</v>
      </c>
      <c r="H403" s="5" t="s">
        <v>11</v>
      </c>
      <c r="I403" s="8">
        <v>666438</v>
      </c>
      <c r="J403" s="8">
        <v>0.104</v>
      </c>
      <c r="K403" s="8">
        <v>555594</v>
      </c>
      <c r="L403" s="8">
        <v>0.878</v>
      </c>
      <c r="M403" s="8">
        <v>460481</v>
      </c>
      <c r="N403" s="8">
        <v>300.00599999999997</v>
      </c>
      <c r="O403" s="9">
        <v>9.8083701160681502E-3</v>
      </c>
      <c r="P403" s="8">
        <v>30585</v>
      </c>
      <c r="Q403" s="5">
        <v>1</v>
      </c>
      <c r="R403" s="5">
        <v>5000</v>
      </c>
    </row>
    <row r="404" spans="2:18" ht="19.95" hidden="1" customHeight="1" x14ac:dyDescent="0.35">
      <c r="B404" s="34" t="s">
        <v>13</v>
      </c>
      <c r="C404" s="34">
        <v>50</v>
      </c>
      <c r="D404" s="34">
        <v>4</v>
      </c>
      <c r="E404" s="34">
        <v>3</v>
      </c>
      <c r="F404" s="18" t="str">
        <f t="shared" si="6"/>
        <v>I_AD_050P_4L_ID3</v>
      </c>
      <c r="G404" s="3">
        <v>7</v>
      </c>
      <c r="H404" s="5" t="s">
        <v>11</v>
      </c>
      <c r="I404" s="8">
        <v>67900</v>
      </c>
      <c r="J404" s="8">
        <v>8.0000000000000002E-3</v>
      </c>
      <c r="K404" s="8">
        <v>55497</v>
      </c>
      <c r="L404" s="8">
        <v>4.0000000000000001E-3</v>
      </c>
      <c r="M404" s="8">
        <v>41734</v>
      </c>
      <c r="N404" s="8">
        <v>60.000999999999998</v>
      </c>
      <c r="O404" s="9">
        <v>3.8372777280281799E-3</v>
      </c>
      <c r="P404" s="8">
        <v>15634</v>
      </c>
      <c r="Q404" s="5">
        <v>1</v>
      </c>
      <c r="R404" s="5">
        <v>500</v>
      </c>
    </row>
    <row r="405" spans="2:18" ht="19.95" hidden="1" customHeight="1" x14ac:dyDescent="0.35">
      <c r="B405" s="34" t="s">
        <v>13</v>
      </c>
      <c r="C405" s="34">
        <v>100</v>
      </c>
      <c r="D405" s="34">
        <v>4</v>
      </c>
      <c r="E405" s="34">
        <v>3</v>
      </c>
      <c r="F405" s="18" t="str">
        <f t="shared" si="6"/>
        <v>I_AD_100P_4L_ID3</v>
      </c>
      <c r="G405" s="3">
        <v>7</v>
      </c>
      <c r="H405" s="5" t="s">
        <v>11</v>
      </c>
      <c r="I405" s="8">
        <v>96604</v>
      </c>
      <c r="J405" s="8">
        <v>2.9000000000000001E-2</v>
      </c>
      <c r="K405" s="8">
        <v>31598</v>
      </c>
      <c r="L405" s="8">
        <v>7.4999999999999997E-2</v>
      </c>
      <c r="M405" s="8">
        <v>13885</v>
      </c>
      <c r="N405" s="8">
        <v>180.00200000000001</v>
      </c>
      <c r="O405" s="9">
        <v>4.0390269081434903E-3</v>
      </c>
      <c r="P405" s="8">
        <v>44559</v>
      </c>
      <c r="Q405" s="5">
        <v>0</v>
      </c>
      <c r="R405" s="5">
        <v>1000</v>
      </c>
    </row>
    <row r="406" spans="2:18" ht="19.95" hidden="1" customHeight="1" x14ac:dyDescent="0.35">
      <c r="B406" s="34" t="s">
        <v>13</v>
      </c>
      <c r="C406" s="34">
        <v>150</v>
      </c>
      <c r="D406" s="34">
        <v>4</v>
      </c>
      <c r="E406" s="34">
        <v>3</v>
      </c>
      <c r="F406" s="18" t="str">
        <f t="shared" si="6"/>
        <v>I_AD_150P_4L_ID3</v>
      </c>
      <c r="G406" s="3">
        <v>7</v>
      </c>
      <c r="H406" s="5" t="s">
        <v>11</v>
      </c>
      <c r="I406" s="8">
        <v>179470</v>
      </c>
      <c r="J406" s="8">
        <v>3.3000000000000002E-2</v>
      </c>
      <c r="K406" s="8">
        <v>81594</v>
      </c>
      <c r="L406" s="8">
        <v>0.11899999999999999</v>
      </c>
      <c r="M406" s="8">
        <v>47602</v>
      </c>
      <c r="N406" s="8">
        <v>180.04900000000001</v>
      </c>
      <c r="O406" s="9">
        <v>5.79757189321256E-3</v>
      </c>
      <c r="P406" s="8">
        <v>31053</v>
      </c>
      <c r="Q406" s="5">
        <v>0</v>
      </c>
      <c r="R406" s="5">
        <v>1500</v>
      </c>
    </row>
    <row r="407" spans="2:18" ht="19.95" hidden="1" customHeight="1" x14ac:dyDescent="0.35">
      <c r="B407" s="34" t="s">
        <v>13</v>
      </c>
      <c r="C407" s="34">
        <v>250</v>
      </c>
      <c r="D407" s="34">
        <v>4</v>
      </c>
      <c r="E407" s="34">
        <v>3</v>
      </c>
      <c r="F407" s="18" t="str">
        <f t="shared" si="6"/>
        <v>I_AD_250P_4L_ID3</v>
      </c>
      <c r="G407" s="3">
        <v>7</v>
      </c>
      <c r="H407" s="5" t="s">
        <v>11</v>
      </c>
      <c r="I407" s="8">
        <v>303382</v>
      </c>
      <c r="J407" s="8">
        <v>5.8999999999999997E-2</v>
      </c>
      <c r="K407" s="8">
        <v>138259</v>
      </c>
      <c r="L407" s="8">
        <v>0.33500000000000002</v>
      </c>
      <c r="M407" s="8">
        <v>84481</v>
      </c>
      <c r="N407" s="8">
        <v>300.00400000000002</v>
      </c>
      <c r="O407" s="9">
        <v>7.1314363143610204E-3</v>
      </c>
      <c r="P407" s="8">
        <v>42066</v>
      </c>
      <c r="Q407" s="5">
        <v>1</v>
      </c>
      <c r="R407" s="5">
        <v>2500</v>
      </c>
    </row>
    <row r="408" spans="2:18" ht="19.95" hidden="1" customHeight="1" x14ac:dyDescent="0.35">
      <c r="B408" s="34" t="s">
        <v>13</v>
      </c>
      <c r="C408" s="34">
        <v>500</v>
      </c>
      <c r="D408" s="34">
        <v>4</v>
      </c>
      <c r="E408" s="34">
        <v>3</v>
      </c>
      <c r="F408" s="18" t="str">
        <f t="shared" si="6"/>
        <v>I_AD_500P_4L_ID3</v>
      </c>
      <c r="G408" s="3">
        <v>7</v>
      </c>
      <c r="H408" s="5" t="s">
        <v>11</v>
      </c>
      <c r="I408" s="8">
        <v>635290</v>
      </c>
      <c r="J408" s="8">
        <v>0.115</v>
      </c>
      <c r="K408" s="8">
        <v>319918</v>
      </c>
      <c r="L408" s="8">
        <v>1.2549999999999999</v>
      </c>
      <c r="M408" s="8">
        <v>210857</v>
      </c>
      <c r="N408" s="8">
        <v>300.012</v>
      </c>
      <c r="O408" s="9">
        <v>1.01528360633532E-2</v>
      </c>
      <c r="P408" s="8">
        <v>29548</v>
      </c>
      <c r="Q408" s="5">
        <v>1</v>
      </c>
      <c r="R408" s="5">
        <v>5000</v>
      </c>
    </row>
    <row r="409" spans="2:18" ht="19.95" hidden="1" customHeight="1" x14ac:dyDescent="0.35">
      <c r="B409" s="34" t="s">
        <v>10</v>
      </c>
      <c r="C409" s="34">
        <v>50</v>
      </c>
      <c r="D409" s="34">
        <v>4</v>
      </c>
      <c r="E409" s="34">
        <v>3</v>
      </c>
      <c r="F409" s="18" t="str">
        <f t="shared" si="6"/>
        <v>I_BD_050P_4L_ID3</v>
      </c>
      <c r="G409" s="3">
        <v>8</v>
      </c>
      <c r="H409" s="5" t="s">
        <v>11</v>
      </c>
      <c r="I409" s="8">
        <v>222400</v>
      </c>
      <c r="J409" s="8">
        <v>2.5999999999999999E-2</v>
      </c>
      <c r="K409" s="8">
        <v>222400</v>
      </c>
      <c r="L409" s="8">
        <v>1.0999999999999999E-2</v>
      </c>
      <c r="M409" s="8">
        <v>222400</v>
      </c>
      <c r="N409" s="8">
        <v>60.036999999999999</v>
      </c>
      <c r="O409" s="9">
        <v>1.9886664899251899E-3</v>
      </c>
      <c r="P409" s="8">
        <v>30176</v>
      </c>
      <c r="Q409" s="5">
        <v>0</v>
      </c>
      <c r="R409" s="5">
        <v>500</v>
      </c>
    </row>
    <row r="410" spans="2:18" ht="19.95" hidden="1" customHeight="1" x14ac:dyDescent="0.35">
      <c r="B410" s="34" t="s">
        <v>10</v>
      </c>
      <c r="C410" s="34">
        <v>100</v>
      </c>
      <c r="D410" s="34">
        <v>4</v>
      </c>
      <c r="E410" s="34">
        <v>3</v>
      </c>
      <c r="F410" s="18" t="str">
        <f t="shared" si="6"/>
        <v>I_BD_100P_4L_ID3</v>
      </c>
      <c r="G410" s="3">
        <v>8</v>
      </c>
      <c r="H410" s="5" t="s">
        <v>11</v>
      </c>
      <c r="I410" s="8">
        <v>380058</v>
      </c>
      <c r="J410" s="8">
        <v>4.2999999999999997E-2</v>
      </c>
      <c r="K410" s="8">
        <v>380058</v>
      </c>
      <c r="L410" s="8">
        <v>1.2E-2</v>
      </c>
      <c r="M410" s="8">
        <v>372691</v>
      </c>
      <c r="N410" s="8">
        <v>180.001</v>
      </c>
      <c r="O410" s="9">
        <v>1.49610050552307E-3</v>
      </c>
      <c r="P410" s="8">
        <v>120272</v>
      </c>
      <c r="Q410" s="5">
        <v>0</v>
      </c>
      <c r="R410" s="5">
        <v>1000</v>
      </c>
    </row>
    <row r="411" spans="2:18" ht="19.95" hidden="1" customHeight="1" x14ac:dyDescent="0.35">
      <c r="B411" s="34" t="s">
        <v>10</v>
      </c>
      <c r="C411" s="34">
        <v>150</v>
      </c>
      <c r="D411" s="34">
        <v>4</v>
      </c>
      <c r="E411" s="34">
        <v>3</v>
      </c>
      <c r="F411" s="18" t="str">
        <f t="shared" si="6"/>
        <v>I_BD_150P_4L_ID3</v>
      </c>
      <c r="G411" s="3">
        <v>8</v>
      </c>
      <c r="H411" s="5" t="s">
        <v>11</v>
      </c>
      <c r="I411" s="8">
        <v>603084</v>
      </c>
      <c r="J411" s="8">
        <v>3.2000000000000001E-2</v>
      </c>
      <c r="K411" s="8">
        <v>603084</v>
      </c>
      <c r="L411" s="8">
        <v>5.0000000000000001E-3</v>
      </c>
      <c r="M411" s="8">
        <v>595362</v>
      </c>
      <c r="N411" s="8">
        <v>180.00200000000001</v>
      </c>
      <c r="O411" s="9">
        <v>2.0384789651355199E-3</v>
      </c>
      <c r="P411" s="8">
        <v>88282</v>
      </c>
      <c r="Q411" s="5">
        <v>0</v>
      </c>
      <c r="R411" s="5">
        <v>1500</v>
      </c>
    </row>
    <row r="412" spans="2:18" ht="19.95" hidden="1" customHeight="1" x14ac:dyDescent="0.35">
      <c r="B412" s="34" t="s">
        <v>10</v>
      </c>
      <c r="C412" s="34">
        <v>250</v>
      </c>
      <c r="D412" s="34">
        <v>4</v>
      </c>
      <c r="E412" s="34">
        <v>3</v>
      </c>
      <c r="F412" s="18" t="str">
        <f t="shared" si="6"/>
        <v>I_BD_250P_4L_ID3</v>
      </c>
      <c r="G412" s="3">
        <v>8</v>
      </c>
      <c r="H412" s="5" t="s">
        <v>11</v>
      </c>
      <c r="I412" s="8">
        <v>923167</v>
      </c>
      <c r="J412" s="8">
        <v>4.3999999999999997E-2</v>
      </c>
      <c r="K412" s="8">
        <v>914077</v>
      </c>
      <c r="L412" s="8">
        <v>7.0000000000000007E-2</v>
      </c>
      <c r="M412" s="8">
        <v>896504</v>
      </c>
      <c r="N412" s="8">
        <v>300.00299999999999</v>
      </c>
      <c r="O412" s="9">
        <v>3.4859091912712399E-3</v>
      </c>
      <c r="P412" s="8">
        <v>86049</v>
      </c>
      <c r="Q412" s="5">
        <v>0</v>
      </c>
      <c r="R412" s="5">
        <v>2500</v>
      </c>
    </row>
    <row r="413" spans="2:18" ht="19.95" hidden="1" customHeight="1" x14ac:dyDescent="0.35">
      <c r="B413" s="34" t="s">
        <v>10</v>
      </c>
      <c r="C413" s="34">
        <v>500</v>
      </c>
      <c r="D413" s="34">
        <v>4</v>
      </c>
      <c r="E413" s="34">
        <v>3</v>
      </c>
      <c r="F413" s="18" t="str">
        <f t="shared" si="6"/>
        <v>I_BD_500P_4L_ID3</v>
      </c>
      <c r="G413" s="3">
        <v>8</v>
      </c>
      <c r="H413" s="5" t="s">
        <v>11</v>
      </c>
      <c r="I413" s="8">
        <v>1888238</v>
      </c>
      <c r="J413" s="8">
        <v>7.6999999999999999E-2</v>
      </c>
      <c r="K413" s="8">
        <v>1873353</v>
      </c>
      <c r="L413" s="8">
        <v>0.19</v>
      </c>
      <c r="M413" s="8">
        <v>1853958</v>
      </c>
      <c r="N413" s="8">
        <v>300.00299999999999</v>
      </c>
      <c r="O413" s="9">
        <v>7.0847621746754101E-3</v>
      </c>
      <c r="P413" s="8">
        <v>42342</v>
      </c>
      <c r="Q413" s="5">
        <v>0</v>
      </c>
      <c r="R413" s="5">
        <v>5000</v>
      </c>
    </row>
    <row r="414" spans="2:18" ht="19.95" hidden="1" customHeight="1" x14ac:dyDescent="0.35">
      <c r="B414" s="34" t="s">
        <v>12</v>
      </c>
      <c r="C414" s="34">
        <v>50</v>
      </c>
      <c r="D414" s="34">
        <v>4</v>
      </c>
      <c r="E414" s="34">
        <v>3</v>
      </c>
      <c r="F414" s="18" t="str">
        <f t="shared" si="6"/>
        <v>I_MD_050P_4L_ID3</v>
      </c>
      <c r="G414" s="3">
        <v>8</v>
      </c>
      <c r="H414" s="5" t="s">
        <v>11</v>
      </c>
      <c r="I414" s="8">
        <v>74808</v>
      </c>
      <c r="J414" s="8">
        <v>1.0999999999999999E-2</v>
      </c>
      <c r="K414" s="8">
        <v>73729</v>
      </c>
      <c r="L414" s="8">
        <v>2E-3</v>
      </c>
      <c r="M414" s="8">
        <v>66000</v>
      </c>
      <c r="N414" s="8">
        <v>60.000999999999998</v>
      </c>
      <c r="O414" s="9">
        <v>1.77923772801364E-3</v>
      </c>
      <c r="P414" s="8">
        <v>33715</v>
      </c>
      <c r="Q414" s="5">
        <v>2</v>
      </c>
      <c r="R414" s="5">
        <v>500</v>
      </c>
    </row>
    <row r="415" spans="2:18" ht="19.95" hidden="1" customHeight="1" x14ac:dyDescent="0.35">
      <c r="B415" s="34" t="s">
        <v>12</v>
      </c>
      <c r="C415" s="34">
        <v>100</v>
      </c>
      <c r="D415" s="34">
        <v>4</v>
      </c>
      <c r="E415" s="34">
        <v>3</v>
      </c>
      <c r="F415" s="18" t="str">
        <f t="shared" si="6"/>
        <v>I_MD_100P_4L_ID3</v>
      </c>
      <c r="G415" s="3">
        <v>8</v>
      </c>
      <c r="H415" s="5" t="s">
        <v>11</v>
      </c>
      <c r="I415" s="8">
        <v>107840</v>
      </c>
      <c r="J415" s="8">
        <v>2.5000000000000001E-2</v>
      </c>
      <c r="K415" s="8">
        <v>90881</v>
      </c>
      <c r="L415" s="8">
        <v>2.5000000000000001E-2</v>
      </c>
      <c r="M415" s="8">
        <v>71960</v>
      </c>
      <c r="N415" s="8">
        <v>180.018</v>
      </c>
      <c r="O415" s="9">
        <v>2.75467164567507E-3</v>
      </c>
      <c r="P415" s="8">
        <v>65341</v>
      </c>
      <c r="Q415" s="5">
        <v>3</v>
      </c>
      <c r="R415" s="5">
        <v>1000</v>
      </c>
    </row>
    <row r="416" spans="2:18" ht="19.95" hidden="1" customHeight="1" x14ac:dyDescent="0.35">
      <c r="B416" s="34" t="s">
        <v>12</v>
      </c>
      <c r="C416" s="34">
        <v>150</v>
      </c>
      <c r="D416" s="34">
        <v>4</v>
      </c>
      <c r="E416" s="34">
        <v>3</v>
      </c>
      <c r="F416" s="18" t="str">
        <f t="shared" si="6"/>
        <v>I_MD_150P_4L_ID3</v>
      </c>
      <c r="G416" s="3">
        <v>8</v>
      </c>
      <c r="H416" s="5" t="s">
        <v>11</v>
      </c>
      <c r="I416" s="8">
        <v>246054</v>
      </c>
      <c r="J416" s="8">
        <v>2.5000000000000001E-2</v>
      </c>
      <c r="K416" s="8">
        <v>218810</v>
      </c>
      <c r="L416" s="8">
        <v>0.06</v>
      </c>
      <c r="M416" s="8">
        <v>192629</v>
      </c>
      <c r="N416" s="8">
        <v>180.001</v>
      </c>
      <c r="O416" s="9">
        <v>3.1916508538874602E-3</v>
      </c>
      <c r="P416" s="8">
        <v>56389</v>
      </c>
      <c r="Q416" s="5">
        <v>0</v>
      </c>
      <c r="R416" s="5">
        <v>1500</v>
      </c>
    </row>
    <row r="417" spans="2:18" ht="19.95" hidden="1" customHeight="1" x14ac:dyDescent="0.35">
      <c r="B417" s="34" t="s">
        <v>12</v>
      </c>
      <c r="C417" s="34">
        <v>250</v>
      </c>
      <c r="D417" s="34">
        <v>4</v>
      </c>
      <c r="E417" s="34">
        <v>3</v>
      </c>
      <c r="F417" s="18" t="str">
        <f t="shared" si="6"/>
        <v>I_MD_250P_4L_ID3</v>
      </c>
      <c r="G417" s="3">
        <v>8</v>
      </c>
      <c r="H417" s="5" t="s">
        <v>11</v>
      </c>
      <c r="I417" s="8">
        <v>368635</v>
      </c>
      <c r="J417" s="8">
        <v>4.5999999999999999E-2</v>
      </c>
      <c r="K417" s="8">
        <v>321120</v>
      </c>
      <c r="L417" s="8">
        <v>0.187</v>
      </c>
      <c r="M417" s="8">
        <v>265441</v>
      </c>
      <c r="N417" s="8">
        <v>300.00200000000001</v>
      </c>
      <c r="O417" s="9">
        <v>4.8868379465928204E-3</v>
      </c>
      <c r="P417" s="8">
        <v>61381</v>
      </c>
      <c r="Q417" s="5">
        <v>0</v>
      </c>
      <c r="R417" s="5">
        <v>2500</v>
      </c>
    </row>
    <row r="418" spans="2:18" ht="19.95" hidden="1" customHeight="1" x14ac:dyDescent="0.35">
      <c r="B418" s="34" t="s">
        <v>12</v>
      </c>
      <c r="C418" s="34">
        <v>500</v>
      </c>
      <c r="D418" s="34">
        <v>4</v>
      </c>
      <c r="E418" s="34">
        <v>3</v>
      </c>
      <c r="F418" s="18" t="str">
        <f t="shared" si="6"/>
        <v>I_MD_500P_4L_ID3</v>
      </c>
      <c r="G418" s="3">
        <v>8</v>
      </c>
      <c r="H418" s="5" t="s">
        <v>11</v>
      </c>
      <c r="I418" s="8">
        <v>666438</v>
      </c>
      <c r="J418" s="8">
        <v>9.6000000000000002E-2</v>
      </c>
      <c r="K418" s="8">
        <v>554812</v>
      </c>
      <c r="L418" s="8">
        <v>0.69399999999999995</v>
      </c>
      <c r="M418" s="8">
        <v>460391</v>
      </c>
      <c r="N418" s="8">
        <v>300.00200000000001</v>
      </c>
      <c r="O418" s="9">
        <v>8.6121781069637103E-3</v>
      </c>
      <c r="P418" s="8">
        <v>34833</v>
      </c>
      <c r="Q418" s="5">
        <v>1</v>
      </c>
      <c r="R418" s="5">
        <v>5000</v>
      </c>
    </row>
    <row r="419" spans="2:18" ht="19.95" hidden="1" customHeight="1" x14ac:dyDescent="0.35">
      <c r="B419" s="34" t="s">
        <v>13</v>
      </c>
      <c r="C419" s="34">
        <v>50</v>
      </c>
      <c r="D419" s="34">
        <v>4</v>
      </c>
      <c r="E419" s="34">
        <v>3</v>
      </c>
      <c r="F419" s="18" t="str">
        <f t="shared" si="6"/>
        <v>I_AD_050P_4L_ID3</v>
      </c>
      <c r="G419" s="3">
        <v>8</v>
      </c>
      <c r="H419" s="5" t="s">
        <v>11</v>
      </c>
      <c r="I419" s="8">
        <v>67900</v>
      </c>
      <c r="J419" s="8">
        <v>8.9999999999999993E-3</v>
      </c>
      <c r="K419" s="8">
        <v>55497</v>
      </c>
      <c r="L419" s="8">
        <v>4.0000000000000001E-3</v>
      </c>
      <c r="M419" s="8">
        <v>41851</v>
      </c>
      <c r="N419" s="8">
        <v>60.045000000000002</v>
      </c>
      <c r="O419" s="9">
        <v>3.4945285215360802E-3</v>
      </c>
      <c r="P419" s="8">
        <v>17180</v>
      </c>
      <c r="Q419" s="5">
        <v>3</v>
      </c>
      <c r="R419" s="5">
        <v>500</v>
      </c>
    </row>
    <row r="420" spans="2:18" ht="19.95" hidden="1" customHeight="1" x14ac:dyDescent="0.35">
      <c r="B420" s="34" t="s">
        <v>13</v>
      </c>
      <c r="C420" s="34">
        <v>100</v>
      </c>
      <c r="D420" s="34">
        <v>4</v>
      </c>
      <c r="E420" s="34">
        <v>3</v>
      </c>
      <c r="F420" s="18" t="str">
        <f t="shared" si="6"/>
        <v>I_AD_100P_4L_ID3</v>
      </c>
      <c r="G420" s="3">
        <v>8</v>
      </c>
      <c r="H420" s="5" t="s">
        <v>11</v>
      </c>
      <c r="I420" s="8">
        <v>96604</v>
      </c>
      <c r="J420" s="8">
        <v>2.1000000000000001E-2</v>
      </c>
      <c r="K420" s="8">
        <v>32301</v>
      </c>
      <c r="L420" s="8">
        <v>4.3999999999999997E-2</v>
      </c>
      <c r="M420" s="8">
        <v>12999</v>
      </c>
      <c r="N420" s="8">
        <v>180.02600000000001</v>
      </c>
      <c r="O420" s="9">
        <v>3.4263552611544798E-3</v>
      </c>
      <c r="P420" s="8">
        <v>52536</v>
      </c>
      <c r="Q420" s="5">
        <v>0</v>
      </c>
      <c r="R420" s="5">
        <v>1000</v>
      </c>
    </row>
    <row r="421" spans="2:18" ht="19.95" hidden="1" customHeight="1" x14ac:dyDescent="0.35">
      <c r="B421" s="34" t="s">
        <v>13</v>
      </c>
      <c r="C421" s="34">
        <v>150</v>
      </c>
      <c r="D421" s="34">
        <v>4</v>
      </c>
      <c r="E421" s="34">
        <v>3</v>
      </c>
      <c r="F421" s="18" t="str">
        <f t="shared" si="6"/>
        <v>I_AD_150P_4L_ID3</v>
      </c>
      <c r="G421" s="3">
        <v>8</v>
      </c>
      <c r="H421" s="5" t="s">
        <v>11</v>
      </c>
      <c r="I421" s="8">
        <v>179470</v>
      </c>
      <c r="J421" s="8">
        <v>3.3000000000000002E-2</v>
      </c>
      <c r="K421" s="8">
        <v>80557</v>
      </c>
      <c r="L421" s="8">
        <v>0.112</v>
      </c>
      <c r="M421" s="8">
        <v>47551</v>
      </c>
      <c r="N421" s="8">
        <v>180.00299999999999</v>
      </c>
      <c r="O421" s="9">
        <v>4.9459496592627796E-3</v>
      </c>
      <c r="P421" s="8">
        <v>36392</v>
      </c>
      <c r="Q421" s="5">
        <v>1</v>
      </c>
      <c r="R421" s="5">
        <v>1500</v>
      </c>
    </row>
    <row r="422" spans="2:18" ht="19.95" hidden="1" customHeight="1" x14ac:dyDescent="0.35">
      <c r="B422" s="34" t="s">
        <v>13</v>
      </c>
      <c r="C422" s="34">
        <v>250</v>
      </c>
      <c r="D422" s="34">
        <v>4</v>
      </c>
      <c r="E422" s="34">
        <v>3</v>
      </c>
      <c r="F422" s="18" t="str">
        <f t="shared" si="6"/>
        <v>I_AD_250P_4L_ID3</v>
      </c>
      <c r="G422" s="3">
        <v>8</v>
      </c>
      <c r="H422" s="5" t="s">
        <v>11</v>
      </c>
      <c r="I422" s="8">
        <v>303382</v>
      </c>
      <c r="J422" s="8">
        <v>5.5E-2</v>
      </c>
      <c r="K422" s="8">
        <v>138868</v>
      </c>
      <c r="L422" s="8">
        <v>0.318</v>
      </c>
      <c r="M422" s="8">
        <v>84136</v>
      </c>
      <c r="N422" s="8">
        <v>300.00299999999999</v>
      </c>
      <c r="O422" s="9">
        <v>6.3914775753670496E-3</v>
      </c>
      <c r="P422" s="8">
        <v>46935</v>
      </c>
      <c r="Q422" s="5">
        <v>1</v>
      </c>
      <c r="R422" s="5">
        <v>2500</v>
      </c>
    </row>
    <row r="423" spans="2:18" ht="19.95" hidden="1" customHeight="1" x14ac:dyDescent="0.35">
      <c r="B423" s="34" t="s">
        <v>13</v>
      </c>
      <c r="C423" s="34">
        <v>500</v>
      </c>
      <c r="D423" s="34">
        <v>4</v>
      </c>
      <c r="E423" s="34">
        <v>3</v>
      </c>
      <c r="F423" s="18" t="str">
        <f t="shared" si="6"/>
        <v>I_AD_500P_4L_ID3</v>
      </c>
      <c r="G423" s="3">
        <v>8</v>
      </c>
      <c r="H423" s="5" t="s">
        <v>11</v>
      </c>
      <c r="I423" s="8">
        <v>635290</v>
      </c>
      <c r="J423" s="8">
        <v>0.13300000000000001</v>
      </c>
      <c r="K423" s="8">
        <v>317507</v>
      </c>
      <c r="L423" s="8">
        <v>1.2589999999999999</v>
      </c>
      <c r="M423" s="8">
        <v>210880</v>
      </c>
      <c r="N423" s="8">
        <v>300.01100000000002</v>
      </c>
      <c r="O423" s="9">
        <v>1.0286404937424099E-2</v>
      </c>
      <c r="P423" s="8">
        <v>29165</v>
      </c>
      <c r="Q423" s="5">
        <v>0</v>
      </c>
      <c r="R423" s="5">
        <v>5000</v>
      </c>
    </row>
    <row r="424" spans="2:18" ht="19.95" hidden="1" customHeight="1" x14ac:dyDescent="0.35">
      <c r="B424" s="34" t="s">
        <v>10</v>
      </c>
      <c r="C424" s="34">
        <v>50</v>
      </c>
      <c r="D424" s="34">
        <v>4</v>
      </c>
      <c r="E424" s="34">
        <v>3</v>
      </c>
      <c r="F424" s="18" t="str">
        <f t="shared" si="6"/>
        <v>I_BD_050P_4L_ID3</v>
      </c>
      <c r="G424" s="3">
        <v>9</v>
      </c>
      <c r="H424" s="5" t="s">
        <v>11</v>
      </c>
      <c r="I424" s="8">
        <v>222400</v>
      </c>
      <c r="J424" s="8">
        <v>1.9E-2</v>
      </c>
      <c r="K424" s="8">
        <v>222400</v>
      </c>
      <c r="L424" s="8">
        <v>8.0000000000000002E-3</v>
      </c>
      <c r="M424" s="8">
        <v>222400</v>
      </c>
      <c r="N424" s="8">
        <v>60.02</v>
      </c>
      <c r="O424" s="9">
        <v>2.0196302905815099E-3</v>
      </c>
      <c r="P424" s="8">
        <v>29699</v>
      </c>
      <c r="Q424" s="5">
        <v>3</v>
      </c>
      <c r="R424" s="5">
        <v>500</v>
      </c>
    </row>
    <row r="425" spans="2:18" ht="19.95" hidden="1" customHeight="1" x14ac:dyDescent="0.35">
      <c r="B425" s="34" t="s">
        <v>10</v>
      </c>
      <c r="C425" s="34">
        <v>100</v>
      </c>
      <c r="D425" s="34">
        <v>4</v>
      </c>
      <c r="E425" s="34">
        <v>3</v>
      </c>
      <c r="F425" s="18" t="str">
        <f t="shared" si="6"/>
        <v>I_BD_100P_4L_ID3</v>
      </c>
      <c r="G425" s="3">
        <v>9</v>
      </c>
      <c r="H425" s="5" t="s">
        <v>11</v>
      </c>
      <c r="I425" s="8">
        <v>380058</v>
      </c>
      <c r="J425" s="8">
        <v>3.7999999999999999E-2</v>
      </c>
      <c r="K425" s="8">
        <v>380058</v>
      </c>
      <c r="L425" s="8">
        <v>0.01</v>
      </c>
      <c r="M425" s="8">
        <v>372691</v>
      </c>
      <c r="N425" s="8">
        <v>180.001</v>
      </c>
      <c r="O425" s="9">
        <v>1.5642456643650399E-3</v>
      </c>
      <c r="P425" s="8">
        <v>115035</v>
      </c>
      <c r="Q425" s="5">
        <v>0</v>
      </c>
      <c r="R425" s="5">
        <v>1000</v>
      </c>
    </row>
    <row r="426" spans="2:18" ht="19.95" hidden="1" customHeight="1" x14ac:dyDescent="0.35">
      <c r="B426" s="34" t="s">
        <v>10</v>
      </c>
      <c r="C426" s="34">
        <v>150</v>
      </c>
      <c r="D426" s="34">
        <v>4</v>
      </c>
      <c r="E426" s="34">
        <v>3</v>
      </c>
      <c r="F426" s="18" t="str">
        <f t="shared" si="6"/>
        <v>I_BD_150P_4L_ID3</v>
      </c>
      <c r="G426" s="3">
        <v>9</v>
      </c>
      <c r="H426" s="5" t="s">
        <v>11</v>
      </c>
      <c r="I426" s="8">
        <v>603084</v>
      </c>
      <c r="J426" s="8">
        <v>2.9000000000000001E-2</v>
      </c>
      <c r="K426" s="8">
        <v>603084</v>
      </c>
      <c r="L426" s="8">
        <v>8.9999999999999993E-3</v>
      </c>
      <c r="M426" s="8">
        <v>595438</v>
      </c>
      <c r="N426" s="8">
        <v>180.001</v>
      </c>
      <c r="O426" s="9">
        <v>2.2507597833834698E-3</v>
      </c>
      <c r="P426" s="8">
        <v>79957</v>
      </c>
      <c r="Q426" s="5">
        <v>0</v>
      </c>
      <c r="R426" s="5">
        <v>1500</v>
      </c>
    </row>
    <row r="427" spans="2:18" ht="19.95" hidden="1" customHeight="1" x14ac:dyDescent="0.35">
      <c r="B427" s="34" t="s">
        <v>10</v>
      </c>
      <c r="C427" s="34">
        <v>250</v>
      </c>
      <c r="D427" s="34">
        <v>4</v>
      </c>
      <c r="E427" s="34">
        <v>3</v>
      </c>
      <c r="F427" s="18" t="str">
        <f t="shared" si="6"/>
        <v>I_BD_250P_4L_ID3</v>
      </c>
      <c r="G427" s="3">
        <v>9</v>
      </c>
      <c r="H427" s="5" t="s">
        <v>11</v>
      </c>
      <c r="I427" s="8">
        <v>923167</v>
      </c>
      <c r="J427" s="8">
        <v>6.0999999999999999E-2</v>
      </c>
      <c r="K427" s="8">
        <v>913748</v>
      </c>
      <c r="L427" s="8">
        <v>8.1000000000000003E-2</v>
      </c>
      <c r="M427" s="8">
        <v>896634</v>
      </c>
      <c r="N427" s="8">
        <v>300.00200000000001</v>
      </c>
      <c r="O427" s="9">
        <v>4.0741595925275001E-3</v>
      </c>
      <c r="P427" s="8">
        <v>73625</v>
      </c>
      <c r="Q427" s="5">
        <v>0</v>
      </c>
      <c r="R427" s="5">
        <v>2500</v>
      </c>
    </row>
    <row r="428" spans="2:18" ht="19.95" hidden="1" customHeight="1" x14ac:dyDescent="0.35">
      <c r="B428" s="34" t="s">
        <v>10</v>
      </c>
      <c r="C428" s="34">
        <v>500</v>
      </c>
      <c r="D428" s="34">
        <v>4</v>
      </c>
      <c r="E428" s="34">
        <v>3</v>
      </c>
      <c r="F428" s="18" t="str">
        <f t="shared" si="6"/>
        <v>I_BD_500P_4L_ID3</v>
      </c>
      <c r="G428" s="3">
        <v>9</v>
      </c>
      <c r="H428" s="5" t="s">
        <v>11</v>
      </c>
      <c r="I428" s="8">
        <v>1888238</v>
      </c>
      <c r="J428" s="8">
        <v>0.11700000000000001</v>
      </c>
      <c r="K428" s="8">
        <v>1873347</v>
      </c>
      <c r="L428" s="8">
        <v>0.23799999999999999</v>
      </c>
      <c r="M428" s="8">
        <v>1854480</v>
      </c>
      <c r="N428" s="8">
        <v>300.00799999999998</v>
      </c>
      <c r="O428" s="9">
        <v>8.0227327431746896E-3</v>
      </c>
      <c r="P428" s="8">
        <v>37391</v>
      </c>
      <c r="Q428" s="5">
        <v>0</v>
      </c>
      <c r="R428" s="5">
        <v>5000</v>
      </c>
    </row>
    <row r="429" spans="2:18" ht="19.95" hidden="1" customHeight="1" x14ac:dyDescent="0.35">
      <c r="B429" s="34" t="s">
        <v>12</v>
      </c>
      <c r="C429" s="34">
        <v>50</v>
      </c>
      <c r="D429" s="34">
        <v>4</v>
      </c>
      <c r="E429" s="34">
        <v>3</v>
      </c>
      <c r="F429" s="18" t="str">
        <f t="shared" si="6"/>
        <v>I_MD_050P_4L_ID3</v>
      </c>
      <c r="G429" s="3">
        <v>9</v>
      </c>
      <c r="H429" s="5" t="s">
        <v>11</v>
      </c>
      <c r="I429" s="8">
        <v>74808</v>
      </c>
      <c r="J429" s="8">
        <v>8.9999999999999993E-3</v>
      </c>
      <c r="K429" s="8">
        <v>73729</v>
      </c>
      <c r="L429" s="8">
        <v>1E-3</v>
      </c>
      <c r="M429" s="8">
        <v>66119</v>
      </c>
      <c r="N429" s="8">
        <v>60.021000000000001</v>
      </c>
      <c r="O429" s="9">
        <v>2.0498838321710601E-3</v>
      </c>
      <c r="P429" s="8">
        <v>29268</v>
      </c>
      <c r="Q429" s="5">
        <v>0</v>
      </c>
      <c r="R429" s="5">
        <v>500</v>
      </c>
    </row>
    <row r="430" spans="2:18" ht="19.95" hidden="1" customHeight="1" x14ac:dyDescent="0.35">
      <c r="B430" s="34" t="s">
        <v>12</v>
      </c>
      <c r="C430" s="34">
        <v>100</v>
      </c>
      <c r="D430" s="34">
        <v>4</v>
      </c>
      <c r="E430" s="34">
        <v>3</v>
      </c>
      <c r="F430" s="18" t="str">
        <f t="shared" si="6"/>
        <v>I_MD_100P_4L_ID3</v>
      </c>
      <c r="G430" s="3">
        <v>9</v>
      </c>
      <c r="H430" s="5" t="s">
        <v>11</v>
      </c>
      <c r="I430" s="8">
        <v>107840</v>
      </c>
      <c r="J430" s="8">
        <v>2.5000000000000001E-2</v>
      </c>
      <c r="K430" s="8">
        <v>90880</v>
      </c>
      <c r="L430" s="8">
        <v>3.4000000000000002E-2</v>
      </c>
      <c r="M430" s="8">
        <v>72318</v>
      </c>
      <c r="N430" s="8">
        <v>180.05099999999999</v>
      </c>
      <c r="O430" s="9">
        <v>3.1078981441521299E-3</v>
      </c>
      <c r="P430" s="8">
        <v>57925</v>
      </c>
      <c r="Q430" s="5">
        <v>3</v>
      </c>
      <c r="R430" s="5">
        <v>1000</v>
      </c>
    </row>
    <row r="431" spans="2:18" ht="19.95" hidden="1" customHeight="1" x14ac:dyDescent="0.35">
      <c r="B431" s="34" t="s">
        <v>12</v>
      </c>
      <c r="C431" s="34">
        <v>150</v>
      </c>
      <c r="D431" s="34">
        <v>4</v>
      </c>
      <c r="E431" s="34">
        <v>3</v>
      </c>
      <c r="F431" s="18" t="str">
        <f t="shared" si="6"/>
        <v>I_MD_150P_4L_ID3</v>
      </c>
      <c r="G431" s="3">
        <v>9</v>
      </c>
      <c r="H431" s="5" t="s">
        <v>11</v>
      </c>
      <c r="I431" s="8">
        <v>246054</v>
      </c>
      <c r="J431" s="8">
        <v>0.03</v>
      </c>
      <c r="K431" s="8">
        <v>218812</v>
      </c>
      <c r="L431" s="8">
        <v>8.5000000000000006E-2</v>
      </c>
      <c r="M431" s="8">
        <v>192866</v>
      </c>
      <c r="N431" s="8">
        <v>180.00299999999999</v>
      </c>
      <c r="O431" s="9">
        <v>3.6523795027874799E-3</v>
      </c>
      <c r="P431" s="8">
        <v>49275</v>
      </c>
      <c r="Q431" s="5">
        <v>0</v>
      </c>
      <c r="R431" s="5">
        <v>1500</v>
      </c>
    </row>
    <row r="432" spans="2:18" ht="19.95" hidden="1" customHeight="1" x14ac:dyDescent="0.35">
      <c r="B432" s="34" t="s">
        <v>12</v>
      </c>
      <c r="C432" s="34">
        <v>250</v>
      </c>
      <c r="D432" s="34">
        <v>4</v>
      </c>
      <c r="E432" s="34">
        <v>3</v>
      </c>
      <c r="F432" s="18" t="str">
        <f t="shared" si="6"/>
        <v>I_MD_250P_4L_ID3</v>
      </c>
      <c r="G432" s="3">
        <v>9</v>
      </c>
      <c r="H432" s="5" t="s">
        <v>11</v>
      </c>
      <c r="I432" s="8">
        <v>368635</v>
      </c>
      <c r="J432" s="8">
        <v>4.3999999999999997E-2</v>
      </c>
      <c r="K432" s="8">
        <v>320735</v>
      </c>
      <c r="L432" s="8">
        <v>0.21</v>
      </c>
      <c r="M432" s="8">
        <v>265567</v>
      </c>
      <c r="N432" s="8">
        <v>300.00200000000001</v>
      </c>
      <c r="O432" s="9">
        <v>5.5137673700429903E-3</v>
      </c>
      <c r="P432" s="8">
        <v>54404</v>
      </c>
      <c r="Q432" s="5">
        <v>0</v>
      </c>
      <c r="R432" s="5">
        <v>2500</v>
      </c>
    </row>
    <row r="433" spans="2:18" ht="19.95" hidden="1" customHeight="1" x14ac:dyDescent="0.35">
      <c r="B433" s="34" t="s">
        <v>12</v>
      </c>
      <c r="C433" s="34">
        <v>500</v>
      </c>
      <c r="D433" s="34">
        <v>4</v>
      </c>
      <c r="E433" s="34">
        <v>3</v>
      </c>
      <c r="F433" s="18" t="str">
        <f t="shared" si="6"/>
        <v>I_MD_500P_4L_ID3</v>
      </c>
      <c r="G433" s="3">
        <v>9</v>
      </c>
      <c r="H433" s="5" t="s">
        <v>11</v>
      </c>
      <c r="I433" s="8">
        <v>666438</v>
      </c>
      <c r="J433" s="8">
        <v>0.115</v>
      </c>
      <c r="K433" s="8">
        <v>555023</v>
      </c>
      <c r="L433" s="8">
        <v>0.82599999999999996</v>
      </c>
      <c r="M433" s="8">
        <v>460013</v>
      </c>
      <c r="N433" s="8">
        <v>300.00400000000002</v>
      </c>
      <c r="O433" s="9">
        <v>9.9092260430068708E-3</v>
      </c>
      <c r="P433" s="8">
        <v>30273</v>
      </c>
      <c r="Q433" s="5">
        <v>1</v>
      </c>
      <c r="R433" s="5">
        <v>5000</v>
      </c>
    </row>
    <row r="434" spans="2:18" ht="19.95" hidden="1" customHeight="1" x14ac:dyDescent="0.35">
      <c r="B434" s="34" t="s">
        <v>13</v>
      </c>
      <c r="C434" s="34">
        <v>50</v>
      </c>
      <c r="D434" s="34">
        <v>4</v>
      </c>
      <c r="E434" s="34">
        <v>3</v>
      </c>
      <c r="F434" s="18" t="str">
        <f t="shared" si="6"/>
        <v>I_AD_050P_4L_ID3</v>
      </c>
      <c r="G434" s="3">
        <v>9</v>
      </c>
      <c r="H434" s="5" t="s">
        <v>11</v>
      </c>
      <c r="I434" s="8">
        <v>67900</v>
      </c>
      <c r="J434" s="8">
        <v>8.9999999999999993E-3</v>
      </c>
      <c r="K434" s="8">
        <v>55497</v>
      </c>
      <c r="L434" s="8">
        <v>4.0000000000000001E-3</v>
      </c>
      <c r="M434" s="8">
        <v>41746</v>
      </c>
      <c r="N434" s="8">
        <v>60.054000000000002</v>
      </c>
      <c r="O434" s="9">
        <v>3.8037501583675398E-3</v>
      </c>
      <c r="P434" s="8">
        <v>15786</v>
      </c>
      <c r="Q434" s="5">
        <v>0</v>
      </c>
      <c r="R434" s="5">
        <v>500</v>
      </c>
    </row>
    <row r="435" spans="2:18" ht="19.95" hidden="1" customHeight="1" x14ac:dyDescent="0.35">
      <c r="B435" s="34" t="s">
        <v>13</v>
      </c>
      <c r="C435" s="34">
        <v>100</v>
      </c>
      <c r="D435" s="34">
        <v>4</v>
      </c>
      <c r="E435" s="34">
        <v>3</v>
      </c>
      <c r="F435" s="18" t="str">
        <f t="shared" si="6"/>
        <v>I_AD_100P_4L_ID3</v>
      </c>
      <c r="G435" s="3">
        <v>9</v>
      </c>
      <c r="H435" s="5" t="s">
        <v>11</v>
      </c>
      <c r="I435" s="8">
        <v>96604</v>
      </c>
      <c r="J435" s="8">
        <v>2.1000000000000001E-2</v>
      </c>
      <c r="K435" s="8">
        <v>31654</v>
      </c>
      <c r="L435" s="8">
        <v>4.9000000000000002E-2</v>
      </c>
      <c r="M435" s="8">
        <v>13084</v>
      </c>
      <c r="N435" s="8">
        <v>180.001</v>
      </c>
      <c r="O435" s="9">
        <v>3.6486448133957001E-3</v>
      </c>
      <c r="P435" s="8">
        <v>49329</v>
      </c>
      <c r="Q435" s="5">
        <v>0</v>
      </c>
      <c r="R435" s="5">
        <v>1000</v>
      </c>
    </row>
    <row r="436" spans="2:18" ht="19.95" hidden="1" customHeight="1" x14ac:dyDescent="0.35">
      <c r="B436" s="34" t="s">
        <v>13</v>
      </c>
      <c r="C436" s="34">
        <v>150</v>
      </c>
      <c r="D436" s="34">
        <v>4</v>
      </c>
      <c r="E436" s="34">
        <v>3</v>
      </c>
      <c r="F436" s="18" t="str">
        <f t="shared" si="6"/>
        <v>I_AD_150P_4L_ID3</v>
      </c>
      <c r="G436" s="3">
        <v>9</v>
      </c>
      <c r="H436" s="5" t="s">
        <v>11</v>
      </c>
      <c r="I436" s="8">
        <v>179470</v>
      </c>
      <c r="J436" s="8">
        <v>3.4000000000000002E-2</v>
      </c>
      <c r="K436" s="8">
        <v>81863</v>
      </c>
      <c r="L436" s="8">
        <v>0.11700000000000001</v>
      </c>
      <c r="M436" s="8">
        <v>46706</v>
      </c>
      <c r="N436" s="8">
        <v>180.059</v>
      </c>
      <c r="O436" s="9">
        <v>5.3507385063421E-3</v>
      </c>
      <c r="P436" s="8">
        <v>33649</v>
      </c>
      <c r="Q436" s="5">
        <v>0</v>
      </c>
      <c r="R436" s="5">
        <v>1500</v>
      </c>
    </row>
    <row r="437" spans="2:18" ht="19.95" hidden="1" customHeight="1" x14ac:dyDescent="0.35">
      <c r="B437" s="34" t="s">
        <v>13</v>
      </c>
      <c r="C437" s="34">
        <v>250</v>
      </c>
      <c r="D437" s="34">
        <v>4</v>
      </c>
      <c r="E437" s="34">
        <v>3</v>
      </c>
      <c r="F437" s="18" t="str">
        <f t="shared" si="6"/>
        <v>I_AD_250P_4L_ID3</v>
      </c>
      <c r="G437" s="3">
        <v>9</v>
      </c>
      <c r="H437" s="5" t="s">
        <v>11</v>
      </c>
      <c r="I437" s="8">
        <v>303382</v>
      </c>
      <c r="J437" s="8">
        <v>5.8000000000000003E-2</v>
      </c>
      <c r="K437" s="8">
        <v>139412</v>
      </c>
      <c r="L437" s="8">
        <v>0.309</v>
      </c>
      <c r="M437" s="8">
        <v>83718</v>
      </c>
      <c r="N437" s="8">
        <v>300.005</v>
      </c>
      <c r="O437" s="9">
        <v>7.1939568345301798E-3</v>
      </c>
      <c r="P437" s="8">
        <v>41700</v>
      </c>
      <c r="Q437" s="5">
        <v>0</v>
      </c>
      <c r="R437" s="5">
        <v>2500</v>
      </c>
    </row>
    <row r="438" spans="2:18" ht="19.95" hidden="1" customHeight="1" x14ac:dyDescent="0.35">
      <c r="B438" s="34" t="s">
        <v>13</v>
      </c>
      <c r="C438" s="34">
        <v>500</v>
      </c>
      <c r="D438" s="34">
        <v>4</v>
      </c>
      <c r="E438" s="34">
        <v>3</v>
      </c>
      <c r="F438" s="18" t="str">
        <f t="shared" si="6"/>
        <v>I_AD_500P_4L_ID3</v>
      </c>
      <c r="G438" s="3">
        <v>9</v>
      </c>
      <c r="H438" s="5" t="s">
        <v>11</v>
      </c>
      <c r="I438" s="8">
        <v>635290</v>
      </c>
      <c r="J438" s="8">
        <v>0.19700000000000001</v>
      </c>
      <c r="K438" s="8">
        <v>317036</v>
      </c>
      <c r="L438" s="8">
        <v>1.5429999999999999</v>
      </c>
      <c r="M438" s="8">
        <v>211879</v>
      </c>
      <c r="N438" s="8">
        <v>300.00799999999998</v>
      </c>
      <c r="O438" s="9">
        <v>1.2433604111405899E-2</v>
      </c>
      <c r="P438" s="8">
        <v>24128</v>
      </c>
      <c r="Q438" s="5">
        <v>0</v>
      </c>
      <c r="R438" s="5">
        <v>5000</v>
      </c>
    </row>
    <row r="439" spans="2:18" ht="19.95" hidden="1" customHeight="1" x14ac:dyDescent="0.35">
      <c r="B439" s="34" t="s">
        <v>10</v>
      </c>
      <c r="C439" s="34">
        <v>50</v>
      </c>
      <c r="D439" s="34">
        <v>4</v>
      </c>
      <c r="E439" s="34">
        <v>3</v>
      </c>
      <c r="F439" s="18" t="str">
        <f t="shared" si="6"/>
        <v>I_BD_050P_4L_ID3</v>
      </c>
      <c r="G439" s="3">
        <v>10</v>
      </c>
      <c r="H439" s="5" t="s">
        <v>11</v>
      </c>
      <c r="I439" s="8">
        <v>222400</v>
      </c>
      <c r="J439" s="8">
        <v>3.0000000000000001E-3</v>
      </c>
      <c r="K439" s="8">
        <v>222400</v>
      </c>
      <c r="L439" s="8">
        <v>0</v>
      </c>
      <c r="M439" s="8">
        <v>222400</v>
      </c>
      <c r="N439" s="8">
        <v>60.000999999999998</v>
      </c>
      <c r="O439" s="9">
        <v>2.1987170087971299E-3</v>
      </c>
      <c r="P439" s="8">
        <v>27280</v>
      </c>
      <c r="Q439" s="5">
        <v>0</v>
      </c>
      <c r="R439" s="5">
        <v>500</v>
      </c>
    </row>
    <row r="440" spans="2:18" ht="19.95" hidden="1" customHeight="1" x14ac:dyDescent="0.35">
      <c r="B440" s="34" t="s">
        <v>10</v>
      </c>
      <c r="C440" s="34">
        <v>100</v>
      </c>
      <c r="D440" s="34">
        <v>4</v>
      </c>
      <c r="E440" s="34">
        <v>3</v>
      </c>
      <c r="F440" s="18" t="str">
        <f t="shared" si="6"/>
        <v>I_BD_100P_4L_ID3</v>
      </c>
      <c r="G440" s="3">
        <v>10</v>
      </c>
      <c r="H440" s="5" t="s">
        <v>11</v>
      </c>
      <c r="I440" s="8">
        <v>380058</v>
      </c>
      <c r="J440" s="8">
        <v>1.2E-2</v>
      </c>
      <c r="K440" s="8">
        <v>380058</v>
      </c>
      <c r="L440" s="8">
        <v>2E-3</v>
      </c>
      <c r="M440" s="8">
        <v>372700</v>
      </c>
      <c r="N440" s="8">
        <v>180.001</v>
      </c>
      <c r="O440" s="9">
        <v>1.6603893707345099E-3</v>
      </c>
      <c r="P440" s="8">
        <v>108380</v>
      </c>
      <c r="Q440" s="5">
        <v>0</v>
      </c>
      <c r="R440" s="5">
        <v>1000</v>
      </c>
    </row>
    <row r="441" spans="2:18" ht="19.95" hidden="1" customHeight="1" x14ac:dyDescent="0.35">
      <c r="B441" s="34" t="s">
        <v>10</v>
      </c>
      <c r="C441" s="34">
        <v>150</v>
      </c>
      <c r="D441" s="34">
        <v>4</v>
      </c>
      <c r="E441" s="34">
        <v>3</v>
      </c>
      <c r="F441" s="18" t="str">
        <f t="shared" si="6"/>
        <v>I_BD_150P_4L_ID3</v>
      </c>
      <c r="G441" s="3">
        <v>10</v>
      </c>
      <c r="H441" s="5" t="s">
        <v>11</v>
      </c>
      <c r="I441" s="8">
        <v>603084</v>
      </c>
      <c r="J441" s="8">
        <v>0.02</v>
      </c>
      <c r="K441" s="8">
        <v>603084</v>
      </c>
      <c r="L441" s="8">
        <v>3.0000000000000001E-3</v>
      </c>
      <c r="M441" s="8">
        <v>595215</v>
      </c>
      <c r="N441" s="8">
        <v>180.00200000000001</v>
      </c>
      <c r="O441" s="9">
        <v>2.5107006333878199E-3</v>
      </c>
      <c r="P441" s="8">
        <v>71678</v>
      </c>
      <c r="Q441" s="5">
        <v>0</v>
      </c>
      <c r="R441" s="5">
        <v>1500</v>
      </c>
    </row>
    <row r="442" spans="2:18" ht="19.95" hidden="1" customHeight="1" x14ac:dyDescent="0.35">
      <c r="B442" s="34" t="s">
        <v>10</v>
      </c>
      <c r="C442" s="34">
        <v>250</v>
      </c>
      <c r="D442" s="34">
        <v>4</v>
      </c>
      <c r="E442" s="34">
        <v>3</v>
      </c>
      <c r="F442" s="18" t="str">
        <f t="shared" si="6"/>
        <v>I_BD_250P_4L_ID3</v>
      </c>
      <c r="G442" s="3">
        <v>10</v>
      </c>
      <c r="H442" s="5" t="s">
        <v>11</v>
      </c>
      <c r="I442" s="8">
        <v>923167</v>
      </c>
      <c r="J442" s="8">
        <v>4.8000000000000001E-2</v>
      </c>
      <c r="K442" s="8">
        <v>914078</v>
      </c>
      <c r="L442" s="8">
        <v>8.2000000000000003E-2</v>
      </c>
      <c r="M442" s="8">
        <v>896950</v>
      </c>
      <c r="N442" s="8">
        <v>300.00099999999998</v>
      </c>
      <c r="O442" s="9">
        <v>4.7541326571034501E-3</v>
      </c>
      <c r="P442" s="8">
        <v>63095</v>
      </c>
      <c r="Q442" s="5">
        <v>0</v>
      </c>
      <c r="R442" s="5">
        <v>2500</v>
      </c>
    </row>
    <row r="443" spans="2:18" ht="19.95" hidden="1" customHeight="1" x14ac:dyDescent="0.35">
      <c r="B443" s="34" t="s">
        <v>10</v>
      </c>
      <c r="C443" s="34">
        <v>500</v>
      </c>
      <c r="D443" s="34">
        <v>4</v>
      </c>
      <c r="E443" s="34">
        <v>3</v>
      </c>
      <c r="F443" s="18" t="str">
        <f t="shared" si="6"/>
        <v>I_BD_500P_4L_ID3</v>
      </c>
      <c r="G443" s="3">
        <v>10</v>
      </c>
      <c r="H443" s="5" t="s">
        <v>11</v>
      </c>
      <c r="I443" s="8">
        <v>1888238</v>
      </c>
      <c r="J443" s="8">
        <v>9.8000000000000004E-2</v>
      </c>
      <c r="K443" s="8">
        <v>1873353</v>
      </c>
      <c r="L443" s="8">
        <v>0.30099999999999999</v>
      </c>
      <c r="M443" s="8">
        <v>1853937</v>
      </c>
      <c r="N443" s="8">
        <v>300.005</v>
      </c>
      <c r="O443" s="9">
        <v>9.1986446291117199E-3</v>
      </c>
      <c r="P443" s="8">
        <v>32611</v>
      </c>
      <c r="Q443" s="5">
        <v>0</v>
      </c>
      <c r="R443" s="5">
        <v>5000</v>
      </c>
    </row>
    <row r="444" spans="2:18" ht="19.95" hidden="1" customHeight="1" x14ac:dyDescent="0.35">
      <c r="B444" s="34" t="s">
        <v>12</v>
      </c>
      <c r="C444" s="34">
        <v>50</v>
      </c>
      <c r="D444" s="34">
        <v>4</v>
      </c>
      <c r="E444" s="34">
        <v>3</v>
      </c>
      <c r="F444" s="18" t="str">
        <f t="shared" si="6"/>
        <v>I_MD_050P_4L_ID3</v>
      </c>
      <c r="G444" s="3">
        <v>10</v>
      </c>
      <c r="H444" s="5" t="s">
        <v>11</v>
      </c>
      <c r="I444" s="8">
        <v>74808</v>
      </c>
      <c r="J444" s="8">
        <v>1.4999999999999999E-2</v>
      </c>
      <c r="K444" s="8">
        <v>73729</v>
      </c>
      <c r="L444" s="8">
        <v>2E-3</v>
      </c>
      <c r="M444" s="8">
        <v>65940</v>
      </c>
      <c r="N444" s="8">
        <v>60.000999999999998</v>
      </c>
      <c r="O444" s="9">
        <v>2.1523252475952998E-3</v>
      </c>
      <c r="P444" s="8">
        <v>27868</v>
      </c>
      <c r="Q444" s="5">
        <v>0</v>
      </c>
      <c r="R444" s="5">
        <v>500</v>
      </c>
    </row>
    <row r="445" spans="2:18" ht="19.95" hidden="1" customHeight="1" x14ac:dyDescent="0.35">
      <c r="B445" s="34" t="s">
        <v>12</v>
      </c>
      <c r="C445" s="34">
        <v>100</v>
      </c>
      <c r="D445" s="34">
        <v>4</v>
      </c>
      <c r="E445" s="34">
        <v>3</v>
      </c>
      <c r="F445" s="18" t="str">
        <f t="shared" si="6"/>
        <v>I_MD_100P_4L_ID3</v>
      </c>
      <c r="G445" s="3">
        <v>10</v>
      </c>
      <c r="H445" s="5" t="s">
        <v>11</v>
      </c>
      <c r="I445" s="8">
        <v>107840</v>
      </c>
      <c r="J445" s="8">
        <v>1.9E-2</v>
      </c>
      <c r="K445" s="8">
        <v>90352</v>
      </c>
      <c r="L445" s="8">
        <v>2.8000000000000001E-2</v>
      </c>
      <c r="M445" s="8">
        <v>72106</v>
      </c>
      <c r="N445" s="8">
        <v>180.00200000000001</v>
      </c>
      <c r="O445" s="9">
        <v>3.4514421601716302E-3</v>
      </c>
      <c r="P445" s="8">
        <v>52144</v>
      </c>
      <c r="Q445" s="5">
        <v>2</v>
      </c>
      <c r="R445" s="5">
        <v>1000</v>
      </c>
    </row>
    <row r="446" spans="2:18" ht="19.95" hidden="1" customHeight="1" x14ac:dyDescent="0.35">
      <c r="B446" s="34" t="s">
        <v>12</v>
      </c>
      <c r="C446" s="34">
        <v>150</v>
      </c>
      <c r="D446" s="34">
        <v>4</v>
      </c>
      <c r="E446" s="34">
        <v>3</v>
      </c>
      <c r="F446" s="18" t="str">
        <f t="shared" si="6"/>
        <v>I_MD_150P_4L_ID3</v>
      </c>
      <c r="G446" s="3">
        <v>10</v>
      </c>
      <c r="H446" s="5" t="s">
        <v>11</v>
      </c>
      <c r="I446" s="8">
        <v>246054</v>
      </c>
      <c r="J446" s="8">
        <v>3.4000000000000002E-2</v>
      </c>
      <c r="K446" s="8">
        <v>218839</v>
      </c>
      <c r="L446" s="8">
        <v>7.2999999999999995E-2</v>
      </c>
      <c r="M446" s="8">
        <v>192788</v>
      </c>
      <c r="N446" s="8">
        <v>180.03800000000001</v>
      </c>
      <c r="O446" s="9">
        <v>3.8065259685300099E-3</v>
      </c>
      <c r="P446" s="8">
        <v>47288</v>
      </c>
      <c r="Q446" s="5">
        <v>0</v>
      </c>
      <c r="R446" s="5">
        <v>1500</v>
      </c>
    </row>
    <row r="447" spans="2:18" ht="19.95" hidden="1" customHeight="1" x14ac:dyDescent="0.35">
      <c r="B447" s="34" t="s">
        <v>12</v>
      </c>
      <c r="C447" s="34">
        <v>250</v>
      </c>
      <c r="D447" s="34">
        <v>4</v>
      </c>
      <c r="E447" s="34">
        <v>3</v>
      </c>
      <c r="F447" s="18" t="str">
        <f t="shared" si="6"/>
        <v>I_MD_250P_4L_ID3</v>
      </c>
      <c r="G447" s="3">
        <v>10</v>
      </c>
      <c r="H447" s="5" t="s">
        <v>11</v>
      </c>
      <c r="I447" s="8">
        <v>368635</v>
      </c>
      <c r="J447" s="8">
        <v>5.0999999999999997E-2</v>
      </c>
      <c r="K447" s="8">
        <v>320091</v>
      </c>
      <c r="L447" s="8">
        <v>0.18</v>
      </c>
      <c r="M447" s="8">
        <v>265499</v>
      </c>
      <c r="N447" s="8">
        <v>300.00299999999999</v>
      </c>
      <c r="O447" s="9">
        <v>5.6200843091299699E-3</v>
      </c>
      <c r="P447" s="8">
        <v>53375</v>
      </c>
      <c r="Q447" s="5">
        <v>0</v>
      </c>
      <c r="R447" s="5">
        <v>2500</v>
      </c>
    </row>
    <row r="448" spans="2:18" ht="19.95" hidden="1" customHeight="1" x14ac:dyDescent="0.35">
      <c r="B448" s="34" t="s">
        <v>12</v>
      </c>
      <c r="C448" s="34">
        <v>500</v>
      </c>
      <c r="D448" s="34">
        <v>4</v>
      </c>
      <c r="E448" s="34">
        <v>3</v>
      </c>
      <c r="F448" s="18" t="str">
        <f t="shared" si="6"/>
        <v>I_MD_500P_4L_ID3</v>
      </c>
      <c r="G448" s="3">
        <v>10</v>
      </c>
      <c r="H448" s="5" t="s">
        <v>11</v>
      </c>
      <c r="I448" s="8">
        <v>666438</v>
      </c>
      <c r="J448" s="8">
        <v>0.126</v>
      </c>
      <c r="K448" s="8">
        <v>555901</v>
      </c>
      <c r="L448" s="8">
        <v>0.79100000000000004</v>
      </c>
      <c r="M448" s="8">
        <v>460025</v>
      </c>
      <c r="N448" s="8">
        <v>300.00200000000001</v>
      </c>
      <c r="O448" s="9">
        <v>9.9463214084395003E-3</v>
      </c>
      <c r="P448" s="8">
        <v>30161</v>
      </c>
      <c r="Q448" s="5">
        <v>0</v>
      </c>
      <c r="R448" s="5">
        <v>5000</v>
      </c>
    </row>
    <row r="449" spans="2:18" ht="19.95" hidden="1" customHeight="1" x14ac:dyDescent="0.35">
      <c r="B449" s="34" t="s">
        <v>13</v>
      </c>
      <c r="C449" s="34">
        <v>50</v>
      </c>
      <c r="D449" s="34">
        <v>4</v>
      </c>
      <c r="E449" s="34">
        <v>3</v>
      </c>
      <c r="F449" s="18" t="str">
        <f t="shared" si="6"/>
        <v>I_AD_050P_4L_ID3</v>
      </c>
      <c r="G449" s="3">
        <v>10</v>
      </c>
      <c r="H449" s="5" t="s">
        <v>11</v>
      </c>
      <c r="I449" s="8">
        <v>67900</v>
      </c>
      <c r="J449" s="8">
        <v>0.01</v>
      </c>
      <c r="K449" s="8">
        <v>55497</v>
      </c>
      <c r="L449" s="8">
        <v>4.0000000000000001E-3</v>
      </c>
      <c r="M449" s="8">
        <v>42076</v>
      </c>
      <c r="N449" s="8">
        <v>60.003</v>
      </c>
      <c r="O449" s="9">
        <v>3.8781591364483699E-3</v>
      </c>
      <c r="P449" s="8">
        <v>15471</v>
      </c>
      <c r="Q449" s="5">
        <v>0</v>
      </c>
      <c r="R449" s="5">
        <v>500</v>
      </c>
    </row>
    <row r="450" spans="2:18" ht="19.95" hidden="1" customHeight="1" x14ac:dyDescent="0.35">
      <c r="B450" s="34" t="s">
        <v>13</v>
      </c>
      <c r="C450" s="34">
        <v>100</v>
      </c>
      <c r="D450" s="34">
        <v>4</v>
      </c>
      <c r="E450" s="34">
        <v>3</v>
      </c>
      <c r="F450" s="18" t="str">
        <f t="shared" si="6"/>
        <v>I_AD_100P_4L_ID3</v>
      </c>
      <c r="G450" s="3">
        <v>10</v>
      </c>
      <c r="H450" s="5" t="s">
        <v>11</v>
      </c>
      <c r="I450" s="8">
        <v>96604</v>
      </c>
      <c r="J450" s="8">
        <v>2.1999999999999999E-2</v>
      </c>
      <c r="K450" s="8">
        <v>32853</v>
      </c>
      <c r="L450" s="8">
        <v>4.7E-2</v>
      </c>
      <c r="M450" s="8">
        <v>14210</v>
      </c>
      <c r="N450" s="8">
        <v>180.001</v>
      </c>
      <c r="O450" s="9">
        <v>3.8815942716642102E-3</v>
      </c>
      <c r="P450" s="8">
        <v>46366</v>
      </c>
      <c r="Q450" s="5">
        <v>0</v>
      </c>
      <c r="R450" s="5">
        <v>1000</v>
      </c>
    </row>
    <row r="451" spans="2:18" ht="19.95" hidden="1" customHeight="1" x14ac:dyDescent="0.35">
      <c r="B451" s="34" t="s">
        <v>13</v>
      </c>
      <c r="C451" s="34">
        <v>150</v>
      </c>
      <c r="D451" s="34">
        <v>4</v>
      </c>
      <c r="E451" s="34">
        <v>3</v>
      </c>
      <c r="F451" s="18" t="str">
        <f t="shared" si="6"/>
        <v>I_AD_150P_4L_ID3</v>
      </c>
      <c r="G451" s="3">
        <v>10</v>
      </c>
      <c r="H451" s="5" t="s">
        <v>11</v>
      </c>
      <c r="I451" s="8">
        <v>179470</v>
      </c>
      <c r="J451" s="8">
        <v>4.3999999999999997E-2</v>
      </c>
      <c r="K451" s="8">
        <v>80371</v>
      </c>
      <c r="L451" s="8">
        <v>0.13400000000000001</v>
      </c>
      <c r="M451" s="8">
        <v>47540</v>
      </c>
      <c r="N451" s="8">
        <v>180.001</v>
      </c>
      <c r="O451" s="9">
        <v>5.67660138139605E-3</v>
      </c>
      <c r="P451" s="8">
        <v>31707</v>
      </c>
      <c r="Q451" s="5">
        <v>0</v>
      </c>
      <c r="R451" s="5">
        <v>1500</v>
      </c>
    </row>
    <row r="452" spans="2:18" ht="19.95" hidden="1" customHeight="1" x14ac:dyDescent="0.35">
      <c r="B452" s="34" t="s">
        <v>13</v>
      </c>
      <c r="C452" s="34">
        <v>250</v>
      </c>
      <c r="D452" s="34">
        <v>4</v>
      </c>
      <c r="E452" s="34">
        <v>3</v>
      </c>
      <c r="F452" s="18" t="str">
        <f t="shared" ref="F452:F453" si="7">_xlfn.CONCAT("I_",B452,"_",IF(C452&gt;50,C452,"050"),"P_4L_ID",E452)</f>
        <v>I_AD_250P_4L_ID3</v>
      </c>
      <c r="G452" s="3">
        <v>10</v>
      </c>
      <c r="H452" s="5" t="s">
        <v>11</v>
      </c>
      <c r="I452" s="8">
        <v>303382</v>
      </c>
      <c r="J452" s="8">
        <v>7.0999999999999994E-2</v>
      </c>
      <c r="K452" s="8">
        <v>141517</v>
      </c>
      <c r="L452" s="8">
        <v>0.316</v>
      </c>
      <c r="M452" s="8">
        <v>83717</v>
      </c>
      <c r="N452" s="8">
        <v>300.00599999999997</v>
      </c>
      <c r="O452" s="9">
        <v>7.1021330997392603E-3</v>
      </c>
      <c r="P452" s="8">
        <v>42239</v>
      </c>
      <c r="Q452" s="5">
        <v>0</v>
      </c>
      <c r="R452" s="5">
        <v>2500</v>
      </c>
    </row>
    <row r="453" spans="2:18" ht="19.95" hidden="1" customHeight="1" x14ac:dyDescent="0.35">
      <c r="B453" s="34" t="s">
        <v>13</v>
      </c>
      <c r="C453" s="34">
        <v>500</v>
      </c>
      <c r="D453" s="34">
        <v>4</v>
      </c>
      <c r="E453" s="34">
        <v>3</v>
      </c>
      <c r="F453" s="18" t="str">
        <f t="shared" si="7"/>
        <v>I_AD_500P_4L_ID3</v>
      </c>
      <c r="G453" s="3">
        <v>10</v>
      </c>
      <c r="H453" s="5" t="s">
        <v>11</v>
      </c>
      <c r="I453" s="8">
        <v>635290</v>
      </c>
      <c r="J453" s="8">
        <v>0.14599999999999999</v>
      </c>
      <c r="K453" s="8">
        <v>317931</v>
      </c>
      <c r="L453" s="8">
        <v>1.498</v>
      </c>
      <c r="M453" s="8">
        <v>211997</v>
      </c>
      <c r="N453" s="8">
        <v>300.00900000000001</v>
      </c>
      <c r="O453" s="9">
        <v>1.1059723502303999E-2</v>
      </c>
      <c r="P453" s="8">
        <v>27125</v>
      </c>
      <c r="Q453" s="5">
        <v>0</v>
      </c>
      <c r="R453" s="5">
        <v>5000</v>
      </c>
    </row>
  </sheetData>
  <autoFilter ref="B3:R453" xr:uid="{25EF866E-BDAC-4F36-9EDA-E64827287759}">
    <filterColumn colId="0">
      <filters>
        <filter val="AD"/>
      </filters>
    </filterColumn>
    <filterColumn colId="1">
      <filters>
        <filter val="250"/>
      </filters>
    </filterColumn>
    <filterColumn colId="3">
      <filters>
        <filter val="1"/>
      </filters>
    </filterColumn>
  </autoFilter>
  <mergeCells count="4">
    <mergeCell ref="H2:J2"/>
    <mergeCell ref="K2:L2"/>
    <mergeCell ref="M2:R2"/>
    <mergeCell ref="B2:F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8889-3983-40D4-A4A0-F424FD63D73D}">
  <dimension ref="B2:I53"/>
  <sheetViews>
    <sheetView workbookViewId="0">
      <pane ySplit="3" topLeftCell="A36" activePane="bottomLeft" state="frozen"/>
      <selection pane="bottomLeft" activeCell="K5" sqref="K5"/>
    </sheetView>
  </sheetViews>
  <sheetFormatPr defaultRowHeight="19.95" customHeight="1" x14ac:dyDescent="0.35"/>
  <cols>
    <col min="1" max="1" width="8.88671875" style="4"/>
    <col min="2" max="2" width="20.5546875" style="6" customWidth="1"/>
    <col min="3" max="3" width="8.77734375" style="6" customWidth="1"/>
    <col min="4" max="9" width="10.77734375" style="7" customWidth="1"/>
    <col min="10" max="16384" width="8.88671875" style="4"/>
  </cols>
  <sheetData>
    <row r="2" spans="2:9" s="1" customFormat="1" ht="25.05" customHeight="1" x14ac:dyDescent="0.3">
      <c r="B2" s="50" t="s">
        <v>25</v>
      </c>
      <c r="C2" s="50" t="s">
        <v>17</v>
      </c>
      <c r="D2" s="49" t="s">
        <v>48</v>
      </c>
      <c r="E2" s="49"/>
      <c r="F2" s="49"/>
      <c r="G2" s="49" t="s">
        <v>49</v>
      </c>
      <c r="H2" s="49"/>
      <c r="I2" s="49"/>
    </row>
    <row r="3" spans="2:9" s="1" customFormat="1" ht="34.950000000000003" customHeight="1" x14ac:dyDescent="0.3">
      <c r="B3" s="51"/>
      <c r="C3" s="51"/>
      <c r="D3" s="2" t="s">
        <v>4</v>
      </c>
      <c r="E3" s="2" t="s">
        <v>22</v>
      </c>
      <c r="F3" s="2" t="s">
        <v>5</v>
      </c>
      <c r="G3" s="2" t="s">
        <v>4</v>
      </c>
      <c r="H3" s="2" t="s">
        <v>22</v>
      </c>
      <c r="I3" s="2" t="s">
        <v>5</v>
      </c>
    </row>
    <row r="4" spans="2:9" s="11" customFormat="1" ht="19.95" customHeight="1" x14ac:dyDescent="0.3">
      <c r="B4" s="18" t="s">
        <v>50</v>
      </c>
      <c r="C4" s="14">
        <f>MAX(SUMIFS('(R) Solvers'!J:J,'(R) Solvers'!$F:$F,$B4),SUMIFS('(R) Solvers'!O:O,'(R) Solvers'!$F:$F,$B4))</f>
        <v>222400</v>
      </c>
      <c r="D4" s="12">
        <f>AVERAGEIFS('(R) B&amp;Bt'!H:H,'(R) B&amp;Bt'!$F:$F,$B4)</f>
        <v>222400</v>
      </c>
      <c r="E4" s="13">
        <f>(D4-$C4)/D4</f>
        <v>0</v>
      </c>
      <c r="F4" s="36">
        <f>AVERAGEIFS('(R) B&amp;Bt'!I:I,'(R) B&amp;Bt'!$F:$F,$B4)</f>
        <v>0.01</v>
      </c>
      <c r="G4" s="12">
        <f>AVERAGEIFS('(R) B&amp;Bt'!K:K,'(R) B&amp;Bt'!$F:$F,$B4)</f>
        <v>222400</v>
      </c>
      <c r="H4" s="13">
        <f>(G4-$C4)/G4</f>
        <v>0</v>
      </c>
      <c r="I4" s="36">
        <f>AVERAGEIFS('(R) B&amp;Bt'!L:L,'(R) B&amp;Bt'!$F:$F,$B4)</f>
        <v>2.9000000000000001E-2</v>
      </c>
    </row>
    <row r="5" spans="2:9" s="11" customFormat="1" ht="19.95" customHeight="1" x14ac:dyDescent="0.3">
      <c r="B5" s="18" t="s">
        <v>51</v>
      </c>
      <c r="C5" s="14">
        <f>MAX(SUMIFS('(R) Solvers'!J:J,'(R) Solvers'!$F:$F,$B5),SUMIFS('(R) Solvers'!O:O,'(R) Solvers'!$F:$F,$B5))</f>
        <v>222400</v>
      </c>
      <c r="D5" s="12">
        <f>AVERAGEIFS('(R) B&amp;Bt'!H:H,'(R) B&amp;Bt'!$F:$F,$B5)</f>
        <v>222400</v>
      </c>
      <c r="E5" s="13">
        <f t="shared" ref="E5:E7" si="0">(D5-$C5)/D5</f>
        <v>0</v>
      </c>
      <c r="F5" s="36">
        <f>AVERAGEIFS('(R) B&amp;Bt'!I:I,'(R) B&amp;Bt'!$F:$F,$B5)</f>
        <v>1E-3</v>
      </c>
      <c r="G5" s="12">
        <f>AVERAGEIFS('(R) B&amp;Bt'!K:K,'(R) B&amp;Bt'!$F:$F,$B5)</f>
        <v>222400</v>
      </c>
      <c r="H5" s="13">
        <f t="shared" ref="H5:H7" si="1">(G5-$C5)/G5</f>
        <v>0</v>
      </c>
      <c r="I5" s="36">
        <f>AVERAGEIFS('(R) B&amp;Bt'!L:L,'(R) B&amp;Bt'!$F:$F,$B5)</f>
        <v>3.0000000000000001E-3</v>
      </c>
    </row>
    <row r="6" spans="2:9" s="11" customFormat="1" ht="19.95" customHeight="1" x14ac:dyDescent="0.3">
      <c r="B6" s="18" t="s">
        <v>52</v>
      </c>
      <c r="C6" s="14">
        <f>MAX(SUMIFS('(R) Solvers'!J:J,'(R) Solvers'!$F:$F,$B6),SUMIFS('(R) Solvers'!O:O,'(R) Solvers'!$F:$F,$B6))</f>
        <v>222400</v>
      </c>
      <c r="D6" s="12">
        <f>AVERAGEIFS('(R) B&amp;Bt'!H:H,'(R) B&amp;Bt'!$F:$F,$B6)</f>
        <v>222400</v>
      </c>
      <c r="E6" s="13">
        <f t="shared" si="0"/>
        <v>0</v>
      </c>
      <c r="F6" s="36">
        <f>AVERAGEIFS('(R) B&amp;Bt'!I:I,'(R) B&amp;Bt'!$F:$F,$B6)</f>
        <v>0</v>
      </c>
      <c r="G6" s="12">
        <f>AVERAGEIFS('(R) B&amp;Bt'!K:K,'(R) B&amp;Bt'!$F:$F,$B6)</f>
        <v>222400</v>
      </c>
      <c r="H6" s="13">
        <f t="shared" si="1"/>
        <v>0</v>
      </c>
      <c r="I6" s="36">
        <f>AVERAGEIFS('(R) B&amp;Bt'!L:L,'(R) B&amp;Bt'!$F:$F,$B6)</f>
        <v>2E-3</v>
      </c>
    </row>
    <row r="7" spans="2:9" ht="19.95" customHeight="1" x14ac:dyDescent="0.35">
      <c r="B7" s="18" t="s">
        <v>53</v>
      </c>
      <c r="C7" s="14">
        <f>MAX(SUMIFS('(R) Solvers'!J:J,'(R) Solvers'!$F:$F,$B7),SUMIFS('(R) Solvers'!O:O,'(R) Solvers'!$F:$F,$B7))</f>
        <v>372320</v>
      </c>
      <c r="D7" s="12">
        <f>AVERAGEIFS('(R) B&amp;Bt'!H:H,'(R) B&amp;Bt'!$F:$F,$B7)</f>
        <v>429362</v>
      </c>
      <c r="E7" s="13">
        <f t="shared" si="0"/>
        <v>0.13285293062730283</v>
      </c>
      <c r="F7" s="36">
        <f>AVERAGEIFS('(R) B&amp;Bt'!I:I,'(R) B&amp;Bt'!$F:$F,$B7)</f>
        <v>7.0000000000000001E-3</v>
      </c>
      <c r="G7" s="12">
        <f>AVERAGEIFS('(R) B&amp;Bt'!K:K,'(R) B&amp;Bt'!$F:$F,$B7)</f>
        <v>379995</v>
      </c>
      <c r="H7" s="13">
        <f t="shared" si="1"/>
        <v>2.0197634179397097E-2</v>
      </c>
      <c r="I7" s="36">
        <f>AVERAGEIFS('(R) B&amp;Bt'!L:L,'(R) B&amp;Bt'!$F:$F,$B7)</f>
        <v>3.3000000000000002E-2</v>
      </c>
    </row>
    <row r="8" spans="2:9" ht="19.95" customHeight="1" x14ac:dyDescent="0.35">
      <c r="B8" s="18" t="s">
        <v>54</v>
      </c>
      <c r="C8" s="14">
        <f>MAX(SUMIFS('(R) Solvers'!J:J,'(R) Solvers'!$F:$F,$B8),SUMIFS('(R) Solvers'!O:O,'(R) Solvers'!$F:$F,$B8))</f>
        <v>372320</v>
      </c>
      <c r="D8" s="12">
        <f>AVERAGEIFS('(R) B&amp;Bt'!H:H,'(R) B&amp;Bt'!$F:$F,$B8)</f>
        <v>434750</v>
      </c>
      <c r="E8" s="13">
        <f t="shared" ref="E8:E13" si="2">(D8-$C8)/D8</f>
        <v>0.1435997699827487</v>
      </c>
      <c r="F8" s="36">
        <f>AVERAGEIFS('(R) B&amp;Bt'!I:I,'(R) B&amp;Bt'!$F:$F,$B8)</f>
        <v>2E-3</v>
      </c>
      <c r="G8" s="12">
        <f>AVERAGEIFS('(R) B&amp;Bt'!K:K,'(R) B&amp;Bt'!$F:$F,$B8)</f>
        <v>379729</v>
      </c>
      <c r="H8" s="13">
        <f t="shared" ref="H8:H13" si="3">(G8-$C8)/G8</f>
        <v>1.9511283046593754E-2</v>
      </c>
      <c r="I8" s="36">
        <f>AVERAGEIFS('(R) B&amp;Bt'!L:L,'(R) B&amp;Bt'!$F:$F,$B8)</f>
        <v>0.01</v>
      </c>
    </row>
    <row r="9" spans="2:9" ht="19.95" customHeight="1" x14ac:dyDescent="0.35">
      <c r="B9" s="18" t="s">
        <v>55</v>
      </c>
      <c r="C9" s="14">
        <f>MAX(SUMIFS('(R) Solvers'!J:J,'(R) Solvers'!$F:$F,$B9),SUMIFS('(R) Solvers'!O:O,'(R) Solvers'!$F:$F,$B9))</f>
        <v>372541</v>
      </c>
      <c r="D9" s="12">
        <f>AVERAGEIFS('(R) B&amp;Bt'!H:H,'(R) B&amp;Bt'!$F:$F,$B9)</f>
        <v>431479</v>
      </c>
      <c r="E9" s="13">
        <f t="shared" si="2"/>
        <v>0.13659529200725876</v>
      </c>
      <c r="F9" s="36">
        <f>AVERAGEIFS('(R) B&amp;Bt'!I:I,'(R) B&amp;Bt'!$F:$F,$B9)</f>
        <v>1E-3</v>
      </c>
      <c r="G9" s="12">
        <f>AVERAGEIFS('(R) B&amp;Bt'!K:K,'(R) B&amp;Bt'!$F:$F,$B9)</f>
        <v>380058</v>
      </c>
      <c r="H9" s="13">
        <f t="shared" si="3"/>
        <v>1.9778560114508837E-2</v>
      </c>
      <c r="I9" s="36">
        <f>AVERAGEIFS('(R) B&amp;Bt'!L:L,'(R) B&amp;Bt'!$F:$F,$B9)</f>
        <v>0.01</v>
      </c>
    </row>
    <row r="10" spans="2:9" ht="19.95" customHeight="1" x14ac:dyDescent="0.35">
      <c r="B10" s="18" t="s">
        <v>56</v>
      </c>
      <c r="C10" s="14">
        <f>MAX(SUMIFS('(R) Solvers'!J:J,'(R) Solvers'!$F:$F,$B10),SUMIFS('(R) Solvers'!O:O,'(R) Solvers'!$F:$F,$B10))</f>
        <v>594720</v>
      </c>
      <c r="D10" s="12">
        <f>AVERAGEIFS('(R) B&amp;Bt'!H:H,'(R) B&amp;Bt'!$F:$F,$B10)</f>
        <v>657263</v>
      </c>
      <c r="E10" s="13">
        <f t="shared" si="2"/>
        <v>9.5156733301585514E-2</v>
      </c>
      <c r="F10" s="36">
        <f>AVERAGEIFS('(R) B&amp;Bt'!I:I,'(R) B&amp;Bt'!$F:$F,$B10)</f>
        <v>7.0000000000000001E-3</v>
      </c>
      <c r="G10" s="12">
        <f>AVERAGEIFS('(R) B&amp;Bt'!K:K,'(R) B&amp;Bt'!$F:$F,$B10)</f>
        <v>602229</v>
      </c>
      <c r="H10" s="13">
        <f t="shared" si="3"/>
        <v>1.2468678858042372E-2</v>
      </c>
      <c r="I10" s="36">
        <f>AVERAGEIFS('(R) B&amp;Bt'!L:L,'(R) B&amp;Bt'!$F:$F,$B10)</f>
        <v>4.3999999999999997E-2</v>
      </c>
    </row>
    <row r="11" spans="2:9" s="11" customFormat="1" ht="19.95" customHeight="1" x14ac:dyDescent="0.3">
      <c r="B11" s="18" t="s">
        <v>57</v>
      </c>
      <c r="C11" s="14">
        <f>MAX(SUMIFS('(R) Solvers'!J:J,'(R) Solvers'!$F:$F,$B11),SUMIFS('(R) Solvers'!O:O,'(R) Solvers'!$F:$F,$B11))</f>
        <v>594720</v>
      </c>
      <c r="D11" s="12">
        <f>AVERAGEIFS('(R) B&amp;Bt'!H:H,'(R) B&amp;Bt'!$F:$F,$B11)</f>
        <v>667306</v>
      </c>
      <c r="E11" s="13">
        <f t="shared" si="2"/>
        <v>0.10877468507701114</v>
      </c>
      <c r="F11" s="36">
        <f>AVERAGEIFS('(R) B&amp;Bt'!I:I,'(R) B&amp;Bt'!$F:$F,$B11)</f>
        <v>3.0000000000000001E-3</v>
      </c>
      <c r="G11" s="12">
        <f>AVERAGEIFS('(R) B&amp;Bt'!K:K,'(R) B&amp;Bt'!$F:$F,$B11)</f>
        <v>600785</v>
      </c>
      <c r="H11" s="13">
        <f t="shared" si="3"/>
        <v>1.009512554407983E-2</v>
      </c>
      <c r="I11" s="36">
        <f>AVERAGEIFS('(R) B&amp;Bt'!L:L,'(R) B&amp;Bt'!$F:$F,$B11)</f>
        <v>3.4000000000000002E-2</v>
      </c>
    </row>
    <row r="12" spans="2:9" ht="19.95" customHeight="1" x14ac:dyDescent="0.35">
      <c r="B12" s="18" t="s">
        <v>58</v>
      </c>
      <c r="C12" s="14">
        <f>MAX(SUMIFS('(R) Solvers'!J:J,'(R) Solvers'!$F:$F,$B12),SUMIFS('(R) Solvers'!O:O,'(R) Solvers'!$F:$F,$B12))</f>
        <v>594720</v>
      </c>
      <c r="D12" s="12">
        <f>AVERAGEIFS('(R) B&amp;Bt'!H:H,'(R) B&amp;Bt'!$F:$F,$B12)</f>
        <v>659142</v>
      </c>
      <c r="E12" s="13">
        <f t="shared" si="2"/>
        <v>9.7736147901362674E-2</v>
      </c>
      <c r="F12" s="36">
        <f>AVERAGEIFS('(R) B&amp;Bt'!I:I,'(R) B&amp;Bt'!$F:$F,$B12)</f>
        <v>3.0000000000000001E-3</v>
      </c>
      <c r="G12" s="12">
        <f>AVERAGEIFS('(R) B&amp;Bt'!K:K,'(R) B&amp;Bt'!$F:$F,$B12)</f>
        <v>603084</v>
      </c>
      <c r="H12" s="13">
        <f t="shared" si="3"/>
        <v>1.3868714805897686E-2</v>
      </c>
      <c r="I12" s="36">
        <f>AVERAGEIFS('(R) B&amp;Bt'!L:L,'(R) B&amp;Bt'!$F:$F,$B12)</f>
        <v>1.6E-2</v>
      </c>
    </row>
    <row r="13" spans="2:9" ht="19.95" customHeight="1" x14ac:dyDescent="0.35">
      <c r="B13" s="18" t="s">
        <v>59</v>
      </c>
      <c r="C13" s="14">
        <f>MAX(SUMIFS('(R) Solvers'!J:J,'(R) Solvers'!$F:$F,$B13),SUMIFS('(R) Solvers'!O:O,'(R) Solvers'!$F:$F,$B13))</f>
        <v>894560</v>
      </c>
      <c r="D13" s="12">
        <f>AVERAGEIFS('(R) B&amp;Bt'!H:H,'(R) B&amp;Bt'!$F:$F,$B13)</f>
        <v>1089978</v>
      </c>
      <c r="E13" s="13">
        <f t="shared" si="2"/>
        <v>0.17928618742763616</v>
      </c>
      <c r="F13" s="36">
        <f>AVERAGEIFS('(R) B&amp;Bt'!I:I,'(R) B&amp;Bt'!$F:$F,$B13)</f>
        <v>7.0000000000000001E-3</v>
      </c>
      <c r="G13" s="12">
        <f>AVERAGEIFS('(R) B&amp;Bt'!K:K,'(R) B&amp;Bt'!$F:$F,$B13)</f>
        <v>924809</v>
      </c>
      <c r="H13" s="13">
        <f t="shared" si="3"/>
        <v>3.2708375459148863E-2</v>
      </c>
      <c r="I13" s="36">
        <f>AVERAGEIFS('(R) B&amp;Bt'!L:L,'(R) B&amp;Bt'!$F:$F,$B13)</f>
        <v>4.5999999999999999E-2</v>
      </c>
    </row>
    <row r="14" spans="2:9" ht="19.95" customHeight="1" x14ac:dyDescent="0.35">
      <c r="B14" s="18" t="s">
        <v>60</v>
      </c>
      <c r="C14" s="14">
        <f>MAX(SUMIFS('(R) Solvers'!J:J,'(R) Solvers'!$F:$F,$B14),SUMIFS('(R) Solvers'!O:O,'(R) Solvers'!$F:$F,$B14))</f>
        <v>894560</v>
      </c>
      <c r="D14" s="12">
        <f>AVERAGEIFS('(R) B&amp;Bt'!H:H,'(R) B&amp;Bt'!$F:$F,$B14)</f>
        <v>1087701</v>
      </c>
      <c r="E14" s="13">
        <f t="shared" ref="E14:E16" si="4">(D14-$C14)/D14</f>
        <v>0.17756810005690901</v>
      </c>
      <c r="F14" s="36">
        <f>AVERAGEIFS('(R) B&amp;Bt'!I:I,'(R) B&amp;Bt'!$F:$F,$B14)</f>
        <v>5.0000000000000001E-3</v>
      </c>
      <c r="G14" s="12">
        <f>AVERAGEIFS('(R) B&amp;Bt'!K:K,'(R) B&amp;Bt'!$F:$F,$B14)</f>
        <v>923111</v>
      </c>
      <c r="H14" s="13">
        <f t="shared" ref="H14:H16" si="5">(G14-$C14)/G14</f>
        <v>3.0929108200422269E-2</v>
      </c>
      <c r="I14" s="36">
        <f>AVERAGEIFS('(R) B&amp;Bt'!L:L,'(R) B&amp;Bt'!$F:$F,$B14)</f>
        <v>0.04</v>
      </c>
    </row>
    <row r="15" spans="2:9" ht="19.95" customHeight="1" x14ac:dyDescent="0.35">
      <c r="B15" s="18" t="s">
        <v>61</v>
      </c>
      <c r="C15" s="14">
        <f>MAX(SUMIFS('(R) Solvers'!J:J,'(R) Solvers'!$F:$F,$B15),SUMIFS('(R) Solvers'!O:O,'(R) Solvers'!$F:$F,$B15))</f>
        <v>894560</v>
      </c>
      <c r="D15" s="12">
        <f>AVERAGEIFS('(R) B&amp;Bt'!H:H,'(R) B&amp;Bt'!$F:$F,$B15)</f>
        <v>1063756</v>
      </c>
      <c r="E15" s="13">
        <f t="shared" si="4"/>
        <v>0.15905527207367104</v>
      </c>
      <c r="F15" s="36">
        <f>AVERAGEIFS('(R) B&amp;Bt'!I:I,'(R) B&amp;Bt'!$F:$F,$B15)</f>
        <v>5.0000000000000001E-3</v>
      </c>
      <c r="G15" s="12">
        <f>AVERAGEIFS('(R) B&amp;Bt'!K:K,'(R) B&amp;Bt'!$F:$F,$B15)</f>
        <v>923167</v>
      </c>
      <c r="H15" s="13">
        <f t="shared" si="5"/>
        <v>3.09878927647977E-2</v>
      </c>
      <c r="I15" s="36">
        <f>AVERAGEIFS('(R) B&amp;Bt'!L:L,'(R) B&amp;Bt'!$F:$F,$B15)</f>
        <v>4.5999999999999999E-2</v>
      </c>
    </row>
    <row r="16" spans="2:9" s="11" customFormat="1" ht="19.95" customHeight="1" x14ac:dyDescent="0.3">
      <c r="B16" s="18" t="s">
        <v>62</v>
      </c>
      <c r="C16" s="14">
        <f>MAX(SUMIFS('(R) Solvers'!J:J,'(R) Solvers'!$F:$F,$B16),SUMIFS('(R) Solvers'!O:O,'(R) Solvers'!$F:$F,$B16))</f>
        <v>1849600</v>
      </c>
      <c r="D16" s="12">
        <f>AVERAGEIFS('(R) B&amp;Bt'!H:H,'(R) B&amp;Bt'!$F:$F,$B16)</f>
        <v>2089631</v>
      </c>
      <c r="E16" s="13">
        <f t="shared" si="4"/>
        <v>0.11486764888154895</v>
      </c>
      <c r="F16" s="36">
        <f>AVERAGEIFS('(R) B&amp;Bt'!I:I,'(R) B&amp;Bt'!$F:$F,$B16)</f>
        <v>2.1000000000000001E-2</v>
      </c>
      <c r="G16" s="12">
        <f>AVERAGEIFS('(R) B&amp;Bt'!K:K,'(R) B&amp;Bt'!$F:$F,$B16)</f>
        <v>1887103</v>
      </c>
      <c r="H16" s="13">
        <f t="shared" si="5"/>
        <v>1.9873319050417493E-2</v>
      </c>
      <c r="I16" s="36">
        <f>AVERAGEIFS('(R) B&amp;Bt'!L:L,'(R) B&amp;Bt'!$F:$F,$B16)</f>
        <v>9.7000000000000003E-2</v>
      </c>
    </row>
    <row r="17" spans="2:9" ht="19.95" customHeight="1" x14ac:dyDescent="0.35">
      <c r="B17" s="18" t="s">
        <v>63</v>
      </c>
      <c r="C17" s="14">
        <f>MAX(SUMIFS('(R) Solvers'!J:J,'(R) Solvers'!$F:$F,$B17),SUMIFS('(R) Solvers'!O:O,'(R) Solvers'!$F:$F,$B17))</f>
        <v>1849600</v>
      </c>
      <c r="D17" s="12">
        <f>AVERAGEIFS('(R) B&amp;Bt'!H:H,'(R) B&amp;Bt'!$F:$F,$B17)</f>
        <v>2121168</v>
      </c>
      <c r="E17" s="13">
        <f t="shared" ref="E17:E18" si="6">(D17-$C17)/D17</f>
        <v>0.12802757725932129</v>
      </c>
      <c r="F17" s="36">
        <f>AVERAGEIFS('(R) B&amp;Bt'!I:I,'(R) B&amp;Bt'!$F:$F,$B17)</f>
        <v>1.0999999999999999E-2</v>
      </c>
      <c r="G17" s="12">
        <f>AVERAGEIFS('(R) B&amp;Bt'!K:K,'(R) B&amp;Bt'!$F:$F,$B17)</f>
        <v>1888640</v>
      </c>
      <c r="H17" s="13">
        <f t="shared" ref="H17:H18" si="7">(G17-$C17)/G17</f>
        <v>2.0670958996950185E-2</v>
      </c>
      <c r="I17" s="36">
        <f>AVERAGEIFS('(R) B&amp;Bt'!L:L,'(R) B&amp;Bt'!$F:$F,$B17)</f>
        <v>6.5000000000000002E-2</v>
      </c>
    </row>
    <row r="18" spans="2:9" ht="19.95" customHeight="1" x14ac:dyDescent="0.35">
      <c r="B18" s="18" t="s">
        <v>64</v>
      </c>
      <c r="C18" s="14">
        <f>MAX(SUMIFS('(R) Solvers'!J:J,'(R) Solvers'!$F:$F,$B18),SUMIFS('(R) Solvers'!O:O,'(R) Solvers'!$F:$F,$B18))</f>
        <v>1849600</v>
      </c>
      <c r="D18" s="12">
        <f>AVERAGEIFS('(R) B&amp;Bt'!H:H,'(R) B&amp;Bt'!$F:$F,$B18)</f>
        <v>2121160</v>
      </c>
      <c r="E18" s="13">
        <f t="shared" si="6"/>
        <v>0.12802428859680551</v>
      </c>
      <c r="F18" s="36">
        <f>AVERAGEIFS('(R) B&amp;Bt'!I:I,'(R) B&amp;Bt'!$F:$F,$B18)</f>
        <v>0.01</v>
      </c>
      <c r="G18" s="12">
        <f>AVERAGEIFS('(R) B&amp;Bt'!K:K,'(R) B&amp;Bt'!$F:$F,$B18)</f>
        <v>1888238</v>
      </c>
      <c r="H18" s="13">
        <f t="shared" si="7"/>
        <v>2.0462462888682465E-2</v>
      </c>
      <c r="I18" s="36">
        <f>AVERAGEIFS('(R) B&amp;Bt'!L:L,'(R) B&amp;Bt'!$F:$F,$B18)</f>
        <v>7.9000000000000001E-2</v>
      </c>
    </row>
    <row r="19" spans="2:9" s="41" customFormat="1" ht="19.95" customHeight="1" x14ac:dyDescent="0.35">
      <c r="B19" s="26" t="s">
        <v>32</v>
      </c>
      <c r="C19" s="37"/>
      <c r="D19" s="38"/>
      <c r="E19" s="39">
        <f>AVERAGE(E4:E18)</f>
        <v>0.10676964221287744</v>
      </c>
      <c r="F19" s="40"/>
      <c r="G19" s="38"/>
      <c r="H19" s="39">
        <f>AVERAGE(H4:H18)</f>
        <v>1.6770140927262572E-2</v>
      </c>
      <c r="I19" s="40"/>
    </row>
    <row r="20" spans="2:9" ht="19.95" customHeight="1" x14ac:dyDescent="0.35">
      <c r="B20" s="18" t="s">
        <v>65</v>
      </c>
      <c r="C20" s="14">
        <f>MAX(SUMIFS('(R) Solvers'!J:J,'(R) Solvers'!$F:$F,$B20),SUMIFS('(R) Solvers'!O:O,'(R) Solvers'!$F:$F,$B20))</f>
        <v>65680</v>
      </c>
      <c r="D20" s="12">
        <f>AVERAGEIFS('(R) B&amp;Bt'!H:H,'(R) B&amp;Bt'!$F:$F,$B20)</f>
        <v>131783</v>
      </c>
      <c r="E20" s="13">
        <f>(D20-$C20)/D20</f>
        <v>0.50160491110386018</v>
      </c>
      <c r="F20" s="36">
        <f>AVERAGEIFS('(R) B&amp;Bt'!I:I,'(R) B&amp;Bt'!$F:$F,$B20)</f>
        <v>1E-3</v>
      </c>
      <c r="G20" s="12">
        <f>AVERAGEIFS('(R) B&amp;Bt'!K:K,'(R) B&amp;Bt'!$F:$F,$B20)</f>
        <v>79520</v>
      </c>
      <c r="H20" s="13">
        <f>(G20-$C20)/G20</f>
        <v>0.17404426559356137</v>
      </c>
      <c r="I20" s="36">
        <f>AVERAGEIFS('(R) B&amp;Bt'!L:L,'(R) B&amp;Bt'!$F:$F,$B20)</f>
        <v>7.0000000000000001E-3</v>
      </c>
    </row>
    <row r="21" spans="2:9" ht="19.95" customHeight="1" x14ac:dyDescent="0.35">
      <c r="B21" s="18" t="s">
        <v>66</v>
      </c>
      <c r="C21" s="14">
        <f>MAX(SUMIFS('(R) Solvers'!J:J,'(R) Solvers'!$F:$F,$B21),SUMIFS('(R) Solvers'!O:O,'(R) Solvers'!$F:$F,$B21))</f>
        <v>65680</v>
      </c>
      <c r="D21" s="12">
        <f>AVERAGEIFS('(R) B&amp;Bt'!H:H,'(R) B&amp;Bt'!$F:$F,$B21)</f>
        <v>133563</v>
      </c>
      <c r="E21" s="13">
        <f t="shared" ref="E21:E34" si="8">(D21-$C21)/D21</f>
        <v>0.50824704446590752</v>
      </c>
      <c r="F21" s="36">
        <f>AVERAGEIFS('(R) B&amp;Bt'!I:I,'(R) B&amp;Bt'!$F:$F,$B21)</f>
        <v>1E-3</v>
      </c>
      <c r="G21" s="12">
        <f>AVERAGEIFS('(R) B&amp;Bt'!K:K,'(R) B&amp;Bt'!$F:$F,$B21)</f>
        <v>76354</v>
      </c>
      <c r="H21" s="13">
        <f t="shared" ref="H21:H34" si="9">(G21-$C21)/G21</f>
        <v>0.13979621237918119</v>
      </c>
      <c r="I21" s="36">
        <f>AVERAGEIFS('(R) B&amp;Bt'!L:L,'(R) B&amp;Bt'!$F:$F,$B21)</f>
        <v>6.0000000000000001E-3</v>
      </c>
    </row>
    <row r="22" spans="2:9" ht="19.95" customHeight="1" x14ac:dyDescent="0.35">
      <c r="B22" s="18" t="s">
        <v>67</v>
      </c>
      <c r="C22" s="14">
        <f>MAX(SUMIFS('(R) Solvers'!J:J,'(R) Solvers'!$F:$F,$B22),SUMIFS('(R) Solvers'!O:O,'(R) Solvers'!$F:$F,$B22))</f>
        <v>65680</v>
      </c>
      <c r="D22" s="12">
        <f>AVERAGEIFS('(R) B&amp;Bt'!H:H,'(R) B&amp;Bt'!$F:$F,$B22)</f>
        <v>134466</v>
      </c>
      <c r="E22" s="13">
        <f t="shared" si="8"/>
        <v>0.5115493879493701</v>
      </c>
      <c r="F22" s="36">
        <f>AVERAGEIFS('(R) B&amp;Bt'!I:I,'(R) B&amp;Bt'!$F:$F,$B22)</f>
        <v>1E-3</v>
      </c>
      <c r="G22" s="12">
        <f>AVERAGEIFS('(R) B&amp;Bt'!K:K,'(R) B&amp;Bt'!$F:$F,$B22)</f>
        <v>74808</v>
      </c>
      <c r="H22" s="13">
        <f t="shared" si="9"/>
        <v>0.12201903539728372</v>
      </c>
      <c r="I22" s="36">
        <f>AVERAGEIFS('(R) B&amp;Bt'!L:L,'(R) B&amp;Bt'!$F:$F,$B22)</f>
        <v>0.01</v>
      </c>
    </row>
    <row r="23" spans="2:9" ht="19.95" customHeight="1" x14ac:dyDescent="0.35">
      <c r="B23" s="18" t="s">
        <v>68</v>
      </c>
      <c r="C23" s="14">
        <f>MAX(SUMIFS('(R) Solvers'!J:J,'(R) Solvers'!$F:$F,$B23),SUMIFS('(R) Solvers'!O:O,'(R) Solvers'!$F:$F,$B23))</f>
        <v>70974</v>
      </c>
      <c r="D23" s="12">
        <f>AVERAGEIFS('(R) B&amp;Bt'!H:H,'(R) B&amp;Bt'!$F:$F,$B23)</f>
        <v>349566</v>
      </c>
      <c r="E23" s="13">
        <f t="shared" si="8"/>
        <v>0.79696537992825389</v>
      </c>
      <c r="F23" s="36">
        <f>AVERAGEIFS('(R) B&amp;Bt'!I:I,'(R) B&amp;Bt'!$F:$F,$B23)</f>
        <v>2E-3</v>
      </c>
      <c r="G23" s="12">
        <f>AVERAGEIFS('(R) B&amp;Bt'!K:K,'(R) B&amp;Bt'!$F:$F,$B23)</f>
        <v>114194</v>
      </c>
      <c r="H23" s="13">
        <f t="shared" si="9"/>
        <v>0.37847872918016706</v>
      </c>
      <c r="I23" s="36">
        <f>AVERAGEIFS('(R) B&amp;Bt'!L:L,'(R) B&amp;Bt'!$F:$F,$B23)</f>
        <v>1.4999999999999999E-2</v>
      </c>
    </row>
    <row r="24" spans="2:9" ht="19.95" customHeight="1" x14ac:dyDescent="0.35">
      <c r="B24" s="18" t="s">
        <v>69</v>
      </c>
      <c r="C24" s="14">
        <f>MAX(SUMIFS('(R) Solvers'!J:J,'(R) Solvers'!$F:$F,$B24),SUMIFS('(R) Solvers'!O:O,'(R) Solvers'!$F:$F,$B24))</f>
        <v>70917</v>
      </c>
      <c r="D24" s="12">
        <f>AVERAGEIFS('(R) B&amp;Bt'!H:H,'(R) B&amp;Bt'!$F:$F,$B24)</f>
        <v>332376</v>
      </c>
      <c r="E24" s="13">
        <f t="shared" si="8"/>
        <v>0.78663621922160443</v>
      </c>
      <c r="F24" s="36">
        <f>AVERAGEIFS('(R) B&amp;Bt'!I:I,'(R) B&amp;Bt'!$F:$F,$B24)</f>
        <v>2E-3</v>
      </c>
      <c r="G24" s="12">
        <f>AVERAGEIFS('(R) B&amp;Bt'!K:K,'(R) B&amp;Bt'!$F:$F,$B24)</f>
        <v>112825</v>
      </c>
      <c r="H24" s="13">
        <f t="shared" si="9"/>
        <v>0.37144249944604474</v>
      </c>
      <c r="I24" s="36">
        <f>AVERAGEIFS('(R) B&amp;Bt'!L:L,'(R) B&amp;Bt'!$F:$F,$B24)</f>
        <v>1.4E-2</v>
      </c>
    </row>
    <row r="25" spans="2:9" ht="19.95" customHeight="1" x14ac:dyDescent="0.35">
      <c r="B25" s="18" t="s">
        <v>70</v>
      </c>
      <c r="C25" s="14">
        <f>MAX(SUMIFS('(R) Solvers'!J:J,'(R) Solvers'!$F:$F,$B25),SUMIFS('(R) Solvers'!O:O,'(R) Solvers'!$F:$F,$B25))</f>
        <v>71025</v>
      </c>
      <c r="D25" s="12">
        <f>AVERAGEIFS('(R) B&amp;Bt'!H:H,'(R) B&amp;Bt'!$F:$F,$B25)</f>
        <v>344090</v>
      </c>
      <c r="E25" s="13">
        <f t="shared" si="8"/>
        <v>0.79358598041210149</v>
      </c>
      <c r="F25" s="36">
        <f>AVERAGEIFS('(R) B&amp;Bt'!I:I,'(R) B&amp;Bt'!$F:$F,$B25)</f>
        <v>1E-3</v>
      </c>
      <c r="G25" s="12">
        <f>AVERAGEIFS('(R) B&amp;Bt'!K:K,'(R) B&amp;Bt'!$F:$F,$B25)</f>
        <v>107840</v>
      </c>
      <c r="H25" s="13">
        <f t="shared" si="9"/>
        <v>0.34138538575667654</v>
      </c>
      <c r="I25" s="36">
        <f>AVERAGEIFS('(R) B&amp;Bt'!L:L,'(R) B&amp;Bt'!$F:$F,$B25)</f>
        <v>2.3E-2</v>
      </c>
    </row>
    <row r="26" spans="2:9" ht="19.95" customHeight="1" x14ac:dyDescent="0.35">
      <c r="B26" s="18" t="s">
        <v>71</v>
      </c>
      <c r="C26" s="14">
        <f>MAX(SUMIFS('(R) Solvers'!J:J,'(R) Solvers'!$F:$F,$B26),SUMIFS('(R) Solvers'!O:O,'(R) Solvers'!$F:$F,$B26))</f>
        <v>191034</v>
      </c>
      <c r="D26" s="12">
        <f>AVERAGEIFS('(R) B&amp;Bt'!H:H,'(R) B&amp;Bt'!$F:$F,$B26)</f>
        <v>587560</v>
      </c>
      <c r="E26" s="13">
        <f t="shared" si="8"/>
        <v>0.67486894955408805</v>
      </c>
      <c r="F26" s="36">
        <f>AVERAGEIFS('(R) B&amp;Bt'!I:I,'(R) B&amp;Bt'!$F:$F,$B26)</f>
        <v>3.0000000000000001E-3</v>
      </c>
      <c r="G26" s="12">
        <f>AVERAGEIFS('(R) B&amp;Bt'!K:K,'(R) B&amp;Bt'!$F:$F,$B26)</f>
        <v>259194</v>
      </c>
      <c r="H26" s="13">
        <f t="shared" si="9"/>
        <v>0.26296905020949557</v>
      </c>
      <c r="I26" s="36">
        <f>AVERAGEIFS('(R) B&amp;Bt'!L:L,'(R) B&amp;Bt'!$F:$F,$B26)</f>
        <v>2.1999999999999999E-2</v>
      </c>
    </row>
    <row r="27" spans="2:9" ht="19.95" customHeight="1" x14ac:dyDescent="0.35">
      <c r="B27" s="18" t="s">
        <v>72</v>
      </c>
      <c r="C27" s="14">
        <f>MAX(SUMIFS('(R) Solvers'!J:J,'(R) Solvers'!$F:$F,$B27),SUMIFS('(R) Solvers'!O:O,'(R) Solvers'!$F:$F,$B27))</f>
        <v>190969</v>
      </c>
      <c r="D27" s="12">
        <f>AVERAGEIFS('(R) B&amp;Bt'!H:H,'(R) B&amp;Bt'!$F:$F,$B27)</f>
        <v>590602</v>
      </c>
      <c r="E27" s="13">
        <f t="shared" si="8"/>
        <v>0.67665365169775926</v>
      </c>
      <c r="F27" s="36">
        <f>AVERAGEIFS('(R) B&amp;Bt'!I:I,'(R) B&amp;Bt'!$F:$F,$B27)</f>
        <v>3.0000000000000001E-3</v>
      </c>
      <c r="G27" s="12">
        <f>AVERAGEIFS('(R) B&amp;Bt'!K:K,'(R) B&amp;Bt'!$F:$F,$B27)</f>
        <v>246093</v>
      </c>
      <c r="H27" s="13">
        <f t="shared" si="9"/>
        <v>0.22399661916429967</v>
      </c>
      <c r="I27" s="36">
        <f>AVERAGEIFS('(R) B&amp;Bt'!L:L,'(R) B&amp;Bt'!$F:$F,$B27)</f>
        <v>2.3E-2</v>
      </c>
    </row>
    <row r="28" spans="2:9" ht="19.95" customHeight="1" x14ac:dyDescent="0.35">
      <c r="B28" s="18" t="s">
        <v>73</v>
      </c>
      <c r="C28" s="14">
        <f>MAX(SUMIFS('(R) Solvers'!J:J,'(R) Solvers'!$F:$F,$B28),SUMIFS('(R) Solvers'!O:O,'(R) Solvers'!$F:$F,$B28))</f>
        <v>190925</v>
      </c>
      <c r="D28" s="12">
        <f>AVERAGEIFS('(R) B&amp;Bt'!H:H,'(R) B&amp;Bt'!$F:$F,$B28)</f>
        <v>592404</v>
      </c>
      <c r="E28" s="13">
        <f t="shared" si="8"/>
        <v>0.67771149418302379</v>
      </c>
      <c r="F28" s="36">
        <f>AVERAGEIFS('(R) B&amp;Bt'!I:I,'(R) B&amp;Bt'!$F:$F,$B28)</f>
        <v>3.0000000000000001E-3</v>
      </c>
      <c r="G28" s="12">
        <f>AVERAGEIFS('(R) B&amp;Bt'!K:K,'(R) B&amp;Bt'!$F:$F,$B28)</f>
        <v>246054</v>
      </c>
      <c r="H28" s="13">
        <f t="shared" si="9"/>
        <v>0.22405244377250522</v>
      </c>
      <c r="I28" s="36">
        <f>AVERAGEIFS('(R) B&amp;Bt'!L:L,'(R) B&amp;Bt'!$F:$F,$B28)</f>
        <v>3.4000000000000002E-2</v>
      </c>
    </row>
    <row r="29" spans="2:9" ht="19.95" customHeight="1" x14ac:dyDescent="0.35">
      <c r="B29" s="18" t="s">
        <v>74</v>
      </c>
      <c r="C29" s="14">
        <f>MAX(SUMIFS('(R) Solvers'!J:J,'(R) Solvers'!$F:$F,$B29),SUMIFS('(R) Solvers'!O:O,'(R) Solvers'!$F:$F,$B29))</f>
        <v>262028</v>
      </c>
      <c r="D29" s="12">
        <f>AVERAGEIFS('(R) B&amp;Bt'!H:H,'(R) B&amp;Bt'!$F:$F,$B29)</f>
        <v>934005</v>
      </c>
      <c r="E29" s="13">
        <f t="shared" si="8"/>
        <v>0.71945760461667763</v>
      </c>
      <c r="F29" s="36">
        <f>AVERAGEIFS('(R) B&amp;Bt'!I:I,'(R) B&amp;Bt'!$F:$F,$B29)</f>
        <v>4.0000000000000001E-3</v>
      </c>
      <c r="G29" s="12">
        <f>AVERAGEIFS('(R) B&amp;Bt'!K:K,'(R) B&amp;Bt'!$F:$F,$B29)</f>
        <v>357833</v>
      </c>
      <c r="H29" s="13">
        <f t="shared" si="9"/>
        <v>0.26773662574441148</v>
      </c>
      <c r="I29" s="36">
        <f>AVERAGEIFS('(R) B&amp;Bt'!L:L,'(R) B&amp;Bt'!$F:$F,$B29)</f>
        <v>0.04</v>
      </c>
    </row>
    <row r="30" spans="2:9" ht="19.95" customHeight="1" x14ac:dyDescent="0.35">
      <c r="B30" s="18" t="s">
        <v>75</v>
      </c>
      <c r="C30" s="14">
        <f>MAX(SUMIFS('(R) Solvers'!J:J,'(R) Solvers'!$F:$F,$B30),SUMIFS('(R) Solvers'!O:O,'(R) Solvers'!$F:$F,$B30))</f>
        <v>261960</v>
      </c>
      <c r="D30" s="12">
        <f>AVERAGEIFS('(R) B&amp;Bt'!H:H,'(R) B&amp;Bt'!$F:$F,$B30)</f>
        <v>946632</v>
      </c>
      <c r="E30" s="13">
        <f t="shared" si="8"/>
        <v>0.72327155642319296</v>
      </c>
      <c r="F30" s="36">
        <f>AVERAGEIFS('(R) B&amp;Bt'!I:I,'(R) B&amp;Bt'!$F:$F,$B30)</f>
        <v>5.0000000000000001E-3</v>
      </c>
      <c r="G30" s="12">
        <f>AVERAGEIFS('(R) B&amp;Bt'!K:K,'(R) B&amp;Bt'!$F:$F,$B30)</f>
        <v>363181</v>
      </c>
      <c r="H30" s="13">
        <f t="shared" si="9"/>
        <v>0.27870676054088733</v>
      </c>
      <c r="I30" s="36">
        <f>AVERAGEIFS('(R) B&amp;Bt'!L:L,'(R) B&amp;Bt'!$F:$F,$B30)</f>
        <v>4.7E-2</v>
      </c>
    </row>
    <row r="31" spans="2:9" ht="19.95" customHeight="1" x14ac:dyDescent="0.35">
      <c r="B31" s="18" t="s">
        <v>76</v>
      </c>
      <c r="C31" s="14">
        <f>MAX(SUMIFS('(R) Solvers'!J:J,'(R) Solvers'!$F:$F,$B31),SUMIFS('(R) Solvers'!O:O,'(R) Solvers'!$F:$F,$B31))</f>
        <v>260971</v>
      </c>
      <c r="D31" s="12">
        <f>AVERAGEIFS('(R) B&amp;Bt'!H:H,'(R) B&amp;Bt'!$F:$F,$B31)</f>
        <v>946300</v>
      </c>
      <c r="E31" s="13">
        <f t="shared" si="8"/>
        <v>0.72421959209553</v>
      </c>
      <c r="F31" s="36">
        <f>AVERAGEIFS('(R) B&amp;Bt'!I:I,'(R) B&amp;Bt'!$F:$F,$B31)</f>
        <v>5.0000000000000001E-3</v>
      </c>
      <c r="G31" s="12">
        <f>AVERAGEIFS('(R) B&amp;Bt'!K:K,'(R) B&amp;Bt'!$F:$F,$B31)</f>
        <v>368635</v>
      </c>
      <c r="H31" s="13">
        <f t="shared" si="9"/>
        <v>0.29206125300093588</v>
      </c>
      <c r="I31" s="36">
        <f>AVERAGEIFS('(R) B&amp;Bt'!L:L,'(R) B&amp;Bt'!$F:$F,$B31)</f>
        <v>0.04</v>
      </c>
    </row>
    <row r="32" spans="2:9" ht="19.95" customHeight="1" x14ac:dyDescent="0.35">
      <c r="B32" s="18" t="s">
        <v>77</v>
      </c>
      <c r="C32" s="14">
        <f>MAX(SUMIFS('(R) Solvers'!J:J,'(R) Solvers'!$F:$F,$B32),SUMIFS('(R) Solvers'!O:O,'(R) Solvers'!$F:$F,$B32))</f>
        <v>449455</v>
      </c>
      <c r="D32" s="12">
        <f>AVERAGEIFS('(R) B&amp;Bt'!H:H,'(R) B&amp;Bt'!$F:$F,$B32)</f>
        <v>1840110</v>
      </c>
      <c r="E32" s="13">
        <f t="shared" si="8"/>
        <v>0.75574558042725704</v>
      </c>
      <c r="F32" s="36">
        <f>AVERAGEIFS('(R) B&amp;Bt'!I:I,'(R) B&amp;Bt'!$F:$F,$B32)</f>
        <v>8.9999999999999993E-3</v>
      </c>
      <c r="G32" s="12">
        <f>AVERAGEIFS('(R) B&amp;Bt'!K:K,'(R) B&amp;Bt'!$F:$F,$B32)</f>
        <v>661220</v>
      </c>
      <c r="H32" s="13">
        <f t="shared" si="9"/>
        <v>0.32026405734853758</v>
      </c>
      <c r="I32" s="36">
        <f>AVERAGEIFS('(R) B&amp;Bt'!L:L,'(R) B&amp;Bt'!$F:$F,$B32)</f>
        <v>8.4000000000000005E-2</v>
      </c>
    </row>
    <row r="33" spans="2:9" ht="19.95" customHeight="1" x14ac:dyDescent="0.35">
      <c r="B33" s="18" t="s">
        <v>78</v>
      </c>
      <c r="C33" s="14">
        <f>MAX(SUMIFS('(R) Solvers'!J:J,'(R) Solvers'!$F:$F,$B33),SUMIFS('(R) Solvers'!O:O,'(R) Solvers'!$F:$F,$B33))</f>
        <v>449240</v>
      </c>
      <c r="D33" s="12">
        <f>AVERAGEIFS('(R) B&amp;Bt'!H:H,'(R) B&amp;Bt'!$F:$F,$B33)</f>
        <v>1849581</v>
      </c>
      <c r="E33" s="13">
        <f t="shared" si="8"/>
        <v>0.75711255684395551</v>
      </c>
      <c r="F33" s="36">
        <f>AVERAGEIFS('(R) B&amp;Bt'!I:I,'(R) B&amp;Bt'!$F:$F,$B33)</f>
        <v>0.01</v>
      </c>
      <c r="G33" s="12">
        <f>AVERAGEIFS('(R) B&amp;Bt'!K:K,'(R) B&amp;Bt'!$F:$F,$B33)</f>
        <v>670698</v>
      </c>
      <c r="H33" s="13">
        <f t="shared" si="9"/>
        <v>0.33019033901994638</v>
      </c>
      <c r="I33" s="36">
        <f>AVERAGEIFS('(R) B&amp;Bt'!L:L,'(R) B&amp;Bt'!$F:$F,$B33)</f>
        <v>0.14000000000000001</v>
      </c>
    </row>
    <row r="34" spans="2:9" ht="19.95" customHeight="1" x14ac:dyDescent="0.35">
      <c r="B34" s="18" t="s">
        <v>79</v>
      </c>
      <c r="C34" s="14">
        <f>MAX(SUMIFS('(R) Solvers'!J:J,'(R) Solvers'!$F:$F,$B34),SUMIFS('(R) Solvers'!O:O,'(R) Solvers'!$F:$F,$B34))</f>
        <v>449214</v>
      </c>
      <c r="D34" s="12">
        <f>AVERAGEIFS('(R) B&amp;Bt'!H:H,'(R) B&amp;Bt'!$F:$F,$B34)</f>
        <v>1856366</v>
      </c>
      <c r="E34" s="13">
        <f t="shared" si="8"/>
        <v>0.75801431398765118</v>
      </c>
      <c r="F34" s="36">
        <f>AVERAGEIFS('(R) B&amp;Bt'!I:I,'(R) B&amp;Bt'!$F:$F,$B34)</f>
        <v>8.0000000000000002E-3</v>
      </c>
      <c r="G34" s="12">
        <f>AVERAGEIFS('(R) B&amp;Bt'!K:K,'(R) B&amp;Bt'!$F:$F,$B34)</f>
        <v>666438</v>
      </c>
      <c r="H34" s="13">
        <f t="shared" si="9"/>
        <v>0.32594780009543273</v>
      </c>
      <c r="I34" s="36">
        <f>AVERAGEIFS('(R) B&amp;Bt'!L:L,'(R) B&amp;Bt'!$F:$F,$B34)</f>
        <v>8.4000000000000005E-2</v>
      </c>
    </row>
    <row r="35" spans="2:9" s="41" customFormat="1" ht="19.95" customHeight="1" x14ac:dyDescent="0.35">
      <c r="B35" s="26" t="s">
        <v>33</v>
      </c>
      <c r="C35" s="37"/>
      <c r="D35" s="38"/>
      <c r="E35" s="39">
        <f>AVERAGE(E20:E34)</f>
        <v>0.69104294819401557</v>
      </c>
      <c r="F35" s="40"/>
      <c r="G35" s="38"/>
      <c r="H35" s="39">
        <f>AVERAGE(H20:H34)</f>
        <v>0.27020607177662442</v>
      </c>
      <c r="I35" s="40"/>
    </row>
    <row r="36" spans="2:9" ht="19.95" customHeight="1" x14ac:dyDescent="0.35">
      <c r="B36" s="18" t="s">
        <v>80</v>
      </c>
      <c r="C36" s="14">
        <f>MAX(SUMIFS('(R) Solvers'!J:J,'(R) Solvers'!$F:$F,$B36),SUMIFS('(R) Solvers'!O:O,'(R) Solvers'!$F:$F,$B36))</f>
        <v>40155</v>
      </c>
      <c r="D36" s="12">
        <f>AVERAGEIFS('(R) B&amp;Bt'!H:H,'(R) B&amp;Bt'!$F:$F,$B36)</f>
        <v>214431</v>
      </c>
      <c r="E36" s="13">
        <f>(D36-$C36)/D36</f>
        <v>0.81273696433817877</v>
      </c>
      <c r="F36" s="36">
        <f>AVERAGEIFS('(R) B&amp;Bt'!I:I,'(R) B&amp;Bt'!$F:$F,$B36)</f>
        <v>1E-3</v>
      </c>
      <c r="G36" s="12">
        <f>AVERAGEIFS('(R) B&amp;Bt'!K:K,'(R) B&amp;Bt'!$F:$F,$B36)</f>
        <v>68943</v>
      </c>
      <c r="H36" s="13">
        <f>(G36-$C36)/G36</f>
        <v>0.41756233410208432</v>
      </c>
      <c r="I36" s="36">
        <f>AVERAGEIFS('(R) B&amp;Bt'!L:L,'(R) B&amp;Bt'!$F:$F,$B36)</f>
        <v>8.0000000000000002E-3</v>
      </c>
    </row>
    <row r="37" spans="2:9" ht="19.95" customHeight="1" x14ac:dyDescent="0.35">
      <c r="B37" s="18" t="s">
        <v>81</v>
      </c>
      <c r="C37" s="14">
        <f>MAX(SUMIFS('(R) Solvers'!J:J,'(R) Solvers'!$F:$F,$B37),SUMIFS('(R) Solvers'!O:O,'(R) Solvers'!$F:$F,$B37))</f>
        <v>39949</v>
      </c>
      <c r="D37" s="12">
        <f>AVERAGEIFS('(R) B&amp;Bt'!H:H,'(R) B&amp;Bt'!$F:$F,$B37)</f>
        <v>214301</v>
      </c>
      <c r="E37" s="13">
        <f t="shared" ref="E37:E50" si="10">(D37-$C37)/D37</f>
        <v>0.81358463096299127</v>
      </c>
      <c r="F37" s="36">
        <f>AVERAGEIFS('(R) B&amp;Bt'!I:I,'(R) B&amp;Bt'!$F:$F,$B37)</f>
        <v>0</v>
      </c>
      <c r="G37" s="12">
        <f>AVERAGEIFS('(R) B&amp;Bt'!K:K,'(R) B&amp;Bt'!$F:$F,$B37)</f>
        <v>68798</v>
      </c>
      <c r="H37" s="13">
        <f t="shared" ref="H37:H50" si="11">(G37-$C37)/G37</f>
        <v>0.41932905026308903</v>
      </c>
      <c r="I37" s="36">
        <f>AVERAGEIFS('(R) B&amp;Bt'!L:L,'(R) B&amp;Bt'!$F:$F,$B37)</f>
        <v>8.0000000000000002E-3</v>
      </c>
    </row>
    <row r="38" spans="2:9" ht="19.95" customHeight="1" x14ac:dyDescent="0.35">
      <c r="B38" s="18" t="s">
        <v>82</v>
      </c>
      <c r="C38" s="14">
        <f>MAX(SUMIFS('(R) Solvers'!J:J,'(R) Solvers'!$F:$F,$B38),SUMIFS('(R) Solvers'!O:O,'(R) Solvers'!$F:$F,$B38))</f>
        <v>39148</v>
      </c>
      <c r="D38" s="12">
        <f>AVERAGEIFS('(R) B&amp;Bt'!H:H,'(R) B&amp;Bt'!$F:$F,$B38)</f>
        <v>214485</v>
      </c>
      <c r="E38" s="13">
        <f t="shared" si="10"/>
        <v>0.81747907779098772</v>
      </c>
      <c r="F38" s="36">
        <f>AVERAGEIFS('(R) B&amp;Bt'!I:I,'(R) B&amp;Bt'!$F:$F,$B38)</f>
        <v>1E-3</v>
      </c>
      <c r="G38" s="12">
        <f>AVERAGEIFS('(R) B&amp;Bt'!K:K,'(R) B&amp;Bt'!$F:$F,$B38)</f>
        <v>67900</v>
      </c>
      <c r="H38" s="13">
        <f t="shared" si="11"/>
        <v>0.42344624447717233</v>
      </c>
      <c r="I38" s="36">
        <f>AVERAGEIFS('(R) B&amp;Bt'!L:L,'(R) B&amp;Bt'!$F:$F,$B38)</f>
        <v>7.0000000000000001E-3</v>
      </c>
    </row>
    <row r="39" spans="2:9" ht="19.95" customHeight="1" x14ac:dyDescent="0.35">
      <c r="B39" s="18" t="s">
        <v>83</v>
      </c>
      <c r="C39" s="14">
        <f>MAX(SUMIFS('(R) Solvers'!J:J,'(R) Solvers'!$F:$F,$B39),SUMIFS('(R) Solvers'!O:O,'(R) Solvers'!$F:$F,$B39))</f>
        <v>6171</v>
      </c>
      <c r="D39" s="12">
        <f>AVERAGEIFS('(R) B&amp;Bt'!H:H,'(R) B&amp;Bt'!$F:$F,$B39)</f>
        <v>406005</v>
      </c>
      <c r="E39" s="13">
        <f t="shared" si="10"/>
        <v>0.98480067979458386</v>
      </c>
      <c r="F39" s="36">
        <f>AVERAGEIFS('(R) B&amp;Bt'!I:I,'(R) B&amp;Bt'!$F:$F,$B39)</f>
        <v>2E-3</v>
      </c>
      <c r="G39" s="12">
        <f>AVERAGEIFS('(R) B&amp;Bt'!K:K,'(R) B&amp;Bt'!$F:$F,$B39)</f>
        <v>96138</v>
      </c>
      <c r="H39" s="13">
        <f t="shared" si="11"/>
        <v>0.93581102165636898</v>
      </c>
      <c r="I39" s="36">
        <f>AVERAGEIFS('(R) B&amp;Bt'!L:L,'(R) B&amp;Bt'!$F:$F,$B39)</f>
        <v>1.9E-2</v>
      </c>
    </row>
    <row r="40" spans="2:9" ht="19.95" customHeight="1" x14ac:dyDescent="0.35">
      <c r="B40" s="18" t="s">
        <v>84</v>
      </c>
      <c r="C40" s="14">
        <f>MAX(SUMIFS('(R) Solvers'!J:J,'(R) Solvers'!$F:$F,$B40),SUMIFS('(R) Solvers'!O:O,'(R) Solvers'!$F:$F,$B40))</f>
        <v>5982</v>
      </c>
      <c r="D40" s="12">
        <f>AVERAGEIFS('(R) B&amp;Bt'!H:H,'(R) B&amp;Bt'!$F:$F,$B40)</f>
        <v>405851</v>
      </c>
      <c r="E40" s="13">
        <f t="shared" si="10"/>
        <v>0.98526060056523201</v>
      </c>
      <c r="F40" s="36">
        <f>AVERAGEIFS('(R) B&amp;Bt'!I:I,'(R) B&amp;Bt'!$F:$F,$B40)</f>
        <v>1E-3</v>
      </c>
      <c r="G40" s="12">
        <f>AVERAGEIFS('(R) B&amp;Bt'!K:K,'(R) B&amp;Bt'!$F:$F,$B40)</f>
        <v>102007</v>
      </c>
      <c r="H40" s="13">
        <f t="shared" si="11"/>
        <v>0.94135696569843241</v>
      </c>
      <c r="I40" s="36">
        <f>AVERAGEIFS('(R) B&amp;Bt'!L:L,'(R) B&amp;Bt'!$F:$F,$B40)</f>
        <v>1.7999999999999999E-2</v>
      </c>
    </row>
    <row r="41" spans="2:9" ht="19.95" customHeight="1" x14ac:dyDescent="0.35">
      <c r="B41" s="18" t="s">
        <v>85</v>
      </c>
      <c r="C41" s="14">
        <f>MAX(SUMIFS('(R) Solvers'!J:J,'(R) Solvers'!$F:$F,$B41),SUMIFS('(R) Solvers'!O:O,'(R) Solvers'!$F:$F,$B41))</f>
        <v>5993</v>
      </c>
      <c r="D41" s="12">
        <f>AVERAGEIFS('(R) B&amp;Bt'!H:H,'(R) B&amp;Bt'!$F:$F,$B41)</f>
        <v>406348</v>
      </c>
      <c r="E41" s="13">
        <f t="shared" si="10"/>
        <v>0.98525155777806217</v>
      </c>
      <c r="F41" s="36">
        <f>AVERAGEIFS('(R) B&amp;Bt'!I:I,'(R) B&amp;Bt'!$F:$F,$B41)</f>
        <v>2E-3</v>
      </c>
      <c r="G41" s="12">
        <f>AVERAGEIFS('(R) B&amp;Bt'!K:K,'(R) B&amp;Bt'!$F:$F,$B41)</f>
        <v>96604</v>
      </c>
      <c r="H41" s="13">
        <f t="shared" si="11"/>
        <v>0.93796323133617654</v>
      </c>
      <c r="I41" s="36">
        <f>AVERAGEIFS('(R) B&amp;Bt'!L:L,'(R) B&amp;Bt'!$F:$F,$B41)</f>
        <v>1.9E-2</v>
      </c>
    </row>
    <row r="42" spans="2:9" ht="19.95" customHeight="1" x14ac:dyDescent="0.35">
      <c r="B42" s="18" t="s">
        <v>86</v>
      </c>
      <c r="C42" s="14">
        <f>MAX(SUMIFS('(R) Solvers'!J:J,'(R) Solvers'!$F:$F,$B42),SUMIFS('(R) Solvers'!O:O,'(R) Solvers'!$F:$F,$B42))</f>
        <v>40115</v>
      </c>
      <c r="D42" s="12">
        <f>AVERAGEIFS('(R) B&amp;Bt'!H:H,'(R) B&amp;Bt'!$F:$F,$B42)</f>
        <v>643225</v>
      </c>
      <c r="E42" s="13">
        <f t="shared" si="10"/>
        <v>0.93763457577053133</v>
      </c>
      <c r="F42" s="36">
        <f>AVERAGEIFS('(R) B&amp;Bt'!I:I,'(R) B&amp;Bt'!$F:$F,$B42)</f>
        <v>3.0000000000000001E-3</v>
      </c>
      <c r="G42" s="12">
        <f>AVERAGEIFS('(R) B&amp;Bt'!K:K,'(R) B&amp;Bt'!$F:$F,$B42)</f>
        <v>175324</v>
      </c>
      <c r="H42" s="13">
        <f t="shared" si="11"/>
        <v>0.77119504460313482</v>
      </c>
      <c r="I42" s="36">
        <f>AVERAGEIFS('(R) B&amp;Bt'!L:L,'(R) B&amp;Bt'!$F:$F,$B42)</f>
        <v>2.9000000000000001E-2</v>
      </c>
    </row>
    <row r="43" spans="2:9" ht="19.95" customHeight="1" x14ac:dyDescent="0.35">
      <c r="B43" s="18" t="s">
        <v>87</v>
      </c>
      <c r="C43" s="14">
        <f>MAX(SUMIFS('(R) Solvers'!J:J,'(R) Solvers'!$F:$F,$B43),SUMIFS('(R) Solvers'!O:O,'(R) Solvers'!$F:$F,$B43))</f>
        <v>39802</v>
      </c>
      <c r="D43" s="12">
        <f>AVERAGEIFS('(R) B&amp;Bt'!H:H,'(R) B&amp;Bt'!$F:$F,$B43)</f>
        <v>642920</v>
      </c>
      <c r="E43" s="13">
        <f t="shared" si="10"/>
        <v>0.93809183102096683</v>
      </c>
      <c r="F43" s="36">
        <f>AVERAGEIFS('(R) B&amp;Bt'!I:I,'(R) B&amp;Bt'!$F:$F,$B43)</f>
        <v>3.0000000000000001E-3</v>
      </c>
      <c r="G43" s="12">
        <f>AVERAGEIFS('(R) B&amp;Bt'!K:K,'(R) B&amp;Bt'!$F:$F,$B43)</f>
        <v>171848</v>
      </c>
      <c r="H43" s="13">
        <f t="shared" si="11"/>
        <v>0.76838834318700244</v>
      </c>
      <c r="I43" s="36">
        <f>AVERAGEIFS('(R) B&amp;Bt'!L:L,'(R) B&amp;Bt'!$F:$F,$B43)</f>
        <v>2.9000000000000001E-2</v>
      </c>
    </row>
    <row r="44" spans="2:9" ht="19.95" customHeight="1" x14ac:dyDescent="0.35">
      <c r="B44" s="18" t="s">
        <v>88</v>
      </c>
      <c r="C44" s="14">
        <f>MAX(SUMIFS('(R) Solvers'!J:J,'(R) Solvers'!$F:$F,$B44),SUMIFS('(R) Solvers'!O:O,'(R) Solvers'!$F:$F,$B44))</f>
        <v>39556</v>
      </c>
      <c r="D44" s="12">
        <f>AVERAGEIFS('(R) B&amp;Bt'!H:H,'(R) B&amp;Bt'!$F:$F,$B44)</f>
        <v>643367</v>
      </c>
      <c r="E44" s="13">
        <f t="shared" si="10"/>
        <v>0.93851720713061126</v>
      </c>
      <c r="F44" s="36">
        <f>AVERAGEIFS('(R) B&amp;Bt'!I:I,'(R) B&amp;Bt'!$F:$F,$B44)</f>
        <v>2E-3</v>
      </c>
      <c r="G44" s="12">
        <f>AVERAGEIFS('(R) B&amp;Bt'!K:K,'(R) B&amp;Bt'!$F:$F,$B44)</f>
        <v>179470</v>
      </c>
      <c r="H44" s="13">
        <f t="shared" si="11"/>
        <v>0.77959547556694708</v>
      </c>
      <c r="I44" s="36">
        <f>AVERAGEIFS('(R) B&amp;Bt'!L:L,'(R) B&amp;Bt'!$F:$F,$B44)</f>
        <v>3.3000000000000002E-2</v>
      </c>
    </row>
    <row r="45" spans="2:9" ht="19.95" customHeight="1" x14ac:dyDescent="0.35">
      <c r="B45" s="18" t="s">
        <v>89</v>
      </c>
      <c r="C45" s="14">
        <f>MAX(SUMIFS('(R) Solvers'!J:J,'(R) Solvers'!$F:$F,$B45),SUMIFS('(R) Solvers'!O:O,'(R) Solvers'!$F:$F,$B45))</f>
        <v>73370</v>
      </c>
      <c r="D45" s="12">
        <f>AVERAGEIFS('(R) B&amp;Bt'!H:H,'(R) B&amp;Bt'!$F:$F,$B45)</f>
        <v>1076936</v>
      </c>
      <c r="E45" s="13">
        <f t="shared" si="10"/>
        <v>0.9318715318273324</v>
      </c>
      <c r="F45" s="36">
        <f>AVERAGEIFS('(R) B&amp;Bt'!I:I,'(R) B&amp;Bt'!$F:$F,$B45)</f>
        <v>4.0000000000000001E-3</v>
      </c>
      <c r="G45" s="12">
        <f>AVERAGEIFS('(R) B&amp;Bt'!K:K,'(R) B&amp;Bt'!$F:$F,$B45)</f>
        <v>300216</v>
      </c>
      <c r="H45" s="13">
        <f t="shared" si="11"/>
        <v>0.75560929464119164</v>
      </c>
      <c r="I45" s="36">
        <f>AVERAGEIFS('(R) B&amp;Bt'!L:L,'(R) B&amp;Bt'!$F:$F,$B45)</f>
        <v>0.05</v>
      </c>
    </row>
    <row r="46" spans="2:9" ht="19.95" customHeight="1" x14ac:dyDescent="0.35">
      <c r="B46" s="18" t="s">
        <v>90</v>
      </c>
      <c r="C46" s="14">
        <f>MAX(SUMIFS('(R) Solvers'!J:J,'(R) Solvers'!$F:$F,$B46),SUMIFS('(R) Solvers'!O:O,'(R) Solvers'!$F:$F,$B46))</f>
        <v>72061</v>
      </c>
      <c r="D46" s="12">
        <f>AVERAGEIFS('(R) B&amp;Bt'!H:H,'(R) B&amp;Bt'!$F:$F,$B46)</f>
        <v>1077783</v>
      </c>
      <c r="E46" s="13">
        <f t="shared" si="10"/>
        <v>0.93313960231326709</v>
      </c>
      <c r="F46" s="36">
        <f>AVERAGEIFS('(R) B&amp;Bt'!I:I,'(R) B&amp;Bt'!$F:$F,$B46)</f>
        <v>4.0000000000000001E-3</v>
      </c>
      <c r="G46" s="12">
        <f>AVERAGEIFS('(R) B&amp;Bt'!K:K,'(R) B&amp;Bt'!$F:$F,$B46)</f>
        <v>295445</v>
      </c>
      <c r="H46" s="13">
        <f t="shared" si="11"/>
        <v>0.75609335070825368</v>
      </c>
      <c r="I46" s="36">
        <f>AVERAGEIFS('(R) B&amp;Bt'!L:L,'(R) B&amp;Bt'!$F:$F,$B46)</f>
        <v>4.9000000000000002E-2</v>
      </c>
    </row>
    <row r="47" spans="2:9" ht="19.95" customHeight="1" x14ac:dyDescent="0.35">
      <c r="B47" s="18" t="s">
        <v>91</v>
      </c>
      <c r="C47" s="14">
        <f>MAX(SUMIFS('(R) Solvers'!J:J,'(R) Solvers'!$F:$F,$B47),SUMIFS('(R) Solvers'!O:O,'(R) Solvers'!$F:$F,$B47))</f>
        <v>72002</v>
      </c>
      <c r="D47" s="12">
        <f>AVERAGEIFS('(R) B&amp;Bt'!H:H,'(R) B&amp;Bt'!$F:$F,$B47)</f>
        <v>1077128</v>
      </c>
      <c r="E47" s="13">
        <f t="shared" si="10"/>
        <v>0.93315371989215767</v>
      </c>
      <c r="F47" s="36">
        <f>AVERAGEIFS('(R) B&amp;Bt'!I:I,'(R) B&amp;Bt'!$F:$F,$B47)</f>
        <v>4.0000000000000001E-3</v>
      </c>
      <c r="G47" s="12">
        <f>AVERAGEIFS('(R) B&amp;Bt'!K:K,'(R) B&amp;Bt'!$F:$F,$B47)</f>
        <v>303382</v>
      </c>
      <c r="H47" s="13">
        <f t="shared" si="11"/>
        <v>0.76266884653670952</v>
      </c>
      <c r="I47" s="36">
        <f>AVERAGEIFS('(R) B&amp;Bt'!L:L,'(R) B&amp;Bt'!$F:$F,$B47)</f>
        <v>6.3E-2</v>
      </c>
    </row>
    <row r="48" spans="2:9" ht="19.95" customHeight="1" x14ac:dyDescent="0.35">
      <c r="B48" s="18" t="s">
        <v>92</v>
      </c>
      <c r="C48" s="14">
        <f>MAX(SUMIFS('(R) Solvers'!J:J,'(R) Solvers'!$F:$F,$B48),SUMIFS('(R) Solvers'!O:O,'(R) Solvers'!$F:$F,$B48))</f>
        <v>185883</v>
      </c>
      <c r="D48" s="12">
        <f>AVERAGEIFS('(R) B&amp;Bt'!H:H,'(R) B&amp;Bt'!$F:$F,$B48)</f>
        <v>2140614</v>
      </c>
      <c r="E48" s="13">
        <f t="shared" si="10"/>
        <v>0.91316369976090972</v>
      </c>
      <c r="F48" s="36">
        <f>AVERAGEIFS('(R) B&amp;Bt'!I:I,'(R) B&amp;Bt'!$F:$F,$B48)</f>
        <v>8.0000000000000002E-3</v>
      </c>
      <c r="G48" s="12">
        <f>AVERAGEIFS('(R) B&amp;Bt'!K:K,'(R) B&amp;Bt'!$F:$F,$B48)</f>
        <v>623676</v>
      </c>
      <c r="H48" s="13">
        <f t="shared" si="11"/>
        <v>0.70195582321590055</v>
      </c>
      <c r="I48" s="36">
        <f>AVERAGEIFS('(R) B&amp;Bt'!L:L,'(R) B&amp;Bt'!$F:$F,$B48)</f>
        <v>0.107</v>
      </c>
    </row>
    <row r="49" spans="2:9" ht="19.95" customHeight="1" x14ac:dyDescent="0.35">
      <c r="B49" s="18" t="s">
        <v>93</v>
      </c>
      <c r="C49" s="14">
        <f>MAX(SUMIFS('(R) Solvers'!J:J,'(R) Solvers'!$F:$F,$B49),SUMIFS('(R) Solvers'!O:O,'(R) Solvers'!$F:$F,$B49))</f>
        <v>185814</v>
      </c>
      <c r="D49" s="12">
        <f>AVERAGEIFS('(R) B&amp;Bt'!H:H,'(R) B&amp;Bt'!$F:$F,$B49)</f>
        <v>2140831</v>
      </c>
      <c r="E49" s="13">
        <f t="shared" si="10"/>
        <v>0.91320473218110165</v>
      </c>
      <c r="F49" s="36">
        <f>AVERAGEIFS('(R) B&amp;Bt'!I:I,'(R) B&amp;Bt'!$F:$F,$B49)</f>
        <v>8.9999999999999993E-3</v>
      </c>
      <c r="G49" s="12">
        <f>AVERAGEIFS('(R) B&amp;Bt'!K:K,'(R) B&amp;Bt'!$F:$F,$B49)</f>
        <v>629648</v>
      </c>
      <c r="H49" s="13">
        <f t="shared" si="11"/>
        <v>0.70489225726119986</v>
      </c>
      <c r="I49" s="36">
        <f>AVERAGEIFS('(R) B&amp;Bt'!L:L,'(R) B&amp;Bt'!$F:$F,$B49)</f>
        <v>0.109</v>
      </c>
    </row>
    <row r="50" spans="2:9" ht="19.95" customHeight="1" x14ac:dyDescent="0.35">
      <c r="B50" s="18" t="s">
        <v>94</v>
      </c>
      <c r="C50" s="14">
        <f>MAX(SUMIFS('(R) Solvers'!J:J,'(R) Solvers'!$F:$F,$B50),SUMIFS('(R) Solvers'!O:O,'(R) Solvers'!$F:$F,$B50))</f>
        <v>185922</v>
      </c>
      <c r="D50" s="12">
        <f>AVERAGEIFS('(R) B&amp;Bt'!H:H,'(R) B&amp;Bt'!$F:$F,$B50)</f>
        <v>2140606</v>
      </c>
      <c r="E50" s="13">
        <f t="shared" si="10"/>
        <v>0.91314515609131242</v>
      </c>
      <c r="F50" s="36">
        <f>AVERAGEIFS('(R) B&amp;Bt'!I:I,'(R) B&amp;Bt'!$F:$F,$B50)</f>
        <v>8.9999999999999993E-3</v>
      </c>
      <c r="G50" s="12">
        <f>AVERAGEIFS('(R) B&amp;Bt'!K:K,'(R) B&amp;Bt'!$F:$F,$B50)</f>
        <v>635290</v>
      </c>
      <c r="H50" s="13">
        <f t="shared" si="11"/>
        <v>0.70734310314974269</v>
      </c>
      <c r="I50" s="36">
        <f>AVERAGEIFS('(R) B&amp;Bt'!L:L,'(R) B&amp;Bt'!$F:$F,$B50)</f>
        <v>0.16700000000000001</v>
      </c>
    </row>
    <row r="51" spans="2:9" s="41" customFormat="1" ht="19.95" customHeight="1" x14ac:dyDescent="0.35">
      <c r="B51" s="26" t="s">
        <v>34</v>
      </c>
      <c r="C51" s="37"/>
      <c r="D51" s="38"/>
      <c r="E51" s="39">
        <f>AVERAGE(E36:E50)</f>
        <v>0.916735704481215</v>
      </c>
      <c r="F51" s="40"/>
      <c r="G51" s="38"/>
      <c r="H51" s="39">
        <f>AVERAGE(H36:H50)</f>
        <v>0.71888069242689367</v>
      </c>
      <c r="I51" s="40"/>
    </row>
    <row r="52" spans="2:9" s="41" customFormat="1" ht="19.95" customHeight="1" x14ac:dyDescent="0.35">
      <c r="B52" s="42" t="s">
        <v>97</v>
      </c>
      <c r="C52" s="37"/>
      <c r="D52" s="38"/>
      <c r="E52" s="39">
        <f>AVERAGE(E19,E35,E51)</f>
        <v>0.571516098296036</v>
      </c>
      <c r="F52" s="40"/>
      <c r="G52" s="38"/>
      <c r="H52" s="39">
        <f>AVERAGE(H19,H35,H51)</f>
        <v>0.33528563504359354</v>
      </c>
      <c r="I52" s="40"/>
    </row>
    <row r="53" spans="2:9" ht="19.95" customHeight="1" x14ac:dyDescent="0.35">
      <c r="E53" s="25"/>
      <c r="H53" s="25"/>
    </row>
  </sheetData>
  <mergeCells count="4">
    <mergeCell ref="C2:C3"/>
    <mergeCell ref="D2:F2"/>
    <mergeCell ref="G2:I2"/>
    <mergeCell ref="B2:B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E8E8-DC77-47A2-BB64-D7CA44DB5688}">
  <dimension ref="B2:I53"/>
  <sheetViews>
    <sheetView workbookViewId="0">
      <pane ySplit="3" topLeftCell="A4" activePane="bottomLeft" state="frozen"/>
      <selection pane="bottomLeft" activeCell="D4" sqref="D4"/>
    </sheetView>
  </sheetViews>
  <sheetFormatPr defaultRowHeight="19.95" customHeight="1" x14ac:dyDescent="0.35"/>
  <cols>
    <col min="1" max="1" width="8.88671875" style="4"/>
    <col min="2" max="2" width="20.5546875" style="6" customWidth="1"/>
    <col min="3" max="3" width="8.77734375" style="6" customWidth="1"/>
    <col min="4" max="9" width="10.77734375" style="7" customWidth="1"/>
    <col min="10" max="16384" width="8.88671875" style="4"/>
  </cols>
  <sheetData>
    <row r="2" spans="2:9" s="1" customFormat="1" ht="25.05" customHeight="1" x14ac:dyDescent="0.3">
      <c r="B2" s="50" t="s">
        <v>25</v>
      </c>
      <c r="C2" s="50" t="s">
        <v>17</v>
      </c>
      <c r="D2" s="49" t="s">
        <v>49</v>
      </c>
      <c r="E2" s="49"/>
      <c r="F2" s="49"/>
      <c r="G2" s="49" t="s">
        <v>38</v>
      </c>
      <c r="H2" s="49"/>
      <c r="I2" s="49"/>
    </row>
    <row r="3" spans="2:9" s="1" customFormat="1" ht="34.950000000000003" customHeight="1" x14ac:dyDescent="0.3">
      <c r="B3" s="51"/>
      <c r="C3" s="51"/>
      <c r="D3" s="30" t="s">
        <v>4</v>
      </c>
      <c r="E3" s="30" t="s">
        <v>22</v>
      </c>
      <c r="F3" s="30" t="s">
        <v>5</v>
      </c>
      <c r="G3" s="30" t="s">
        <v>4</v>
      </c>
      <c r="H3" s="30" t="s">
        <v>22</v>
      </c>
      <c r="I3" s="30" t="s">
        <v>5</v>
      </c>
    </row>
    <row r="4" spans="2:9" s="11" customFormat="1" ht="19.95" customHeight="1" x14ac:dyDescent="0.3">
      <c r="B4" s="18" t="s">
        <v>50</v>
      </c>
      <c r="C4" s="14">
        <f>MAX(SUMIFS('(R) Solvers'!J:J,'(R) Solvers'!$F:$F,$B4),SUMIFS('(R) Solvers'!O:O,'(R) Solvers'!$F:$F,$B4))</f>
        <v>222400</v>
      </c>
      <c r="D4" s="12">
        <f>AVERAGEIFS('(R) B&amp;Bt'!K:K,'(R) B&amp;Bt'!$F:$F,$B4)</f>
        <v>222400</v>
      </c>
      <c r="E4" s="13">
        <f>(D4-$C4)/D4</f>
        <v>0</v>
      </c>
      <c r="F4" s="36">
        <f>AVERAGEIFS('(R) B&amp;Bt'!L:L,'(R) B&amp;Bt'!$F:$F,$B4)</f>
        <v>2.9000000000000001E-2</v>
      </c>
      <c r="G4" s="15">
        <f>AVERAGEIFS('(R) FM'!K:K,'(R) FM'!$F:$F,$B4)</f>
        <v>222400</v>
      </c>
      <c r="H4" s="13">
        <f>(G4-$C4)/G4</f>
        <v>0</v>
      </c>
      <c r="I4" s="36">
        <f>AVERAGEIFS('(R) FM'!L:L,'(R) FM'!$F:$F,$B4)</f>
        <v>3.2000000000000006E-3</v>
      </c>
    </row>
    <row r="5" spans="2:9" s="11" customFormat="1" ht="19.95" customHeight="1" x14ac:dyDescent="0.3">
      <c r="B5" s="18" t="s">
        <v>51</v>
      </c>
      <c r="C5" s="14">
        <f>MAX(SUMIFS('(R) Solvers'!J:J,'(R) Solvers'!$F:$F,$B5),SUMIFS('(R) Solvers'!O:O,'(R) Solvers'!$F:$F,$B5))</f>
        <v>222400</v>
      </c>
      <c r="D5" s="12">
        <f>AVERAGEIFS('(R) B&amp;Bt'!K:K,'(R) B&amp;Bt'!$F:$F,$B5)</f>
        <v>222400</v>
      </c>
      <c r="E5" s="13">
        <f t="shared" ref="E5:E18" si="0">(D5-$C5)/D5</f>
        <v>0</v>
      </c>
      <c r="F5" s="36">
        <f>AVERAGEIFS('(R) B&amp;Bt'!L:L,'(R) B&amp;Bt'!$F:$F,$B5)</f>
        <v>3.0000000000000001E-3</v>
      </c>
      <c r="G5" s="15">
        <f>AVERAGEIFS('(R) FM'!K:K,'(R) FM'!$F:$F,$B5)</f>
        <v>222400</v>
      </c>
      <c r="H5" s="13">
        <f t="shared" ref="H5:H18" si="1">(G5-$C5)/G5</f>
        <v>0</v>
      </c>
      <c r="I5" s="36">
        <f>AVERAGEIFS('(R) FM'!L:L,'(R) FM'!$F:$F,$B5)</f>
        <v>1.0000000000000002E-3</v>
      </c>
    </row>
    <row r="6" spans="2:9" s="11" customFormat="1" ht="19.95" customHeight="1" x14ac:dyDescent="0.3">
      <c r="B6" s="18" t="s">
        <v>52</v>
      </c>
      <c r="C6" s="14">
        <f>MAX(SUMIFS('(R) Solvers'!J:J,'(R) Solvers'!$F:$F,$B6),SUMIFS('(R) Solvers'!O:O,'(R) Solvers'!$F:$F,$B6))</f>
        <v>222400</v>
      </c>
      <c r="D6" s="12">
        <f>AVERAGEIFS('(R) B&amp;Bt'!K:K,'(R) B&amp;Bt'!$F:$F,$B6)</f>
        <v>222400</v>
      </c>
      <c r="E6" s="13">
        <f t="shared" si="0"/>
        <v>0</v>
      </c>
      <c r="F6" s="36">
        <f>AVERAGEIFS('(R) B&amp;Bt'!L:L,'(R) B&amp;Bt'!$F:$F,$B6)</f>
        <v>2E-3</v>
      </c>
      <c r="G6" s="15">
        <f>AVERAGEIFS('(R) FM'!K:K,'(R) FM'!$F:$F,$B6)</f>
        <v>222400</v>
      </c>
      <c r="H6" s="13">
        <f t="shared" si="1"/>
        <v>0</v>
      </c>
      <c r="I6" s="36">
        <f>AVERAGEIFS('(R) FM'!L:L,'(R) FM'!$F:$F,$B6)</f>
        <v>1.0000000000000002E-3</v>
      </c>
    </row>
    <row r="7" spans="2:9" ht="19.95" customHeight="1" x14ac:dyDescent="0.35">
      <c r="B7" s="18" t="s">
        <v>53</v>
      </c>
      <c r="C7" s="14">
        <f>MAX(SUMIFS('(R) Solvers'!J:J,'(R) Solvers'!$F:$F,$B7),SUMIFS('(R) Solvers'!O:O,'(R) Solvers'!$F:$F,$B7))</f>
        <v>372320</v>
      </c>
      <c r="D7" s="12">
        <f>AVERAGEIFS('(R) B&amp;Bt'!K:K,'(R) B&amp;Bt'!$F:$F,$B7)</f>
        <v>379995</v>
      </c>
      <c r="E7" s="13">
        <f t="shared" si="0"/>
        <v>2.0197634179397097E-2</v>
      </c>
      <c r="F7" s="36">
        <f>AVERAGEIFS('(R) B&amp;Bt'!L:L,'(R) B&amp;Bt'!$F:$F,$B7)</f>
        <v>3.3000000000000002E-2</v>
      </c>
      <c r="G7" s="15">
        <f>AVERAGEIFS('(R) FM'!K:K,'(R) FM'!$F:$F,$B7)</f>
        <v>379995</v>
      </c>
      <c r="H7" s="13">
        <f t="shared" si="1"/>
        <v>2.0197634179397097E-2</v>
      </c>
      <c r="I7" s="36">
        <f>AVERAGEIFS('(R) FM'!L:L,'(R) FM'!$F:$F,$B7)</f>
        <v>3.3000000000000008E-3</v>
      </c>
    </row>
    <row r="8" spans="2:9" ht="19.95" customHeight="1" x14ac:dyDescent="0.35">
      <c r="B8" s="18" t="s">
        <v>54</v>
      </c>
      <c r="C8" s="14">
        <f>MAX(SUMIFS('(R) Solvers'!J:J,'(R) Solvers'!$F:$F,$B8),SUMIFS('(R) Solvers'!O:O,'(R) Solvers'!$F:$F,$B8))</f>
        <v>372320</v>
      </c>
      <c r="D8" s="12">
        <f>AVERAGEIFS('(R) B&amp;Bt'!K:K,'(R) B&amp;Bt'!$F:$F,$B8)</f>
        <v>379729</v>
      </c>
      <c r="E8" s="13">
        <f t="shared" si="0"/>
        <v>1.9511283046593754E-2</v>
      </c>
      <c r="F8" s="36">
        <f>AVERAGEIFS('(R) B&amp;Bt'!L:L,'(R) B&amp;Bt'!$F:$F,$B8)</f>
        <v>0.01</v>
      </c>
      <c r="G8" s="15">
        <f>AVERAGEIFS('(R) FM'!K:K,'(R) FM'!$F:$F,$B8)</f>
        <v>379729</v>
      </c>
      <c r="H8" s="13">
        <f t="shared" si="1"/>
        <v>1.9511283046593754E-2</v>
      </c>
      <c r="I8" s="36">
        <f>AVERAGEIFS('(R) FM'!L:L,'(R) FM'!$F:$F,$B8)</f>
        <v>1.8000000000000002E-3</v>
      </c>
    </row>
    <row r="9" spans="2:9" ht="19.95" customHeight="1" x14ac:dyDescent="0.35">
      <c r="B9" s="18" t="s">
        <v>55</v>
      </c>
      <c r="C9" s="14">
        <f>MAX(SUMIFS('(R) Solvers'!J:J,'(R) Solvers'!$F:$F,$B9),SUMIFS('(R) Solvers'!O:O,'(R) Solvers'!$F:$F,$B9))</f>
        <v>372541</v>
      </c>
      <c r="D9" s="12">
        <f>AVERAGEIFS('(R) B&amp;Bt'!K:K,'(R) B&amp;Bt'!$F:$F,$B9)</f>
        <v>380058</v>
      </c>
      <c r="E9" s="13">
        <f t="shared" si="0"/>
        <v>1.9778560114508837E-2</v>
      </c>
      <c r="F9" s="36">
        <f>AVERAGEIFS('(R) B&amp;Bt'!L:L,'(R) B&amp;Bt'!$F:$F,$B9)</f>
        <v>0.01</v>
      </c>
      <c r="G9" s="15">
        <f>AVERAGEIFS('(R) FM'!K:K,'(R) FM'!$F:$F,$B9)</f>
        <v>380058</v>
      </c>
      <c r="H9" s="13">
        <f t="shared" si="1"/>
        <v>1.9778560114508837E-2</v>
      </c>
      <c r="I9" s="36">
        <f>AVERAGEIFS('(R) FM'!L:L,'(R) FM'!$F:$F,$B9)</f>
        <v>1.9000000000000002E-3</v>
      </c>
    </row>
    <row r="10" spans="2:9" ht="19.95" customHeight="1" x14ac:dyDescent="0.35">
      <c r="B10" s="18" t="s">
        <v>56</v>
      </c>
      <c r="C10" s="14">
        <f>MAX(SUMIFS('(R) Solvers'!J:J,'(R) Solvers'!$F:$F,$B10),SUMIFS('(R) Solvers'!O:O,'(R) Solvers'!$F:$F,$B10))</f>
        <v>594720</v>
      </c>
      <c r="D10" s="12">
        <f>AVERAGEIFS('(R) B&amp;Bt'!K:K,'(R) B&amp;Bt'!$F:$F,$B10)</f>
        <v>602229</v>
      </c>
      <c r="E10" s="13">
        <f t="shared" si="0"/>
        <v>1.2468678858042372E-2</v>
      </c>
      <c r="F10" s="36">
        <f>AVERAGEIFS('(R) B&amp;Bt'!L:L,'(R) B&amp;Bt'!$F:$F,$B10)</f>
        <v>4.3999999999999997E-2</v>
      </c>
      <c r="G10" s="15">
        <f>AVERAGEIFS('(R) FM'!K:K,'(R) FM'!$F:$F,$B10)</f>
        <v>602229</v>
      </c>
      <c r="H10" s="13">
        <f t="shared" si="1"/>
        <v>1.2468678858042372E-2</v>
      </c>
      <c r="I10" s="36">
        <f>AVERAGEIFS('(R) FM'!L:L,'(R) FM'!$F:$F,$B10)</f>
        <v>3.4000000000000002E-3</v>
      </c>
    </row>
    <row r="11" spans="2:9" s="11" customFormat="1" ht="19.95" customHeight="1" x14ac:dyDescent="0.3">
      <c r="B11" s="18" t="s">
        <v>57</v>
      </c>
      <c r="C11" s="14">
        <f>MAX(SUMIFS('(R) Solvers'!J:J,'(R) Solvers'!$F:$F,$B11),SUMIFS('(R) Solvers'!O:O,'(R) Solvers'!$F:$F,$B11))</f>
        <v>594720</v>
      </c>
      <c r="D11" s="12">
        <f>AVERAGEIFS('(R) B&amp;Bt'!K:K,'(R) B&amp;Bt'!$F:$F,$B11)</f>
        <v>600785</v>
      </c>
      <c r="E11" s="13">
        <f t="shared" si="0"/>
        <v>1.009512554407983E-2</v>
      </c>
      <c r="F11" s="36">
        <f>AVERAGEIFS('(R) B&amp;Bt'!L:L,'(R) B&amp;Bt'!$F:$F,$B11)</f>
        <v>3.4000000000000002E-2</v>
      </c>
      <c r="G11" s="15">
        <f>AVERAGEIFS('(R) FM'!K:K,'(R) FM'!$F:$F,$B11)</f>
        <v>600785</v>
      </c>
      <c r="H11" s="13">
        <f t="shared" si="1"/>
        <v>1.009512554407983E-2</v>
      </c>
      <c r="I11" s="36">
        <f>AVERAGEIFS('(R) FM'!L:L,'(R) FM'!$F:$F,$B11)</f>
        <v>2.4000000000000007E-3</v>
      </c>
    </row>
    <row r="12" spans="2:9" ht="19.95" customHeight="1" x14ac:dyDescent="0.35">
      <c r="B12" s="18" t="s">
        <v>58</v>
      </c>
      <c r="C12" s="14">
        <f>MAX(SUMIFS('(R) Solvers'!J:J,'(R) Solvers'!$F:$F,$B12),SUMIFS('(R) Solvers'!O:O,'(R) Solvers'!$F:$F,$B12))</f>
        <v>594720</v>
      </c>
      <c r="D12" s="12">
        <f>AVERAGEIFS('(R) B&amp;Bt'!K:K,'(R) B&amp;Bt'!$F:$F,$B12)</f>
        <v>603084</v>
      </c>
      <c r="E12" s="13">
        <f t="shared" si="0"/>
        <v>1.3868714805897686E-2</v>
      </c>
      <c r="F12" s="36">
        <f>AVERAGEIFS('(R) B&amp;Bt'!L:L,'(R) B&amp;Bt'!$F:$F,$B12)</f>
        <v>1.6E-2</v>
      </c>
      <c r="G12" s="15">
        <f>AVERAGEIFS('(R) FM'!K:K,'(R) FM'!$F:$F,$B12)</f>
        <v>603084</v>
      </c>
      <c r="H12" s="13">
        <f t="shared" si="1"/>
        <v>1.3868714805897686E-2</v>
      </c>
      <c r="I12" s="36">
        <f>AVERAGEIFS('(R) FM'!L:L,'(R) FM'!$F:$F,$B12)</f>
        <v>2.8999999999999998E-3</v>
      </c>
    </row>
    <row r="13" spans="2:9" ht="19.95" customHeight="1" x14ac:dyDescent="0.35">
      <c r="B13" s="18" t="s">
        <v>59</v>
      </c>
      <c r="C13" s="14">
        <f>MAX(SUMIFS('(R) Solvers'!J:J,'(R) Solvers'!$F:$F,$B13),SUMIFS('(R) Solvers'!O:O,'(R) Solvers'!$F:$F,$B13))</f>
        <v>894560</v>
      </c>
      <c r="D13" s="12">
        <f>AVERAGEIFS('(R) B&amp;Bt'!K:K,'(R) B&amp;Bt'!$F:$F,$B13)</f>
        <v>924809</v>
      </c>
      <c r="E13" s="13">
        <f t="shared" si="0"/>
        <v>3.2708375459148863E-2</v>
      </c>
      <c r="F13" s="36">
        <f>AVERAGEIFS('(R) B&amp;Bt'!L:L,'(R) B&amp;Bt'!$F:$F,$B13)</f>
        <v>4.5999999999999999E-2</v>
      </c>
      <c r="G13" s="15">
        <f>AVERAGEIFS('(R) FM'!K:K,'(R) FM'!$F:$F,$B13)</f>
        <v>914579.6</v>
      </c>
      <c r="H13" s="13">
        <f t="shared" si="1"/>
        <v>2.1889401425529257E-2</v>
      </c>
      <c r="I13" s="36">
        <f>AVERAGEIFS('(R) FM'!L:L,'(R) FM'!$F:$F,$B13)</f>
        <v>6.6400000000000015E-2</v>
      </c>
    </row>
    <row r="14" spans="2:9" ht="19.95" customHeight="1" x14ac:dyDescent="0.35">
      <c r="B14" s="18" t="s">
        <v>60</v>
      </c>
      <c r="C14" s="14">
        <f>MAX(SUMIFS('(R) Solvers'!J:J,'(R) Solvers'!$F:$F,$B14),SUMIFS('(R) Solvers'!O:O,'(R) Solvers'!$F:$F,$B14))</f>
        <v>894560</v>
      </c>
      <c r="D14" s="12">
        <f>AVERAGEIFS('(R) B&amp;Bt'!K:K,'(R) B&amp;Bt'!$F:$F,$B14)</f>
        <v>923111</v>
      </c>
      <c r="E14" s="13">
        <f t="shared" si="0"/>
        <v>3.0929108200422269E-2</v>
      </c>
      <c r="F14" s="36">
        <f>AVERAGEIFS('(R) B&amp;Bt'!L:L,'(R) B&amp;Bt'!$F:$F,$B14)</f>
        <v>0.04</v>
      </c>
      <c r="G14" s="15">
        <f>AVERAGEIFS('(R) FM'!K:K,'(R) FM'!$F:$F,$B14)</f>
        <v>913328.5</v>
      </c>
      <c r="H14" s="13">
        <f t="shared" si="1"/>
        <v>2.0549561302422952E-2</v>
      </c>
      <c r="I14" s="36">
        <f>AVERAGEIFS('(R) FM'!L:L,'(R) FM'!$F:$F,$B14)</f>
        <v>6.0399999999999988E-2</v>
      </c>
    </row>
    <row r="15" spans="2:9" ht="19.95" customHeight="1" x14ac:dyDescent="0.35">
      <c r="B15" s="18" t="s">
        <v>61</v>
      </c>
      <c r="C15" s="14">
        <f>MAX(SUMIFS('(R) Solvers'!J:J,'(R) Solvers'!$F:$F,$B15),SUMIFS('(R) Solvers'!O:O,'(R) Solvers'!$F:$F,$B15))</f>
        <v>894560</v>
      </c>
      <c r="D15" s="12">
        <f>AVERAGEIFS('(R) B&amp;Bt'!K:K,'(R) B&amp;Bt'!$F:$F,$B15)</f>
        <v>923167</v>
      </c>
      <c r="E15" s="13">
        <f t="shared" si="0"/>
        <v>3.09878927647977E-2</v>
      </c>
      <c r="F15" s="36">
        <f>AVERAGEIFS('(R) B&amp;Bt'!L:L,'(R) B&amp;Bt'!$F:$F,$B15)</f>
        <v>4.5999999999999999E-2</v>
      </c>
      <c r="G15" s="15">
        <f>AVERAGEIFS('(R) FM'!K:K,'(R) FM'!$F:$F,$B15)</f>
        <v>913913.8</v>
      </c>
      <c r="H15" s="13">
        <f t="shared" si="1"/>
        <v>2.1176833088634887E-2</v>
      </c>
      <c r="I15" s="36">
        <f>AVERAGEIFS('(R) FM'!L:L,'(R) FM'!$F:$F,$B15)</f>
        <v>5.8899999999999994E-2</v>
      </c>
    </row>
    <row r="16" spans="2:9" s="11" customFormat="1" ht="19.95" customHeight="1" x14ac:dyDescent="0.3">
      <c r="B16" s="18" t="s">
        <v>62</v>
      </c>
      <c r="C16" s="14">
        <f>MAX(SUMIFS('(R) Solvers'!J:J,'(R) Solvers'!$F:$F,$B16),SUMIFS('(R) Solvers'!O:O,'(R) Solvers'!$F:$F,$B16))</f>
        <v>1849600</v>
      </c>
      <c r="D16" s="12">
        <f>AVERAGEIFS('(R) B&amp;Bt'!K:K,'(R) B&amp;Bt'!$F:$F,$B16)</f>
        <v>1887103</v>
      </c>
      <c r="E16" s="13">
        <f t="shared" si="0"/>
        <v>1.9873319050417493E-2</v>
      </c>
      <c r="F16" s="36">
        <f>AVERAGEIFS('(R) B&amp;Bt'!L:L,'(R) B&amp;Bt'!$F:$F,$B16)</f>
        <v>9.7000000000000003E-2</v>
      </c>
      <c r="G16" s="15">
        <f>AVERAGEIFS('(R) FM'!K:K,'(R) FM'!$F:$F,$B16)</f>
        <v>1875221.5</v>
      </c>
      <c r="H16" s="13">
        <f t="shared" si="1"/>
        <v>1.3663185922303046E-2</v>
      </c>
      <c r="I16" s="36">
        <f>AVERAGEIFS('(R) FM'!L:L,'(R) FM'!$F:$F,$B16)</f>
        <v>0.1396</v>
      </c>
    </row>
    <row r="17" spans="2:9" ht="19.95" customHeight="1" x14ac:dyDescent="0.35">
      <c r="B17" s="18" t="s">
        <v>63</v>
      </c>
      <c r="C17" s="14">
        <f>MAX(SUMIFS('(R) Solvers'!J:J,'(R) Solvers'!$F:$F,$B17),SUMIFS('(R) Solvers'!O:O,'(R) Solvers'!$F:$F,$B17))</f>
        <v>1849600</v>
      </c>
      <c r="D17" s="12">
        <f>AVERAGEIFS('(R) B&amp;Bt'!K:K,'(R) B&amp;Bt'!$F:$F,$B17)</f>
        <v>1888640</v>
      </c>
      <c r="E17" s="13">
        <f t="shared" si="0"/>
        <v>2.0670958996950185E-2</v>
      </c>
      <c r="F17" s="36">
        <f>AVERAGEIFS('(R) B&amp;Bt'!L:L,'(R) B&amp;Bt'!$F:$F,$B17)</f>
        <v>6.5000000000000002E-2</v>
      </c>
      <c r="G17" s="15">
        <f>AVERAGEIFS('(R) FM'!K:K,'(R) FM'!$F:$F,$B17)</f>
        <v>1876341.8</v>
      </c>
      <c r="H17" s="13">
        <f t="shared" si="1"/>
        <v>1.425209415470041E-2</v>
      </c>
      <c r="I17" s="36">
        <f>AVERAGEIFS('(R) FM'!L:L,'(R) FM'!$F:$F,$B17)</f>
        <v>0.14749999999999999</v>
      </c>
    </row>
    <row r="18" spans="2:9" ht="19.95" customHeight="1" x14ac:dyDescent="0.35">
      <c r="B18" s="18" t="s">
        <v>64</v>
      </c>
      <c r="C18" s="14">
        <f>MAX(SUMIFS('(R) Solvers'!J:J,'(R) Solvers'!$F:$F,$B18),SUMIFS('(R) Solvers'!O:O,'(R) Solvers'!$F:$F,$B18))</f>
        <v>1849600</v>
      </c>
      <c r="D18" s="12">
        <f>AVERAGEIFS('(R) B&amp;Bt'!K:K,'(R) B&amp;Bt'!$F:$F,$B18)</f>
        <v>1888238</v>
      </c>
      <c r="E18" s="13">
        <f t="shared" si="0"/>
        <v>2.0462462888682465E-2</v>
      </c>
      <c r="F18" s="36">
        <f>AVERAGEIFS('(R) B&amp;Bt'!L:L,'(R) B&amp;Bt'!$F:$F,$B18)</f>
        <v>7.9000000000000001E-2</v>
      </c>
      <c r="G18" s="15">
        <f>AVERAGEIFS('(R) FM'!K:K,'(R) FM'!$F:$F,$B18)</f>
        <v>1873247.2</v>
      </c>
      <c r="H18" s="13">
        <f t="shared" si="1"/>
        <v>1.2623640916158824E-2</v>
      </c>
      <c r="I18" s="36">
        <f>AVERAGEIFS('(R) FM'!L:L,'(R) FM'!$F:$F,$B18)</f>
        <v>0.17740000000000003</v>
      </c>
    </row>
    <row r="19" spans="2:9" s="41" customFormat="1" ht="19.95" customHeight="1" x14ac:dyDescent="0.35">
      <c r="B19" s="26" t="s">
        <v>32</v>
      </c>
      <c r="C19" s="37"/>
      <c r="D19" s="38"/>
      <c r="E19" s="39">
        <f>AVERAGE(E4:E18)</f>
        <v>1.6770140927262572E-2</v>
      </c>
      <c r="F19" s="40"/>
      <c r="G19" s="38"/>
      <c r="H19" s="39">
        <f>AVERAGE(H4:H18)</f>
        <v>1.3338314223884595E-2</v>
      </c>
      <c r="I19" s="40"/>
    </row>
    <row r="20" spans="2:9" ht="19.95" customHeight="1" x14ac:dyDescent="0.35">
      <c r="B20" s="18" t="s">
        <v>65</v>
      </c>
      <c r="C20" s="14">
        <f>MAX(SUMIFS('(R) Solvers'!J:J,'(R) Solvers'!$F:$F,$B20),SUMIFS('(R) Solvers'!O:O,'(R) Solvers'!$F:$F,$B20))</f>
        <v>65680</v>
      </c>
      <c r="D20" s="12">
        <f>AVERAGEIFS('(R) B&amp;Bt'!K:K,'(R) B&amp;Bt'!$F:$F,$B20)</f>
        <v>79520</v>
      </c>
      <c r="E20" s="13">
        <f>(D20-$C20)/D20</f>
        <v>0.17404426559356137</v>
      </c>
      <c r="F20" s="36">
        <f>AVERAGEIFS('(R) B&amp;Bt'!L:L,'(R) B&amp;Bt'!$F:$F,$B20)</f>
        <v>7.0000000000000001E-3</v>
      </c>
      <c r="G20" s="15">
        <f>AVERAGEIFS('(R) FM'!K:K,'(R) FM'!$F:$F,$B20)</f>
        <v>77410</v>
      </c>
      <c r="H20" s="13">
        <f>(G20-$C20)/G20</f>
        <v>0.15153080997287172</v>
      </c>
      <c r="I20" s="36">
        <f>AVERAGEIFS('(R) FM'!L:L,'(R) FM'!$F:$F,$B20)</f>
        <v>1.9000000000000002E-3</v>
      </c>
    </row>
    <row r="21" spans="2:9" ht="19.95" customHeight="1" x14ac:dyDescent="0.35">
      <c r="B21" s="18" t="s">
        <v>66</v>
      </c>
      <c r="C21" s="14">
        <f>MAX(SUMIFS('(R) Solvers'!J:J,'(R) Solvers'!$F:$F,$B21),SUMIFS('(R) Solvers'!O:O,'(R) Solvers'!$F:$F,$B21))</f>
        <v>65680</v>
      </c>
      <c r="D21" s="12">
        <f>AVERAGEIFS('(R) B&amp;Bt'!K:K,'(R) B&amp;Bt'!$F:$F,$B21)</f>
        <v>76354</v>
      </c>
      <c r="E21" s="13">
        <f t="shared" ref="E21:E34" si="2">(D21-$C21)/D21</f>
        <v>0.13979621237918119</v>
      </c>
      <c r="F21" s="36">
        <f>AVERAGEIFS('(R) B&amp;Bt'!L:L,'(R) B&amp;Bt'!$F:$F,$B21)</f>
        <v>6.0000000000000001E-3</v>
      </c>
      <c r="G21" s="15">
        <f>AVERAGEIFS('(R) FM'!K:K,'(R) FM'!$F:$F,$B21)</f>
        <v>74432</v>
      </c>
      <c r="H21" s="13">
        <f t="shared" ref="H21:H34" si="3">(G21-$C21)/G21</f>
        <v>0.11758383490971624</v>
      </c>
      <c r="I21" s="36">
        <f>AVERAGEIFS('(R) FM'!L:L,'(R) FM'!$F:$F,$B21)</f>
        <v>3.2000000000000002E-3</v>
      </c>
    </row>
    <row r="22" spans="2:9" ht="19.95" customHeight="1" x14ac:dyDescent="0.35">
      <c r="B22" s="18" t="s">
        <v>67</v>
      </c>
      <c r="C22" s="14">
        <f>MAX(SUMIFS('(R) Solvers'!J:J,'(R) Solvers'!$F:$F,$B22),SUMIFS('(R) Solvers'!O:O,'(R) Solvers'!$F:$F,$B22))</f>
        <v>65680</v>
      </c>
      <c r="D22" s="12">
        <f>AVERAGEIFS('(R) B&amp;Bt'!K:K,'(R) B&amp;Bt'!$F:$F,$B22)</f>
        <v>74808</v>
      </c>
      <c r="E22" s="13">
        <f t="shared" si="2"/>
        <v>0.12201903539728372</v>
      </c>
      <c r="F22" s="36">
        <f>AVERAGEIFS('(R) B&amp;Bt'!L:L,'(R) B&amp;Bt'!$F:$F,$B22)</f>
        <v>0.01</v>
      </c>
      <c r="G22" s="15">
        <f>AVERAGEIFS('(R) FM'!K:K,'(R) FM'!$F:$F,$B22)</f>
        <v>73729</v>
      </c>
      <c r="H22" s="13">
        <f t="shared" si="3"/>
        <v>0.10917006876534335</v>
      </c>
      <c r="I22" s="36">
        <f>AVERAGEIFS('(R) FM'!L:L,'(R) FM'!$F:$F,$B22)</f>
        <v>9.0000000000000008E-4</v>
      </c>
    </row>
    <row r="23" spans="2:9" ht="19.95" customHeight="1" x14ac:dyDescent="0.35">
      <c r="B23" s="18" t="s">
        <v>68</v>
      </c>
      <c r="C23" s="14">
        <f>MAX(SUMIFS('(R) Solvers'!J:J,'(R) Solvers'!$F:$F,$B23),SUMIFS('(R) Solvers'!O:O,'(R) Solvers'!$F:$F,$B23))</f>
        <v>70974</v>
      </c>
      <c r="D23" s="12">
        <f>AVERAGEIFS('(R) B&amp;Bt'!K:K,'(R) B&amp;Bt'!$F:$F,$B23)</f>
        <v>114194</v>
      </c>
      <c r="E23" s="13">
        <f t="shared" si="2"/>
        <v>0.37847872918016706</v>
      </c>
      <c r="F23" s="36">
        <f>AVERAGEIFS('(R) B&amp;Bt'!L:L,'(R) B&amp;Bt'!$F:$F,$B23)</f>
        <v>1.4999999999999999E-2</v>
      </c>
      <c r="G23" s="15">
        <f>AVERAGEIFS('(R) FM'!K:K,'(R) FM'!$F:$F,$B23)</f>
        <v>93383.2</v>
      </c>
      <c r="H23" s="13">
        <f t="shared" si="3"/>
        <v>0.23997035869406916</v>
      </c>
      <c r="I23" s="36">
        <f>AVERAGEIFS('(R) FM'!L:L,'(R) FM'!$F:$F,$B23)</f>
        <v>3.1800000000000009E-2</v>
      </c>
    </row>
    <row r="24" spans="2:9" ht="19.95" customHeight="1" x14ac:dyDescent="0.35">
      <c r="B24" s="18" t="s">
        <v>69</v>
      </c>
      <c r="C24" s="14">
        <f>MAX(SUMIFS('(R) Solvers'!J:J,'(R) Solvers'!$F:$F,$B24),SUMIFS('(R) Solvers'!O:O,'(R) Solvers'!$F:$F,$B24))</f>
        <v>70917</v>
      </c>
      <c r="D24" s="12">
        <f>AVERAGEIFS('(R) B&amp;Bt'!K:K,'(R) B&amp;Bt'!$F:$F,$B24)</f>
        <v>112825</v>
      </c>
      <c r="E24" s="13">
        <f t="shared" si="2"/>
        <v>0.37144249944604474</v>
      </c>
      <c r="F24" s="36">
        <f>AVERAGEIFS('(R) B&amp;Bt'!L:L,'(R) B&amp;Bt'!$F:$F,$B24)</f>
        <v>1.4E-2</v>
      </c>
      <c r="G24" s="15">
        <f>AVERAGEIFS('(R) FM'!K:K,'(R) FM'!$F:$F,$B24)</f>
        <v>95855.7</v>
      </c>
      <c r="H24" s="13">
        <f t="shared" si="3"/>
        <v>0.2601691918164491</v>
      </c>
      <c r="I24" s="36">
        <f>AVERAGEIFS('(R) FM'!L:L,'(R) FM'!$F:$F,$B24)</f>
        <v>1.8899999999999997E-2</v>
      </c>
    </row>
    <row r="25" spans="2:9" ht="19.95" customHeight="1" x14ac:dyDescent="0.35">
      <c r="B25" s="18" t="s">
        <v>70</v>
      </c>
      <c r="C25" s="14">
        <f>MAX(SUMIFS('(R) Solvers'!J:J,'(R) Solvers'!$F:$F,$B25),SUMIFS('(R) Solvers'!O:O,'(R) Solvers'!$F:$F,$B25))</f>
        <v>71025</v>
      </c>
      <c r="D25" s="12">
        <f>AVERAGEIFS('(R) B&amp;Bt'!K:K,'(R) B&amp;Bt'!$F:$F,$B25)</f>
        <v>107840</v>
      </c>
      <c r="E25" s="13">
        <f t="shared" si="2"/>
        <v>0.34138538575667654</v>
      </c>
      <c r="F25" s="36">
        <f>AVERAGEIFS('(R) B&amp;Bt'!L:L,'(R) B&amp;Bt'!$F:$F,$B25)</f>
        <v>2.3E-2</v>
      </c>
      <c r="G25" s="15">
        <f>AVERAGEIFS('(R) FM'!K:K,'(R) FM'!$F:$F,$B25)</f>
        <v>90868.800000000003</v>
      </c>
      <c r="H25" s="13">
        <f t="shared" si="3"/>
        <v>0.21837858538904445</v>
      </c>
      <c r="I25" s="36">
        <f>AVERAGEIFS('(R) FM'!L:L,'(R) FM'!$F:$F,$B25)</f>
        <v>1.8299999999999997E-2</v>
      </c>
    </row>
    <row r="26" spans="2:9" ht="19.95" customHeight="1" x14ac:dyDescent="0.35">
      <c r="B26" s="18" t="s">
        <v>71</v>
      </c>
      <c r="C26" s="14">
        <f>MAX(SUMIFS('(R) Solvers'!J:J,'(R) Solvers'!$F:$F,$B26),SUMIFS('(R) Solvers'!O:O,'(R) Solvers'!$F:$F,$B26))</f>
        <v>191034</v>
      </c>
      <c r="D26" s="12">
        <f>AVERAGEIFS('(R) B&amp;Bt'!K:K,'(R) B&amp;Bt'!$F:$F,$B26)</f>
        <v>259194</v>
      </c>
      <c r="E26" s="13">
        <f t="shared" si="2"/>
        <v>0.26296905020949557</v>
      </c>
      <c r="F26" s="36">
        <f>AVERAGEIFS('(R) B&amp;Bt'!L:L,'(R) B&amp;Bt'!$F:$F,$B26)</f>
        <v>2.1999999999999999E-2</v>
      </c>
      <c r="G26" s="15">
        <f>AVERAGEIFS('(R) FM'!K:K,'(R) FM'!$F:$F,$B26)</f>
        <v>230514.6</v>
      </c>
      <c r="H26" s="13">
        <f t="shared" si="3"/>
        <v>0.17127158106254442</v>
      </c>
      <c r="I26" s="36">
        <f>AVERAGEIFS('(R) FM'!L:L,'(R) FM'!$F:$F,$B26)</f>
        <v>5.7999999999999982E-2</v>
      </c>
    </row>
    <row r="27" spans="2:9" ht="19.95" customHeight="1" x14ac:dyDescent="0.35">
      <c r="B27" s="18" t="s">
        <v>72</v>
      </c>
      <c r="C27" s="14">
        <f>MAX(SUMIFS('(R) Solvers'!J:J,'(R) Solvers'!$F:$F,$B27),SUMIFS('(R) Solvers'!O:O,'(R) Solvers'!$F:$F,$B27))</f>
        <v>190969</v>
      </c>
      <c r="D27" s="12">
        <f>AVERAGEIFS('(R) B&amp;Bt'!K:K,'(R) B&amp;Bt'!$F:$F,$B27)</f>
        <v>246093</v>
      </c>
      <c r="E27" s="13">
        <f t="shared" si="2"/>
        <v>0.22399661916429967</v>
      </c>
      <c r="F27" s="36">
        <f>AVERAGEIFS('(R) B&amp;Bt'!L:L,'(R) B&amp;Bt'!$F:$F,$B27)</f>
        <v>2.3E-2</v>
      </c>
      <c r="G27" s="15">
        <f>AVERAGEIFS('(R) FM'!K:K,'(R) FM'!$F:$F,$B27)</f>
        <v>218864.6</v>
      </c>
      <c r="H27" s="13">
        <f t="shared" si="3"/>
        <v>0.12745597049500013</v>
      </c>
      <c r="I27" s="36">
        <f>AVERAGEIFS('(R) FM'!L:L,'(R) FM'!$F:$F,$B27)</f>
        <v>5.9699999999999996E-2</v>
      </c>
    </row>
    <row r="28" spans="2:9" ht="19.95" customHeight="1" x14ac:dyDescent="0.35">
      <c r="B28" s="18" t="s">
        <v>73</v>
      </c>
      <c r="C28" s="14">
        <f>MAX(SUMIFS('(R) Solvers'!J:J,'(R) Solvers'!$F:$F,$B28),SUMIFS('(R) Solvers'!O:O,'(R) Solvers'!$F:$F,$B28))</f>
        <v>190925</v>
      </c>
      <c r="D28" s="12">
        <f>AVERAGEIFS('(R) B&amp;Bt'!K:K,'(R) B&amp;Bt'!$F:$F,$B28)</f>
        <v>246054</v>
      </c>
      <c r="E28" s="13">
        <f t="shared" si="2"/>
        <v>0.22405244377250522</v>
      </c>
      <c r="F28" s="36">
        <f>AVERAGEIFS('(R) B&amp;Bt'!L:L,'(R) B&amp;Bt'!$F:$F,$B28)</f>
        <v>3.4000000000000002E-2</v>
      </c>
      <c r="G28" s="15">
        <f>AVERAGEIFS('(R) FM'!K:K,'(R) FM'!$F:$F,$B28)</f>
        <v>218779.2</v>
      </c>
      <c r="H28" s="13">
        <f t="shared" si="3"/>
        <v>0.12731649078157342</v>
      </c>
      <c r="I28" s="36">
        <f>AVERAGEIFS('(R) FM'!L:L,'(R) FM'!$F:$F,$B28)</f>
        <v>5.920000000000001E-2</v>
      </c>
    </row>
    <row r="29" spans="2:9" ht="19.95" customHeight="1" x14ac:dyDescent="0.35">
      <c r="B29" s="18" t="s">
        <v>74</v>
      </c>
      <c r="C29" s="14">
        <f>MAX(SUMIFS('(R) Solvers'!J:J,'(R) Solvers'!$F:$F,$B29),SUMIFS('(R) Solvers'!O:O,'(R) Solvers'!$F:$F,$B29))</f>
        <v>262028</v>
      </c>
      <c r="D29" s="12">
        <f>AVERAGEIFS('(R) B&amp;Bt'!K:K,'(R) B&amp;Bt'!$F:$F,$B29)</f>
        <v>357833</v>
      </c>
      <c r="E29" s="13">
        <f t="shared" si="2"/>
        <v>0.26773662574441148</v>
      </c>
      <c r="F29" s="36">
        <f>AVERAGEIFS('(R) B&amp;Bt'!L:L,'(R) B&amp;Bt'!$F:$F,$B29)</f>
        <v>0.04</v>
      </c>
      <c r="G29" s="15">
        <f>AVERAGEIFS('(R) FM'!K:K,'(R) FM'!$F:$F,$B29)</f>
        <v>314683.59999999998</v>
      </c>
      <c r="H29" s="13">
        <f t="shared" si="3"/>
        <v>0.16732870731108956</v>
      </c>
      <c r="I29" s="36">
        <f>AVERAGEIFS('(R) FM'!L:L,'(R) FM'!$F:$F,$B29)</f>
        <v>0.13250000000000001</v>
      </c>
    </row>
    <row r="30" spans="2:9" ht="19.95" customHeight="1" x14ac:dyDescent="0.35">
      <c r="B30" s="18" t="s">
        <v>75</v>
      </c>
      <c r="C30" s="14">
        <f>MAX(SUMIFS('(R) Solvers'!J:J,'(R) Solvers'!$F:$F,$B30),SUMIFS('(R) Solvers'!O:O,'(R) Solvers'!$F:$F,$B30))</f>
        <v>261960</v>
      </c>
      <c r="D30" s="12">
        <f>AVERAGEIFS('(R) B&amp;Bt'!K:K,'(R) B&amp;Bt'!$F:$F,$B30)</f>
        <v>363181</v>
      </c>
      <c r="E30" s="13">
        <f t="shared" si="2"/>
        <v>0.27870676054088733</v>
      </c>
      <c r="F30" s="36">
        <f>AVERAGEIFS('(R) B&amp;Bt'!L:L,'(R) B&amp;Bt'!$F:$F,$B30)</f>
        <v>4.7E-2</v>
      </c>
      <c r="G30" s="15">
        <f>AVERAGEIFS('(R) FM'!K:K,'(R) FM'!$F:$F,$B30)</f>
        <v>316503.3</v>
      </c>
      <c r="H30" s="13">
        <f t="shared" si="3"/>
        <v>0.1723309046066818</v>
      </c>
      <c r="I30" s="36">
        <f>AVERAGEIFS('(R) FM'!L:L,'(R) FM'!$F:$F,$B30)</f>
        <v>0.1608</v>
      </c>
    </row>
    <row r="31" spans="2:9" ht="19.95" customHeight="1" x14ac:dyDescent="0.35">
      <c r="B31" s="18" t="s">
        <v>76</v>
      </c>
      <c r="C31" s="14">
        <f>MAX(SUMIFS('(R) Solvers'!J:J,'(R) Solvers'!$F:$F,$B31),SUMIFS('(R) Solvers'!O:O,'(R) Solvers'!$F:$F,$B31))</f>
        <v>260971</v>
      </c>
      <c r="D31" s="12">
        <f>AVERAGEIFS('(R) B&amp;Bt'!K:K,'(R) B&amp;Bt'!$F:$F,$B31)</f>
        <v>368635</v>
      </c>
      <c r="E31" s="13">
        <f t="shared" si="2"/>
        <v>0.29206125300093588</v>
      </c>
      <c r="F31" s="36">
        <f>AVERAGEIFS('(R) B&amp;Bt'!L:L,'(R) B&amp;Bt'!$F:$F,$B31)</f>
        <v>0.04</v>
      </c>
      <c r="G31" s="15">
        <f>AVERAGEIFS('(R) FM'!K:K,'(R) FM'!$F:$F,$B31)</f>
        <v>321049.8</v>
      </c>
      <c r="H31" s="13">
        <f t="shared" si="3"/>
        <v>0.187132338970465</v>
      </c>
      <c r="I31" s="36">
        <f>AVERAGEIFS('(R) FM'!L:L,'(R) FM'!$F:$F,$B31)</f>
        <v>0.15770000000000001</v>
      </c>
    </row>
    <row r="32" spans="2:9" ht="19.95" customHeight="1" x14ac:dyDescent="0.35">
      <c r="B32" s="18" t="s">
        <v>77</v>
      </c>
      <c r="C32" s="14">
        <f>MAX(SUMIFS('(R) Solvers'!J:J,'(R) Solvers'!$F:$F,$B32),SUMIFS('(R) Solvers'!O:O,'(R) Solvers'!$F:$F,$B32))</f>
        <v>449455</v>
      </c>
      <c r="D32" s="12">
        <f>AVERAGEIFS('(R) B&amp;Bt'!K:K,'(R) B&amp;Bt'!$F:$F,$B32)</f>
        <v>661220</v>
      </c>
      <c r="E32" s="13">
        <f t="shared" si="2"/>
        <v>0.32026405734853758</v>
      </c>
      <c r="F32" s="36">
        <f>AVERAGEIFS('(R) B&amp;Bt'!L:L,'(R) B&amp;Bt'!$F:$F,$B32)</f>
        <v>8.4000000000000005E-2</v>
      </c>
      <c r="G32" s="15">
        <f>AVERAGEIFS('(R) FM'!K:K,'(R) FM'!$F:$F,$B32)</f>
        <v>554460.4</v>
      </c>
      <c r="H32" s="13">
        <f t="shared" si="3"/>
        <v>0.18938304701291567</v>
      </c>
      <c r="I32" s="36">
        <f>AVERAGEIFS('(R) FM'!L:L,'(R) FM'!$F:$F,$B32)</f>
        <v>0.6641999999999999</v>
      </c>
    </row>
    <row r="33" spans="2:9" ht="19.95" customHeight="1" x14ac:dyDescent="0.35">
      <c r="B33" s="18" t="s">
        <v>78</v>
      </c>
      <c r="C33" s="14">
        <f>MAX(SUMIFS('(R) Solvers'!J:J,'(R) Solvers'!$F:$F,$B33),SUMIFS('(R) Solvers'!O:O,'(R) Solvers'!$F:$F,$B33))</f>
        <v>449240</v>
      </c>
      <c r="D33" s="12">
        <f>AVERAGEIFS('(R) B&amp;Bt'!K:K,'(R) B&amp;Bt'!$F:$F,$B33)</f>
        <v>670698</v>
      </c>
      <c r="E33" s="13">
        <f t="shared" si="2"/>
        <v>0.33019033901994638</v>
      </c>
      <c r="F33" s="36">
        <f>AVERAGEIFS('(R) B&amp;Bt'!L:L,'(R) B&amp;Bt'!$F:$F,$B33)</f>
        <v>0.14000000000000001</v>
      </c>
      <c r="G33" s="15">
        <f>AVERAGEIFS('(R) FM'!K:K,'(R) FM'!$F:$F,$B33)</f>
        <v>549982.4</v>
      </c>
      <c r="H33" s="13">
        <f t="shared" si="3"/>
        <v>0.18317386156357007</v>
      </c>
      <c r="I33" s="36">
        <f>AVERAGEIFS('(R) FM'!L:L,'(R) FM'!$F:$F,$B33)</f>
        <v>0.79110000000000003</v>
      </c>
    </row>
    <row r="34" spans="2:9" ht="19.95" customHeight="1" x14ac:dyDescent="0.35">
      <c r="B34" s="18" t="s">
        <v>79</v>
      </c>
      <c r="C34" s="14">
        <f>MAX(SUMIFS('(R) Solvers'!J:J,'(R) Solvers'!$F:$F,$B34),SUMIFS('(R) Solvers'!O:O,'(R) Solvers'!$F:$F,$B34))</f>
        <v>449214</v>
      </c>
      <c r="D34" s="12">
        <f>AVERAGEIFS('(R) B&amp;Bt'!K:K,'(R) B&amp;Bt'!$F:$F,$B34)</f>
        <v>666438</v>
      </c>
      <c r="E34" s="13">
        <f t="shared" si="2"/>
        <v>0.32594780009543273</v>
      </c>
      <c r="F34" s="36">
        <f>AVERAGEIFS('(R) B&amp;Bt'!L:L,'(R) B&amp;Bt'!$F:$F,$B34)</f>
        <v>8.4000000000000005E-2</v>
      </c>
      <c r="G34" s="15">
        <f>AVERAGEIFS('(R) FM'!K:K,'(R) FM'!$F:$F,$B34)</f>
        <v>556509.1</v>
      </c>
      <c r="H34" s="13">
        <f t="shared" si="3"/>
        <v>0.1928002614871886</v>
      </c>
      <c r="I34" s="36">
        <f>AVERAGEIFS('(R) FM'!L:L,'(R) FM'!$F:$F,$B34)</f>
        <v>0.67389999999999994</v>
      </c>
    </row>
    <row r="35" spans="2:9" s="41" customFormat="1" ht="19.95" customHeight="1" x14ac:dyDescent="0.35">
      <c r="B35" s="26" t="s">
        <v>33</v>
      </c>
      <c r="C35" s="37"/>
      <c r="D35" s="38"/>
      <c r="E35" s="39">
        <f>AVERAGE(E20:E34)</f>
        <v>0.27020607177662442</v>
      </c>
      <c r="F35" s="40"/>
      <c r="G35" s="38"/>
      <c r="H35" s="39">
        <f>AVERAGE(H20:H34)</f>
        <v>0.17433306752256819</v>
      </c>
      <c r="I35" s="40"/>
    </row>
    <row r="36" spans="2:9" ht="19.95" customHeight="1" x14ac:dyDescent="0.35">
      <c r="B36" s="18" t="s">
        <v>80</v>
      </c>
      <c r="C36" s="14">
        <f>MAX(SUMIFS('(R) Solvers'!J:J,'(R) Solvers'!$F:$F,$B36),SUMIFS('(R) Solvers'!O:O,'(R) Solvers'!$F:$F,$B36))</f>
        <v>40155</v>
      </c>
      <c r="D36" s="12">
        <f>AVERAGEIFS('(R) B&amp;Bt'!K:K,'(R) B&amp;Bt'!$F:$F,$B36)</f>
        <v>68943</v>
      </c>
      <c r="E36" s="13">
        <f>(D36-$C36)/D36</f>
        <v>0.41756233410208432</v>
      </c>
      <c r="F36" s="36">
        <f>AVERAGEIFS('(R) B&amp;Bt'!L:L,'(R) B&amp;Bt'!$F:$F,$B36)</f>
        <v>8.0000000000000002E-3</v>
      </c>
      <c r="G36" s="15">
        <f>AVERAGEIFS('(R) FM'!K:K,'(R) FM'!$F:$F,$B36)</f>
        <v>54002.8</v>
      </c>
      <c r="H36" s="13">
        <f>(G36-$C36)/G36</f>
        <v>0.25642744450287769</v>
      </c>
      <c r="I36" s="36">
        <f>AVERAGEIFS('(R) FM'!L:L,'(R) FM'!$F:$F,$B36)</f>
        <v>4.5999999999999999E-3</v>
      </c>
    </row>
    <row r="37" spans="2:9" ht="19.95" customHeight="1" x14ac:dyDescent="0.35">
      <c r="B37" s="18" t="s">
        <v>81</v>
      </c>
      <c r="C37" s="14">
        <f>MAX(SUMIFS('(R) Solvers'!J:J,'(R) Solvers'!$F:$F,$B37),SUMIFS('(R) Solvers'!O:O,'(R) Solvers'!$F:$F,$B37))</f>
        <v>39949</v>
      </c>
      <c r="D37" s="12">
        <f>AVERAGEIFS('(R) B&amp;Bt'!K:K,'(R) B&amp;Bt'!$F:$F,$B37)</f>
        <v>68798</v>
      </c>
      <c r="E37" s="13">
        <f t="shared" ref="E37:E50" si="4">(D37-$C37)/D37</f>
        <v>0.41932905026308903</v>
      </c>
      <c r="F37" s="36">
        <f>AVERAGEIFS('(R) B&amp;Bt'!L:L,'(R) B&amp;Bt'!$F:$F,$B37)</f>
        <v>8.0000000000000002E-3</v>
      </c>
      <c r="G37" s="15">
        <f>AVERAGEIFS('(R) FM'!K:K,'(R) FM'!$F:$F,$B37)</f>
        <v>56921.2</v>
      </c>
      <c r="H37" s="13">
        <f t="shared" ref="H37:H50" si="5">(G37-$C37)/G37</f>
        <v>0.29817010182497905</v>
      </c>
      <c r="I37" s="36">
        <f>AVERAGEIFS('(R) FM'!L:L,'(R) FM'!$F:$F,$B37)</f>
        <v>3.6000000000000003E-3</v>
      </c>
    </row>
    <row r="38" spans="2:9" ht="19.95" customHeight="1" x14ac:dyDescent="0.35">
      <c r="B38" s="18" t="s">
        <v>82</v>
      </c>
      <c r="C38" s="14">
        <f>MAX(SUMIFS('(R) Solvers'!J:J,'(R) Solvers'!$F:$F,$B38),SUMIFS('(R) Solvers'!O:O,'(R) Solvers'!$F:$F,$B38))</f>
        <v>39148</v>
      </c>
      <c r="D38" s="12">
        <f>AVERAGEIFS('(R) B&amp;Bt'!K:K,'(R) B&amp;Bt'!$F:$F,$B38)</f>
        <v>67900</v>
      </c>
      <c r="E38" s="13">
        <f t="shared" si="4"/>
        <v>0.42344624447717233</v>
      </c>
      <c r="F38" s="36">
        <f>AVERAGEIFS('(R) B&amp;Bt'!L:L,'(R) B&amp;Bt'!$F:$F,$B38)</f>
        <v>7.0000000000000001E-3</v>
      </c>
      <c r="G38" s="15">
        <f>AVERAGEIFS('(R) FM'!K:K,'(R) FM'!$F:$F,$B38)</f>
        <v>55453.2</v>
      </c>
      <c r="H38" s="13">
        <f t="shared" si="5"/>
        <v>0.29403533069326926</v>
      </c>
      <c r="I38" s="36">
        <f>AVERAGEIFS('(R) FM'!L:L,'(R) FM'!$F:$F,$B38)</f>
        <v>3.9000000000000007E-3</v>
      </c>
    </row>
    <row r="39" spans="2:9" ht="19.95" customHeight="1" x14ac:dyDescent="0.35">
      <c r="B39" s="18" t="s">
        <v>83</v>
      </c>
      <c r="C39" s="14">
        <f>MAX(SUMIFS('(R) Solvers'!J:J,'(R) Solvers'!$F:$F,$B39),SUMIFS('(R) Solvers'!O:O,'(R) Solvers'!$F:$F,$B39))</f>
        <v>6171</v>
      </c>
      <c r="D39" s="12">
        <f>AVERAGEIFS('(R) B&amp;Bt'!K:K,'(R) B&amp;Bt'!$F:$F,$B39)</f>
        <v>96138</v>
      </c>
      <c r="E39" s="13">
        <f t="shared" si="4"/>
        <v>0.93581102165636898</v>
      </c>
      <c r="F39" s="36">
        <f>AVERAGEIFS('(R) B&amp;Bt'!L:L,'(R) B&amp;Bt'!$F:$F,$B39)</f>
        <v>1.9E-2</v>
      </c>
      <c r="G39" s="15">
        <f>AVERAGEIFS('(R) FM'!K:K,'(R) FM'!$F:$F,$B39)</f>
        <v>30116</v>
      </c>
      <c r="H39" s="13">
        <f t="shared" si="5"/>
        <v>0.79509230973568867</v>
      </c>
      <c r="I39" s="36">
        <f>AVERAGEIFS('(R) FM'!L:L,'(R) FM'!$F:$F,$B39)</f>
        <v>4.689999999999999E-2</v>
      </c>
    </row>
    <row r="40" spans="2:9" ht="19.95" customHeight="1" x14ac:dyDescent="0.35">
      <c r="B40" s="18" t="s">
        <v>84</v>
      </c>
      <c r="C40" s="14">
        <f>MAX(SUMIFS('(R) Solvers'!J:J,'(R) Solvers'!$F:$F,$B40),SUMIFS('(R) Solvers'!O:O,'(R) Solvers'!$F:$F,$B40))</f>
        <v>5982</v>
      </c>
      <c r="D40" s="12">
        <f>AVERAGEIFS('(R) B&amp;Bt'!K:K,'(R) B&amp;Bt'!$F:$F,$B40)</f>
        <v>102007</v>
      </c>
      <c r="E40" s="13">
        <f t="shared" si="4"/>
        <v>0.94135696569843241</v>
      </c>
      <c r="F40" s="36">
        <f>AVERAGEIFS('(R) B&amp;Bt'!L:L,'(R) B&amp;Bt'!$F:$F,$B40)</f>
        <v>1.7999999999999999E-2</v>
      </c>
      <c r="G40" s="15">
        <f>AVERAGEIFS('(R) FM'!K:K,'(R) FM'!$F:$F,$B40)</f>
        <v>33651.599999999999</v>
      </c>
      <c r="H40" s="13">
        <f t="shared" si="5"/>
        <v>0.82223727846521411</v>
      </c>
      <c r="I40" s="36">
        <f>AVERAGEIFS('(R) FM'!L:L,'(R) FM'!$F:$F,$B40)</f>
        <v>4.9299999999999997E-2</v>
      </c>
    </row>
    <row r="41" spans="2:9" ht="19.95" customHeight="1" x14ac:dyDescent="0.35">
      <c r="B41" s="18" t="s">
        <v>85</v>
      </c>
      <c r="C41" s="14">
        <f>MAX(SUMIFS('(R) Solvers'!J:J,'(R) Solvers'!$F:$F,$B41),SUMIFS('(R) Solvers'!O:O,'(R) Solvers'!$F:$F,$B41))</f>
        <v>5993</v>
      </c>
      <c r="D41" s="12">
        <f>AVERAGEIFS('(R) B&amp;Bt'!K:K,'(R) B&amp;Bt'!$F:$F,$B41)</f>
        <v>96604</v>
      </c>
      <c r="E41" s="13">
        <f t="shared" si="4"/>
        <v>0.93796323133617654</v>
      </c>
      <c r="F41" s="36">
        <f>AVERAGEIFS('(R) B&amp;Bt'!L:L,'(R) B&amp;Bt'!$F:$F,$B41)</f>
        <v>1.9E-2</v>
      </c>
      <c r="G41" s="15">
        <f>AVERAGEIFS('(R) FM'!K:K,'(R) FM'!$F:$F,$B41)</f>
        <v>32558.7</v>
      </c>
      <c r="H41" s="13">
        <f t="shared" si="5"/>
        <v>0.81593245430560801</v>
      </c>
      <c r="I41" s="36">
        <f>AVERAGEIFS('(R) FM'!L:L,'(R) FM'!$F:$F,$B41)</f>
        <v>4.2499999999999989E-2</v>
      </c>
    </row>
    <row r="42" spans="2:9" ht="19.95" customHeight="1" x14ac:dyDescent="0.35">
      <c r="B42" s="18" t="s">
        <v>86</v>
      </c>
      <c r="C42" s="14">
        <f>MAX(SUMIFS('(R) Solvers'!J:J,'(R) Solvers'!$F:$F,$B42),SUMIFS('(R) Solvers'!O:O,'(R) Solvers'!$F:$F,$B42))</f>
        <v>40115</v>
      </c>
      <c r="D42" s="12">
        <f>AVERAGEIFS('(R) B&amp;Bt'!K:K,'(R) B&amp;Bt'!$F:$F,$B42)</f>
        <v>175324</v>
      </c>
      <c r="E42" s="13">
        <f t="shared" si="4"/>
        <v>0.77119504460313482</v>
      </c>
      <c r="F42" s="36">
        <f>AVERAGEIFS('(R) B&amp;Bt'!L:L,'(R) B&amp;Bt'!$F:$F,$B42)</f>
        <v>2.9000000000000001E-2</v>
      </c>
      <c r="G42" s="15">
        <f>AVERAGEIFS('(R) FM'!K:K,'(R) FM'!$F:$F,$B42)</f>
        <v>80965.899999999994</v>
      </c>
      <c r="H42" s="13">
        <f t="shared" si="5"/>
        <v>0.50454450577341814</v>
      </c>
      <c r="I42" s="36">
        <f>AVERAGEIFS('(R) FM'!L:L,'(R) FM'!$F:$F,$B42)</f>
        <v>0.10680000000000001</v>
      </c>
    </row>
    <row r="43" spans="2:9" ht="19.95" customHeight="1" x14ac:dyDescent="0.35">
      <c r="B43" s="18" t="s">
        <v>87</v>
      </c>
      <c r="C43" s="14">
        <f>MAX(SUMIFS('(R) Solvers'!J:J,'(R) Solvers'!$F:$F,$B43),SUMIFS('(R) Solvers'!O:O,'(R) Solvers'!$F:$F,$B43))</f>
        <v>39802</v>
      </c>
      <c r="D43" s="12">
        <f>AVERAGEIFS('(R) B&amp;Bt'!K:K,'(R) B&amp;Bt'!$F:$F,$B43)</f>
        <v>171848</v>
      </c>
      <c r="E43" s="13">
        <f t="shared" si="4"/>
        <v>0.76838834318700244</v>
      </c>
      <c r="F43" s="36">
        <f>AVERAGEIFS('(R) B&amp;Bt'!L:L,'(R) B&amp;Bt'!$F:$F,$B43)</f>
        <v>2.9000000000000001E-2</v>
      </c>
      <c r="G43" s="15">
        <f>AVERAGEIFS('(R) FM'!K:K,'(R) FM'!$F:$F,$B43)</f>
        <v>76751.199999999997</v>
      </c>
      <c r="H43" s="13">
        <f t="shared" si="5"/>
        <v>0.48141527428887104</v>
      </c>
      <c r="I43" s="36">
        <f>AVERAGEIFS('(R) FM'!L:L,'(R) FM'!$F:$F,$B43)</f>
        <v>0.10389999999999999</v>
      </c>
    </row>
    <row r="44" spans="2:9" ht="19.95" customHeight="1" x14ac:dyDescent="0.35">
      <c r="B44" s="18" t="s">
        <v>88</v>
      </c>
      <c r="C44" s="14">
        <f>MAX(SUMIFS('(R) Solvers'!J:J,'(R) Solvers'!$F:$F,$B44),SUMIFS('(R) Solvers'!O:O,'(R) Solvers'!$F:$F,$B44))</f>
        <v>39556</v>
      </c>
      <c r="D44" s="12">
        <f>AVERAGEIFS('(R) B&amp;Bt'!K:K,'(R) B&amp;Bt'!$F:$F,$B44)</f>
        <v>179470</v>
      </c>
      <c r="E44" s="13">
        <f t="shared" si="4"/>
        <v>0.77959547556694708</v>
      </c>
      <c r="F44" s="36">
        <f>AVERAGEIFS('(R) B&amp;Bt'!L:L,'(R) B&amp;Bt'!$F:$F,$B44)</f>
        <v>3.3000000000000002E-2</v>
      </c>
      <c r="G44" s="15">
        <f>AVERAGEIFS('(R) FM'!K:K,'(R) FM'!$F:$F,$B44)</f>
        <v>80318.2</v>
      </c>
      <c r="H44" s="13">
        <f t="shared" si="5"/>
        <v>0.50750888341621203</v>
      </c>
      <c r="I44" s="36">
        <f>AVERAGEIFS('(R) FM'!L:L,'(R) FM'!$F:$F,$B44)</f>
        <v>0.10799999999999998</v>
      </c>
    </row>
    <row r="45" spans="2:9" ht="19.95" customHeight="1" x14ac:dyDescent="0.35">
      <c r="B45" s="18" t="s">
        <v>89</v>
      </c>
      <c r="C45" s="14">
        <f>MAX(SUMIFS('(R) Solvers'!J:J,'(R) Solvers'!$F:$F,$B45),SUMIFS('(R) Solvers'!O:O,'(R) Solvers'!$F:$F,$B45))</f>
        <v>73370</v>
      </c>
      <c r="D45" s="12">
        <f>AVERAGEIFS('(R) B&amp;Bt'!K:K,'(R) B&amp;Bt'!$F:$F,$B45)</f>
        <v>300216</v>
      </c>
      <c r="E45" s="13">
        <f t="shared" si="4"/>
        <v>0.75560929464119164</v>
      </c>
      <c r="F45" s="36">
        <f>AVERAGEIFS('(R) B&amp;Bt'!L:L,'(R) B&amp;Bt'!$F:$F,$B45)</f>
        <v>0.05</v>
      </c>
      <c r="G45" s="15">
        <f>AVERAGEIFS('(R) FM'!K:K,'(R) FM'!$F:$F,$B45)</f>
        <v>139671.1</v>
      </c>
      <c r="H45" s="13">
        <f t="shared" si="5"/>
        <v>0.47469447867167941</v>
      </c>
      <c r="I45" s="36">
        <f>AVERAGEIFS('(R) FM'!L:L,'(R) FM'!$F:$F,$B45)</f>
        <v>0.28220000000000001</v>
      </c>
    </row>
    <row r="46" spans="2:9" ht="19.95" customHeight="1" x14ac:dyDescent="0.35">
      <c r="B46" s="18" t="s">
        <v>90</v>
      </c>
      <c r="C46" s="14">
        <f>MAX(SUMIFS('(R) Solvers'!J:J,'(R) Solvers'!$F:$F,$B46),SUMIFS('(R) Solvers'!O:O,'(R) Solvers'!$F:$F,$B46))</f>
        <v>72061</v>
      </c>
      <c r="D46" s="12">
        <f>AVERAGEIFS('(R) B&amp;Bt'!K:K,'(R) B&amp;Bt'!$F:$F,$B46)</f>
        <v>295445</v>
      </c>
      <c r="E46" s="13">
        <f t="shared" si="4"/>
        <v>0.75609335070825368</v>
      </c>
      <c r="F46" s="36">
        <f>AVERAGEIFS('(R) B&amp;Bt'!L:L,'(R) B&amp;Bt'!$F:$F,$B46)</f>
        <v>4.9000000000000002E-2</v>
      </c>
      <c r="G46" s="15">
        <f>AVERAGEIFS('(R) FM'!K:K,'(R) FM'!$F:$F,$B46)</f>
        <v>142117</v>
      </c>
      <c r="H46" s="13">
        <f t="shared" si="5"/>
        <v>0.49294595298240185</v>
      </c>
      <c r="I46" s="36">
        <f>AVERAGEIFS('(R) FM'!L:L,'(R) FM'!$F:$F,$B46)</f>
        <v>0.26300000000000001</v>
      </c>
    </row>
    <row r="47" spans="2:9" ht="19.95" customHeight="1" x14ac:dyDescent="0.35">
      <c r="B47" s="18" t="s">
        <v>91</v>
      </c>
      <c r="C47" s="14">
        <f>MAX(SUMIFS('(R) Solvers'!J:J,'(R) Solvers'!$F:$F,$B47),SUMIFS('(R) Solvers'!O:O,'(R) Solvers'!$F:$F,$B47))</f>
        <v>72002</v>
      </c>
      <c r="D47" s="12">
        <f>AVERAGEIFS('(R) B&amp;Bt'!K:K,'(R) B&amp;Bt'!$F:$F,$B47)</f>
        <v>303382</v>
      </c>
      <c r="E47" s="13">
        <f t="shared" si="4"/>
        <v>0.76266884653670952</v>
      </c>
      <c r="F47" s="36">
        <f>AVERAGEIFS('(R) B&amp;Bt'!L:L,'(R) B&amp;Bt'!$F:$F,$B47)</f>
        <v>6.3E-2</v>
      </c>
      <c r="G47" s="15">
        <f>AVERAGEIFS('(R) FM'!K:K,'(R) FM'!$F:$F,$B47)</f>
        <v>137361.60000000001</v>
      </c>
      <c r="H47" s="13">
        <f t="shared" si="5"/>
        <v>0.47582148140382757</v>
      </c>
      <c r="I47" s="36">
        <f>AVERAGEIFS('(R) FM'!L:L,'(R) FM'!$F:$F,$B47)</f>
        <v>0.29089999999999999</v>
      </c>
    </row>
    <row r="48" spans="2:9" ht="19.95" customHeight="1" x14ac:dyDescent="0.35">
      <c r="B48" s="18" t="s">
        <v>92</v>
      </c>
      <c r="C48" s="14">
        <f>MAX(SUMIFS('(R) Solvers'!J:J,'(R) Solvers'!$F:$F,$B48),SUMIFS('(R) Solvers'!O:O,'(R) Solvers'!$F:$F,$B48))</f>
        <v>185883</v>
      </c>
      <c r="D48" s="12">
        <f>AVERAGEIFS('(R) B&amp;Bt'!K:K,'(R) B&amp;Bt'!$F:$F,$B48)</f>
        <v>623676</v>
      </c>
      <c r="E48" s="13">
        <f t="shared" si="4"/>
        <v>0.70195582321590055</v>
      </c>
      <c r="F48" s="36">
        <f>AVERAGEIFS('(R) B&amp;Bt'!L:L,'(R) B&amp;Bt'!$F:$F,$B48)</f>
        <v>0.107</v>
      </c>
      <c r="G48" s="15">
        <f>AVERAGEIFS('(R) FM'!K:K,'(R) FM'!$F:$F,$B48)</f>
        <v>337858.8</v>
      </c>
      <c r="H48" s="13">
        <f t="shared" si="5"/>
        <v>0.44982045754025052</v>
      </c>
      <c r="I48" s="36">
        <f>AVERAGEIFS('(R) FM'!L:L,'(R) FM'!$F:$F,$B48)</f>
        <v>1.0764999999999998</v>
      </c>
    </row>
    <row r="49" spans="2:9" ht="19.95" customHeight="1" x14ac:dyDescent="0.35">
      <c r="B49" s="18" t="s">
        <v>93</v>
      </c>
      <c r="C49" s="14">
        <f>MAX(SUMIFS('(R) Solvers'!J:J,'(R) Solvers'!$F:$F,$B49),SUMIFS('(R) Solvers'!O:O,'(R) Solvers'!$F:$F,$B49))</f>
        <v>185814</v>
      </c>
      <c r="D49" s="12">
        <f>AVERAGEIFS('(R) B&amp;Bt'!K:K,'(R) B&amp;Bt'!$F:$F,$B49)</f>
        <v>629648</v>
      </c>
      <c r="E49" s="13">
        <f t="shared" si="4"/>
        <v>0.70489225726119986</v>
      </c>
      <c r="F49" s="36">
        <f>AVERAGEIFS('(R) B&amp;Bt'!L:L,'(R) B&amp;Bt'!$F:$F,$B49)</f>
        <v>0.109</v>
      </c>
      <c r="G49" s="15">
        <f>AVERAGEIFS('(R) FM'!K:K,'(R) FM'!$F:$F,$B49)</f>
        <v>334305.2</v>
      </c>
      <c r="H49" s="13">
        <f t="shared" si="5"/>
        <v>0.44417855301084164</v>
      </c>
      <c r="I49" s="36">
        <f>AVERAGEIFS('(R) FM'!L:L,'(R) FM'!$F:$F,$B49)</f>
        <v>1.0763</v>
      </c>
    </row>
    <row r="50" spans="2:9" ht="19.95" customHeight="1" x14ac:dyDescent="0.35">
      <c r="B50" s="18" t="s">
        <v>94</v>
      </c>
      <c r="C50" s="14">
        <f>MAX(SUMIFS('(R) Solvers'!J:J,'(R) Solvers'!$F:$F,$B50),SUMIFS('(R) Solvers'!O:O,'(R) Solvers'!$F:$F,$B50))</f>
        <v>185922</v>
      </c>
      <c r="D50" s="12">
        <f>AVERAGEIFS('(R) B&amp;Bt'!K:K,'(R) B&amp;Bt'!$F:$F,$B50)</f>
        <v>635290</v>
      </c>
      <c r="E50" s="13">
        <f t="shared" si="4"/>
        <v>0.70734310314974269</v>
      </c>
      <c r="F50" s="36">
        <f>AVERAGEIFS('(R) B&amp;Bt'!L:L,'(R) B&amp;Bt'!$F:$F,$B50)</f>
        <v>0.16700000000000001</v>
      </c>
      <c r="G50" s="15">
        <f>AVERAGEIFS('(R) FM'!K:K,'(R) FM'!$F:$F,$B50)</f>
        <v>319371.8</v>
      </c>
      <c r="H50" s="13">
        <f t="shared" si="5"/>
        <v>0.41785091858454626</v>
      </c>
      <c r="I50" s="36">
        <f>AVERAGEIFS('(R) FM'!L:L,'(R) FM'!$F:$F,$B50)</f>
        <v>1.2152999999999998</v>
      </c>
    </row>
    <row r="51" spans="2:9" s="41" customFormat="1" ht="19.95" customHeight="1" x14ac:dyDescent="0.35">
      <c r="B51" s="26" t="s">
        <v>34</v>
      </c>
      <c r="C51" s="37"/>
      <c r="D51" s="38"/>
      <c r="E51" s="39">
        <f>AVERAGE(E36:E50)</f>
        <v>0.71888069242689367</v>
      </c>
      <c r="F51" s="40"/>
      <c r="G51" s="38"/>
      <c r="H51" s="39">
        <f>AVERAGE(H36:H50)</f>
        <v>0.50204502834664566</v>
      </c>
      <c r="I51" s="40"/>
    </row>
    <row r="52" spans="2:9" s="41" customFormat="1" ht="19.95" customHeight="1" x14ac:dyDescent="0.35">
      <c r="B52" s="42" t="s">
        <v>97</v>
      </c>
      <c r="C52" s="37"/>
      <c r="D52" s="38"/>
      <c r="E52" s="39">
        <f>AVERAGE(E19,E35,E51)</f>
        <v>0.33528563504359354</v>
      </c>
      <c r="F52" s="40"/>
      <c r="G52" s="38"/>
      <c r="H52" s="39">
        <f>AVERAGE(H19,H35,H51)</f>
        <v>0.22990547003103282</v>
      </c>
      <c r="I52" s="40"/>
    </row>
    <row r="53" spans="2:9" ht="19.95" customHeight="1" x14ac:dyDescent="0.35">
      <c r="E53" s="25"/>
      <c r="H53" s="25"/>
    </row>
  </sheetData>
  <mergeCells count="4">
    <mergeCell ref="B2:B3"/>
    <mergeCell ref="C2:C3"/>
    <mergeCell ref="D2:F2"/>
    <mergeCell ref="G2:I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4BD8-4544-4330-8B6F-05D82B2528D4}">
  <dimension ref="B2:I53"/>
  <sheetViews>
    <sheetView topLeftCell="E1" workbookViewId="0">
      <pane ySplit="3" topLeftCell="A4" activePane="bottomLeft" state="frozen"/>
      <selection pane="bottomLeft" activeCell="X13" sqref="X13"/>
    </sheetView>
  </sheetViews>
  <sheetFormatPr defaultRowHeight="19.95" customHeight="1" x14ac:dyDescent="0.35"/>
  <cols>
    <col min="1" max="1" width="8.88671875" style="4"/>
    <col min="2" max="2" width="20.5546875" style="6" customWidth="1"/>
    <col min="3" max="3" width="8.77734375" style="6" customWidth="1"/>
    <col min="4" max="9" width="10.77734375" style="7" customWidth="1"/>
    <col min="10" max="16384" width="8.88671875" style="4"/>
  </cols>
  <sheetData>
    <row r="2" spans="2:9" s="1" customFormat="1" ht="25.05" customHeight="1" x14ac:dyDescent="0.3">
      <c r="B2" s="50" t="s">
        <v>25</v>
      </c>
      <c r="C2" s="50" t="s">
        <v>17</v>
      </c>
      <c r="D2" s="49" t="s">
        <v>96</v>
      </c>
      <c r="E2" s="49"/>
      <c r="F2" s="49"/>
      <c r="G2" s="49" t="s">
        <v>95</v>
      </c>
      <c r="H2" s="49"/>
      <c r="I2" s="49"/>
    </row>
    <row r="3" spans="2:9" s="1" customFormat="1" ht="34.950000000000003" customHeight="1" x14ac:dyDescent="0.3">
      <c r="B3" s="51"/>
      <c r="C3" s="51"/>
      <c r="D3" s="30" t="s">
        <v>4</v>
      </c>
      <c r="E3" s="30" t="s">
        <v>22</v>
      </c>
      <c r="F3" s="30" t="s">
        <v>5</v>
      </c>
      <c r="G3" s="30" t="s">
        <v>4</v>
      </c>
      <c r="H3" s="30" t="s">
        <v>22</v>
      </c>
      <c r="I3" s="30" t="s">
        <v>5</v>
      </c>
    </row>
    <row r="4" spans="2:9" s="11" customFormat="1" ht="19.95" customHeight="1" x14ac:dyDescent="0.3">
      <c r="B4" s="18" t="s">
        <v>50</v>
      </c>
      <c r="C4" s="14">
        <f>MAX(SUMIFS('(R) Solvers'!J:J,'(R) Solvers'!$F:$F,$B4),SUMIFS('(R) Solvers'!O:O,'(R) Solvers'!$F:$F,$B4))</f>
        <v>222400</v>
      </c>
      <c r="D4" s="15">
        <f>AVERAGEIFS('(R) FM'!H:H,'(R) FM'!$F:$F,$B4)</f>
        <v>222400</v>
      </c>
      <c r="E4" s="13">
        <f>(D4-$C4)/D4</f>
        <v>0</v>
      </c>
      <c r="F4" s="36">
        <f>AVERAGEIFS('(R) FM'!I:I,'(R) FM'!$F:$F,$B4)</f>
        <v>3.5000000000000005E-3</v>
      </c>
      <c r="G4" s="15">
        <f>AVERAGEIFS('(R) FM'!K:K,'(R) FM'!$F:$F,$B4)</f>
        <v>222400</v>
      </c>
      <c r="H4" s="13">
        <f>(G4-$C4)/G4</f>
        <v>0</v>
      </c>
      <c r="I4" s="36">
        <f>AVERAGEIFS('(R) FM'!L:L,'(R) FM'!$F:$F,$B4)</f>
        <v>3.2000000000000006E-3</v>
      </c>
    </row>
    <row r="5" spans="2:9" s="11" customFormat="1" ht="19.95" customHeight="1" x14ac:dyDescent="0.3">
      <c r="B5" s="18" t="s">
        <v>51</v>
      </c>
      <c r="C5" s="14">
        <f>MAX(SUMIFS('(R) Solvers'!J:J,'(R) Solvers'!$F:$F,$B5),SUMIFS('(R) Solvers'!O:O,'(R) Solvers'!$F:$F,$B5))</f>
        <v>222400</v>
      </c>
      <c r="D5" s="15">
        <f>AVERAGEIFS('(R) FM'!H:H,'(R) FM'!$F:$F,$B5)</f>
        <v>222400</v>
      </c>
      <c r="E5" s="13">
        <f t="shared" ref="E5:E18" si="0">(D5-$C5)/D5</f>
        <v>0</v>
      </c>
      <c r="F5" s="36">
        <f>AVERAGEIFS('(R) FM'!I:I,'(R) FM'!$F:$F,$B5)</f>
        <v>1.0000000000000002E-3</v>
      </c>
      <c r="G5" s="15">
        <f>AVERAGEIFS('(R) FM'!K:K,'(R) FM'!$F:$F,$B5)</f>
        <v>222400</v>
      </c>
      <c r="H5" s="13">
        <f t="shared" ref="H5:H18" si="1">(G5-$C5)/G5</f>
        <v>0</v>
      </c>
      <c r="I5" s="36">
        <f>AVERAGEIFS('(R) FM'!L:L,'(R) FM'!$F:$F,$B5)</f>
        <v>1.0000000000000002E-3</v>
      </c>
    </row>
    <row r="6" spans="2:9" s="11" customFormat="1" ht="19.95" customHeight="1" x14ac:dyDescent="0.3">
      <c r="B6" s="18" t="s">
        <v>52</v>
      </c>
      <c r="C6" s="14">
        <f>MAX(SUMIFS('(R) Solvers'!J:J,'(R) Solvers'!$F:$F,$B6),SUMIFS('(R) Solvers'!O:O,'(R) Solvers'!$F:$F,$B6))</f>
        <v>222400</v>
      </c>
      <c r="D6" s="15">
        <f>AVERAGEIFS('(R) FM'!H:H,'(R) FM'!$F:$F,$B6)</f>
        <v>222400</v>
      </c>
      <c r="E6" s="13">
        <f t="shared" si="0"/>
        <v>0</v>
      </c>
      <c r="F6" s="36">
        <f>AVERAGEIFS('(R) FM'!I:I,'(R) FM'!$F:$F,$B6)</f>
        <v>1.2000000000000003E-3</v>
      </c>
      <c r="G6" s="15">
        <f>AVERAGEIFS('(R) FM'!K:K,'(R) FM'!$F:$F,$B6)</f>
        <v>222400</v>
      </c>
      <c r="H6" s="13">
        <f t="shared" si="1"/>
        <v>0</v>
      </c>
      <c r="I6" s="36">
        <f>AVERAGEIFS('(R) FM'!L:L,'(R) FM'!$F:$F,$B6)</f>
        <v>1.0000000000000002E-3</v>
      </c>
    </row>
    <row r="7" spans="2:9" ht="19.95" customHeight="1" x14ac:dyDescent="0.35">
      <c r="B7" s="18" t="s">
        <v>53</v>
      </c>
      <c r="C7" s="14">
        <f>MAX(SUMIFS('(R) Solvers'!J:J,'(R) Solvers'!$F:$F,$B7),SUMIFS('(R) Solvers'!O:O,'(R) Solvers'!$F:$F,$B7))</f>
        <v>372320</v>
      </c>
      <c r="D7" s="15">
        <f>AVERAGEIFS('(R) FM'!H:H,'(R) FM'!$F:$F,$B7)</f>
        <v>429362</v>
      </c>
      <c r="E7" s="13">
        <f t="shared" si="0"/>
        <v>0.13285293062730283</v>
      </c>
      <c r="F7" s="36">
        <f>AVERAGEIFS('(R) FM'!I:I,'(R) FM'!$F:$F,$B7)</f>
        <v>4.8000000000000013E-3</v>
      </c>
      <c r="G7" s="15">
        <f>AVERAGEIFS('(R) FM'!K:K,'(R) FM'!$F:$F,$B7)</f>
        <v>379995</v>
      </c>
      <c r="H7" s="13">
        <f t="shared" si="1"/>
        <v>2.0197634179397097E-2</v>
      </c>
      <c r="I7" s="36">
        <f>AVERAGEIFS('(R) FM'!L:L,'(R) FM'!$F:$F,$B7)</f>
        <v>3.3000000000000008E-3</v>
      </c>
    </row>
    <row r="8" spans="2:9" ht="19.95" customHeight="1" x14ac:dyDescent="0.35">
      <c r="B8" s="18" t="s">
        <v>54</v>
      </c>
      <c r="C8" s="14">
        <f>MAX(SUMIFS('(R) Solvers'!J:J,'(R) Solvers'!$F:$F,$B8),SUMIFS('(R) Solvers'!O:O,'(R) Solvers'!$F:$F,$B8))</f>
        <v>372320</v>
      </c>
      <c r="D8" s="15">
        <f>AVERAGEIFS('(R) FM'!H:H,'(R) FM'!$F:$F,$B8)</f>
        <v>434750</v>
      </c>
      <c r="E8" s="13">
        <f t="shared" si="0"/>
        <v>0.1435997699827487</v>
      </c>
      <c r="F8" s="36">
        <f>AVERAGEIFS('(R) FM'!I:I,'(R) FM'!$F:$F,$B8)</f>
        <v>2.0000000000000005E-3</v>
      </c>
      <c r="G8" s="15">
        <f>AVERAGEIFS('(R) FM'!K:K,'(R) FM'!$F:$F,$B8)</f>
        <v>379729</v>
      </c>
      <c r="H8" s="13">
        <f t="shared" si="1"/>
        <v>1.9511283046593754E-2</v>
      </c>
      <c r="I8" s="36">
        <f>AVERAGEIFS('(R) FM'!L:L,'(R) FM'!$F:$F,$B8)</f>
        <v>1.8000000000000002E-3</v>
      </c>
    </row>
    <row r="9" spans="2:9" ht="19.95" customHeight="1" x14ac:dyDescent="0.35">
      <c r="B9" s="18" t="s">
        <v>55</v>
      </c>
      <c r="C9" s="14">
        <f>MAX(SUMIFS('(R) Solvers'!J:J,'(R) Solvers'!$F:$F,$B9),SUMIFS('(R) Solvers'!O:O,'(R) Solvers'!$F:$F,$B9))</f>
        <v>372541</v>
      </c>
      <c r="D9" s="15">
        <f>AVERAGEIFS('(R) FM'!H:H,'(R) FM'!$F:$F,$B9)</f>
        <v>431479</v>
      </c>
      <c r="E9" s="13">
        <f t="shared" si="0"/>
        <v>0.13659529200725876</v>
      </c>
      <c r="F9" s="36">
        <f>AVERAGEIFS('(R) FM'!I:I,'(R) FM'!$F:$F,$B9)</f>
        <v>2.2000000000000006E-3</v>
      </c>
      <c r="G9" s="15">
        <f>AVERAGEIFS('(R) FM'!K:K,'(R) FM'!$F:$F,$B9)</f>
        <v>380058</v>
      </c>
      <c r="H9" s="13">
        <f t="shared" si="1"/>
        <v>1.9778560114508837E-2</v>
      </c>
      <c r="I9" s="36">
        <f>AVERAGEIFS('(R) FM'!L:L,'(R) FM'!$F:$F,$B9)</f>
        <v>1.9000000000000002E-3</v>
      </c>
    </row>
    <row r="10" spans="2:9" ht="19.95" customHeight="1" x14ac:dyDescent="0.35">
      <c r="B10" s="18" t="s">
        <v>56</v>
      </c>
      <c r="C10" s="14">
        <f>MAX(SUMIFS('(R) Solvers'!J:J,'(R) Solvers'!$F:$F,$B10),SUMIFS('(R) Solvers'!O:O,'(R) Solvers'!$F:$F,$B10))</f>
        <v>594720</v>
      </c>
      <c r="D10" s="15">
        <f>AVERAGEIFS('(R) FM'!H:H,'(R) FM'!$F:$F,$B10)</f>
        <v>657263</v>
      </c>
      <c r="E10" s="13">
        <f t="shared" si="0"/>
        <v>9.5156733301585514E-2</v>
      </c>
      <c r="F10" s="36">
        <f>AVERAGEIFS('(R) FM'!I:I,'(R) FM'!$F:$F,$B10)</f>
        <v>3.6999999999999997E-3</v>
      </c>
      <c r="G10" s="15">
        <f>AVERAGEIFS('(R) FM'!K:K,'(R) FM'!$F:$F,$B10)</f>
        <v>602229</v>
      </c>
      <c r="H10" s="13">
        <f t="shared" si="1"/>
        <v>1.2468678858042372E-2</v>
      </c>
      <c r="I10" s="36">
        <f>AVERAGEIFS('(R) FM'!L:L,'(R) FM'!$F:$F,$B10)</f>
        <v>3.4000000000000002E-3</v>
      </c>
    </row>
    <row r="11" spans="2:9" s="11" customFormat="1" ht="19.95" customHeight="1" x14ac:dyDescent="0.3">
      <c r="B11" s="18" t="s">
        <v>57</v>
      </c>
      <c r="C11" s="14">
        <f>MAX(SUMIFS('(R) Solvers'!J:J,'(R) Solvers'!$F:$F,$B11),SUMIFS('(R) Solvers'!O:O,'(R) Solvers'!$F:$F,$B11))</f>
        <v>594720</v>
      </c>
      <c r="D11" s="15">
        <f>AVERAGEIFS('(R) FM'!H:H,'(R) FM'!$F:$F,$B11)</f>
        <v>667306</v>
      </c>
      <c r="E11" s="13">
        <f t="shared" si="0"/>
        <v>0.10877468507701114</v>
      </c>
      <c r="F11" s="36">
        <f>AVERAGEIFS('(R) FM'!I:I,'(R) FM'!$F:$F,$B11)</f>
        <v>2.7999999999999995E-3</v>
      </c>
      <c r="G11" s="15">
        <f>AVERAGEIFS('(R) FM'!K:K,'(R) FM'!$F:$F,$B11)</f>
        <v>600785</v>
      </c>
      <c r="H11" s="13">
        <f t="shared" si="1"/>
        <v>1.009512554407983E-2</v>
      </c>
      <c r="I11" s="36">
        <f>AVERAGEIFS('(R) FM'!L:L,'(R) FM'!$F:$F,$B11)</f>
        <v>2.4000000000000007E-3</v>
      </c>
    </row>
    <row r="12" spans="2:9" ht="19.95" customHeight="1" x14ac:dyDescent="0.35">
      <c r="B12" s="18" t="s">
        <v>58</v>
      </c>
      <c r="C12" s="14">
        <f>MAX(SUMIFS('(R) Solvers'!J:J,'(R) Solvers'!$F:$F,$B12),SUMIFS('(R) Solvers'!O:O,'(R) Solvers'!$F:$F,$B12))</f>
        <v>594720</v>
      </c>
      <c r="D12" s="15">
        <f>AVERAGEIFS('(R) FM'!H:H,'(R) FM'!$F:$F,$B12)</f>
        <v>659142</v>
      </c>
      <c r="E12" s="13">
        <f t="shared" si="0"/>
        <v>9.7736147901362674E-2</v>
      </c>
      <c r="F12" s="36">
        <f>AVERAGEIFS('(R) FM'!I:I,'(R) FM'!$F:$F,$B12)</f>
        <v>3.2000000000000002E-3</v>
      </c>
      <c r="G12" s="15">
        <f>AVERAGEIFS('(R) FM'!K:K,'(R) FM'!$F:$F,$B12)</f>
        <v>603084</v>
      </c>
      <c r="H12" s="13">
        <f t="shared" si="1"/>
        <v>1.3868714805897686E-2</v>
      </c>
      <c r="I12" s="36">
        <f>AVERAGEIFS('(R) FM'!L:L,'(R) FM'!$F:$F,$B12)</f>
        <v>2.8999999999999998E-3</v>
      </c>
    </row>
    <row r="13" spans="2:9" ht="19.95" customHeight="1" x14ac:dyDescent="0.35">
      <c r="B13" s="18" t="s">
        <v>59</v>
      </c>
      <c r="C13" s="14">
        <f>MAX(SUMIFS('(R) Solvers'!J:J,'(R) Solvers'!$F:$F,$B13),SUMIFS('(R) Solvers'!O:O,'(R) Solvers'!$F:$F,$B13))</f>
        <v>894560</v>
      </c>
      <c r="D13" s="15">
        <f>AVERAGEIFS('(R) FM'!H:H,'(R) FM'!$F:$F,$B13)</f>
        <v>913890.4</v>
      </c>
      <c r="E13" s="13">
        <f t="shared" si="0"/>
        <v>2.1151770496768564E-2</v>
      </c>
      <c r="F13" s="36">
        <f>AVERAGEIFS('(R) FM'!I:I,'(R) FM'!$F:$F,$B13)</f>
        <v>0.25549999999999995</v>
      </c>
      <c r="G13" s="15">
        <f>AVERAGEIFS('(R) FM'!K:K,'(R) FM'!$F:$F,$B13)</f>
        <v>914579.6</v>
      </c>
      <c r="H13" s="13">
        <f t="shared" si="1"/>
        <v>2.1889401425529257E-2</v>
      </c>
      <c r="I13" s="36">
        <f>AVERAGEIFS('(R) FM'!L:L,'(R) FM'!$F:$F,$B13)</f>
        <v>6.6400000000000015E-2</v>
      </c>
    </row>
    <row r="14" spans="2:9" ht="19.95" customHeight="1" x14ac:dyDescent="0.35">
      <c r="B14" s="18" t="s">
        <v>60</v>
      </c>
      <c r="C14" s="14">
        <f>MAX(SUMIFS('(R) Solvers'!J:J,'(R) Solvers'!$F:$F,$B14),SUMIFS('(R) Solvers'!O:O,'(R) Solvers'!$F:$F,$B14))</f>
        <v>894560</v>
      </c>
      <c r="D14" s="15">
        <f>AVERAGEIFS('(R) FM'!H:H,'(R) FM'!$F:$F,$B14)</f>
        <v>910617.9</v>
      </c>
      <c r="E14" s="13">
        <f t="shared" si="0"/>
        <v>1.7634070228577787E-2</v>
      </c>
      <c r="F14" s="36">
        <f>AVERAGEIFS('(R) FM'!I:I,'(R) FM'!$F:$F,$B14)</f>
        <v>0.2505</v>
      </c>
      <c r="G14" s="15">
        <f>AVERAGEIFS('(R) FM'!K:K,'(R) FM'!$F:$F,$B14)</f>
        <v>913328.5</v>
      </c>
      <c r="H14" s="13">
        <f t="shared" si="1"/>
        <v>2.0549561302422952E-2</v>
      </c>
      <c r="I14" s="36">
        <f>AVERAGEIFS('(R) FM'!L:L,'(R) FM'!$F:$F,$B14)</f>
        <v>6.0399999999999988E-2</v>
      </c>
    </row>
    <row r="15" spans="2:9" ht="19.95" customHeight="1" x14ac:dyDescent="0.35">
      <c r="B15" s="18" t="s">
        <v>61</v>
      </c>
      <c r="C15" s="14">
        <f>MAX(SUMIFS('(R) Solvers'!J:J,'(R) Solvers'!$F:$F,$B15),SUMIFS('(R) Solvers'!O:O,'(R) Solvers'!$F:$F,$B15))</f>
        <v>894560</v>
      </c>
      <c r="D15" s="15">
        <f>AVERAGEIFS('(R) FM'!H:H,'(R) FM'!$F:$F,$B15)</f>
        <v>909391.5</v>
      </c>
      <c r="E15" s="13">
        <f t="shared" si="0"/>
        <v>1.6309257344059188E-2</v>
      </c>
      <c r="F15" s="36">
        <f>AVERAGEIFS('(R) FM'!I:I,'(R) FM'!$F:$F,$B15)</f>
        <v>0.23749999999999999</v>
      </c>
      <c r="G15" s="15">
        <f>AVERAGEIFS('(R) FM'!K:K,'(R) FM'!$F:$F,$B15)</f>
        <v>913913.8</v>
      </c>
      <c r="H15" s="13">
        <f t="shared" si="1"/>
        <v>2.1176833088634887E-2</v>
      </c>
      <c r="I15" s="36">
        <f>AVERAGEIFS('(R) FM'!L:L,'(R) FM'!$F:$F,$B15)</f>
        <v>5.8899999999999994E-2</v>
      </c>
    </row>
    <row r="16" spans="2:9" s="11" customFormat="1" ht="19.95" customHeight="1" x14ac:dyDescent="0.3">
      <c r="B16" s="18" t="s">
        <v>62</v>
      </c>
      <c r="C16" s="14">
        <f>MAX(SUMIFS('(R) Solvers'!J:J,'(R) Solvers'!$F:$F,$B16),SUMIFS('(R) Solvers'!O:O,'(R) Solvers'!$F:$F,$B16))</f>
        <v>1849600</v>
      </c>
      <c r="D16" s="15">
        <f>AVERAGEIFS('(R) FM'!H:H,'(R) FM'!$F:$F,$B16)</f>
        <v>1873182.8</v>
      </c>
      <c r="E16" s="13">
        <f t="shared" si="0"/>
        <v>1.2589694929934251E-2</v>
      </c>
      <c r="F16" s="36">
        <f>AVERAGEIFS('(R) FM'!I:I,'(R) FM'!$F:$F,$B16)</f>
        <v>0.65380000000000005</v>
      </c>
      <c r="G16" s="15">
        <f>AVERAGEIFS('(R) FM'!K:K,'(R) FM'!$F:$F,$B16)</f>
        <v>1875221.5</v>
      </c>
      <c r="H16" s="13">
        <f t="shared" si="1"/>
        <v>1.3663185922303046E-2</v>
      </c>
      <c r="I16" s="36">
        <f>AVERAGEIFS('(R) FM'!L:L,'(R) FM'!$F:$F,$B16)</f>
        <v>0.1396</v>
      </c>
    </row>
    <row r="17" spans="2:9" ht="19.95" customHeight="1" x14ac:dyDescent="0.35">
      <c r="B17" s="18" t="s">
        <v>63</v>
      </c>
      <c r="C17" s="14">
        <f>MAX(SUMIFS('(R) Solvers'!J:J,'(R) Solvers'!$F:$F,$B17),SUMIFS('(R) Solvers'!O:O,'(R) Solvers'!$F:$F,$B17))</f>
        <v>1849600</v>
      </c>
      <c r="D17" s="15">
        <f>AVERAGEIFS('(R) FM'!H:H,'(R) FM'!$F:$F,$B17)</f>
        <v>1879176.7</v>
      </c>
      <c r="E17" s="13">
        <f t="shared" si="0"/>
        <v>1.5739179822738307E-2</v>
      </c>
      <c r="F17" s="36">
        <f>AVERAGEIFS('(R) FM'!I:I,'(R) FM'!$F:$F,$B17)</f>
        <v>0.70409999999999995</v>
      </c>
      <c r="G17" s="15">
        <f>AVERAGEIFS('(R) FM'!K:K,'(R) FM'!$F:$F,$B17)</f>
        <v>1876341.8</v>
      </c>
      <c r="H17" s="13">
        <f t="shared" si="1"/>
        <v>1.425209415470041E-2</v>
      </c>
      <c r="I17" s="36">
        <f>AVERAGEIFS('(R) FM'!L:L,'(R) FM'!$F:$F,$B17)</f>
        <v>0.14749999999999999</v>
      </c>
    </row>
    <row r="18" spans="2:9" ht="19.95" customHeight="1" x14ac:dyDescent="0.35">
      <c r="B18" s="18" t="s">
        <v>64</v>
      </c>
      <c r="C18" s="14">
        <f>MAX(SUMIFS('(R) Solvers'!J:J,'(R) Solvers'!$F:$F,$B18),SUMIFS('(R) Solvers'!O:O,'(R) Solvers'!$F:$F,$B18))</f>
        <v>1849600</v>
      </c>
      <c r="D18" s="15">
        <f>AVERAGEIFS('(R) FM'!H:H,'(R) FM'!$F:$F,$B18)</f>
        <v>1879701.6</v>
      </c>
      <c r="E18" s="13">
        <f t="shared" si="0"/>
        <v>1.6014031163244256E-2</v>
      </c>
      <c r="F18" s="36">
        <f>AVERAGEIFS('(R) FM'!I:I,'(R) FM'!$F:$F,$B18)</f>
        <v>0.68570000000000009</v>
      </c>
      <c r="G18" s="15">
        <f>AVERAGEIFS('(R) FM'!K:K,'(R) FM'!$F:$F,$B18)</f>
        <v>1873247.2</v>
      </c>
      <c r="H18" s="13">
        <f t="shared" si="1"/>
        <v>1.2623640916158824E-2</v>
      </c>
      <c r="I18" s="36">
        <f>AVERAGEIFS('(R) FM'!L:L,'(R) FM'!$F:$F,$B18)</f>
        <v>0.17740000000000003</v>
      </c>
    </row>
    <row r="19" spans="2:9" s="41" customFormat="1" ht="19.95" customHeight="1" x14ac:dyDescent="0.35">
      <c r="B19" s="26" t="s">
        <v>32</v>
      </c>
      <c r="C19" s="37"/>
      <c r="D19" s="38"/>
      <c r="E19" s="39">
        <f>AVERAGE(E4:E18)</f>
        <v>5.4276904192172792E-2</v>
      </c>
      <c r="F19" s="40"/>
      <c r="G19" s="38"/>
      <c r="H19" s="39">
        <f>AVERAGE(H4:H18)</f>
        <v>1.3338314223884595E-2</v>
      </c>
      <c r="I19" s="40"/>
    </row>
    <row r="20" spans="2:9" ht="19.95" customHeight="1" x14ac:dyDescent="0.35">
      <c r="B20" s="18" t="s">
        <v>65</v>
      </c>
      <c r="C20" s="14">
        <f>MAX(SUMIFS('(R) Solvers'!J:J,'(R) Solvers'!$F:$F,$B20),SUMIFS('(R) Solvers'!O:O,'(R) Solvers'!$F:$F,$B20))</f>
        <v>65680</v>
      </c>
      <c r="D20" s="15">
        <f>AVERAGEIFS('(R) FM'!H:H,'(R) FM'!$F:$F,$B20)</f>
        <v>117341.8</v>
      </c>
      <c r="E20" s="13">
        <f>(D20-$C20)/D20</f>
        <v>0.44026766250389887</v>
      </c>
      <c r="F20" s="36">
        <f>AVERAGEIFS('(R) FM'!I:I,'(R) FM'!$F:$F,$B20)</f>
        <v>2.1000000000000003E-3</v>
      </c>
      <c r="G20" s="15">
        <f>AVERAGEIFS('(R) FM'!K:K,'(R) FM'!$F:$F,$B20)</f>
        <v>77410</v>
      </c>
      <c r="H20" s="13">
        <f>(G20-$C20)/G20</f>
        <v>0.15153080997287172</v>
      </c>
      <c r="I20" s="36">
        <f>AVERAGEIFS('(R) FM'!L:L,'(R) FM'!$F:$F,$B20)</f>
        <v>1.9000000000000002E-3</v>
      </c>
    </row>
    <row r="21" spans="2:9" ht="19.95" customHeight="1" x14ac:dyDescent="0.35">
      <c r="B21" s="18" t="s">
        <v>66</v>
      </c>
      <c r="C21" s="14">
        <f>MAX(SUMIFS('(R) Solvers'!J:J,'(R) Solvers'!$F:$F,$B21),SUMIFS('(R) Solvers'!O:O,'(R) Solvers'!$F:$F,$B21))</f>
        <v>65680</v>
      </c>
      <c r="D21" s="15">
        <f>AVERAGEIFS('(R) FM'!H:H,'(R) FM'!$F:$F,$B21)</f>
        <v>118900.7</v>
      </c>
      <c r="E21" s="13">
        <f t="shared" ref="E21:E34" si="2">(D21-$C21)/D21</f>
        <v>0.44760627986210338</v>
      </c>
      <c r="F21" s="36">
        <f>AVERAGEIFS('(R) FM'!I:I,'(R) FM'!$F:$F,$B21)</f>
        <v>2.2000000000000001E-3</v>
      </c>
      <c r="G21" s="15">
        <f>AVERAGEIFS('(R) FM'!K:K,'(R) FM'!$F:$F,$B21)</f>
        <v>74432</v>
      </c>
      <c r="H21" s="13">
        <f t="shared" ref="H21:H34" si="3">(G21-$C21)/G21</f>
        <v>0.11758383490971624</v>
      </c>
      <c r="I21" s="36">
        <f>AVERAGEIFS('(R) FM'!L:L,'(R) FM'!$F:$F,$B21)</f>
        <v>3.2000000000000002E-3</v>
      </c>
    </row>
    <row r="22" spans="2:9" ht="19.95" customHeight="1" x14ac:dyDescent="0.35">
      <c r="B22" s="18" t="s">
        <v>67</v>
      </c>
      <c r="C22" s="14">
        <f>MAX(SUMIFS('(R) Solvers'!J:J,'(R) Solvers'!$F:$F,$B22),SUMIFS('(R) Solvers'!O:O,'(R) Solvers'!$F:$F,$B22))</f>
        <v>65680</v>
      </c>
      <c r="D22" s="15">
        <f>AVERAGEIFS('(R) FM'!H:H,'(R) FM'!$F:$F,$B22)</f>
        <v>118862.39999999999</v>
      </c>
      <c r="E22" s="13">
        <f t="shared" si="2"/>
        <v>0.44742828682577501</v>
      </c>
      <c r="F22" s="36">
        <f>AVERAGEIFS('(R) FM'!I:I,'(R) FM'!$F:$F,$B22)</f>
        <v>2.3E-3</v>
      </c>
      <c r="G22" s="15">
        <f>AVERAGEIFS('(R) FM'!K:K,'(R) FM'!$F:$F,$B22)</f>
        <v>73729</v>
      </c>
      <c r="H22" s="13">
        <f t="shared" si="3"/>
        <v>0.10917006876534335</v>
      </c>
      <c r="I22" s="36">
        <f>AVERAGEIFS('(R) FM'!L:L,'(R) FM'!$F:$F,$B22)</f>
        <v>9.0000000000000008E-4</v>
      </c>
    </row>
    <row r="23" spans="2:9" ht="19.95" customHeight="1" x14ac:dyDescent="0.35">
      <c r="B23" s="18" t="s">
        <v>68</v>
      </c>
      <c r="C23" s="14">
        <f>MAX(SUMIFS('(R) Solvers'!J:J,'(R) Solvers'!$F:$F,$B23),SUMIFS('(R) Solvers'!O:O,'(R) Solvers'!$F:$F,$B23))</f>
        <v>70974</v>
      </c>
      <c r="D23" s="15">
        <f>AVERAGEIFS('(R) FM'!H:H,'(R) FM'!$F:$F,$B23)</f>
        <v>116742.2</v>
      </c>
      <c r="E23" s="13">
        <f t="shared" si="2"/>
        <v>0.39204503598527352</v>
      </c>
      <c r="F23" s="36">
        <f>AVERAGEIFS('(R) FM'!I:I,'(R) FM'!$F:$F,$B23)</f>
        <v>0.13940000000000002</v>
      </c>
      <c r="G23" s="15">
        <f>AVERAGEIFS('(R) FM'!K:K,'(R) FM'!$F:$F,$B23)</f>
        <v>93383.2</v>
      </c>
      <c r="H23" s="13">
        <f t="shared" si="3"/>
        <v>0.23997035869406916</v>
      </c>
      <c r="I23" s="36">
        <f>AVERAGEIFS('(R) FM'!L:L,'(R) FM'!$F:$F,$B23)</f>
        <v>3.1800000000000009E-2</v>
      </c>
    </row>
    <row r="24" spans="2:9" ht="19.95" customHeight="1" x14ac:dyDescent="0.35">
      <c r="B24" s="18" t="s">
        <v>69</v>
      </c>
      <c r="C24" s="14">
        <f>MAX(SUMIFS('(R) Solvers'!J:J,'(R) Solvers'!$F:$F,$B24),SUMIFS('(R) Solvers'!O:O,'(R) Solvers'!$F:$F,$B24))</f>
        <v>70917</v>
      </c>
      <c r="D24" s="15">
        <f>AVERAGEIFS('(R) FM'!H:H,'(R) FM'!$F:$F,$B24)</f>
        <v>116451.2</v>
      </c>
      <c r="E24" s="13">
        <f t="shared" si="2"/>
        <v>0.39101529224258746</v>
      </c>
      <c r="F24" s="36">
        <f>AVERAGEIFS('(R) FM'!I:I,'(R) FM'!$F:$F,$B24)</f>
        <v>0.13690000000000002</v>
      </c>
      <c r="G24" s="15">
        <f>AVERAGEIFS('(R) FM'!K:K,'(R) FM'!$F:$F,$B24)</f>
        <v>95855.7</v>
      </c>
      <c r="H24" s="13">
        <f t="shared" si="3"/>
        <v>0.2601691918164491</v>
      </c>
      <c r="I24" s="36">
        <f>AVERAGEIFS('(R) FM'!L:L,'(R) FM'!$F:$F,$B24)</f>
        <v>1.8899999999999997E-2</v>
      </c>
    </row>
    <row r="25" spans="2:9" ht="19.95" customHeight="1" x14ac:dyDescent="0.35">
      <c r="B25" s="18" t="s">
        <v>70</v>
      </c>
      <c r="C25" s="14">
        <f>MAX(SUMIFS('(R) Solvers'!J:J,'(R) Solvers'!$F:$F,$B25),SUMIFS('(R) Solvers'!O:O,'(R) Solvers'!$F:$F,$B25))</f>
        <v>71025</v>
      </c>
      <c r="D25" s="15">
        <f>AVERAGEIFS('(R) FM'!H:H,'(R) FM'!$F:$F,$B25)</f>
        <v>116234.9</v>
      </c>
      <c r="E25" s="13">
        <f t="shared" si="2"/>
        <v>0.3889528876439004</v>
      </c>
      <c r="F25" s="36">
        <f>AVERAGEIFS('(R) FM'!I:I,'(R) FM'!$F:$F,$B25)</f>
        <v>0.13589999999999999</v>
      </c>
      <c r="G25" s="15">
        <f>AVERAGEIFS('(R) FM'!K:K,'(R) FM'!$F:$F,$B25)</f>
        <v>90868.800000000003</v>
      </c>
      <c r="H25" s="13">
        <f t="shared" si="3"/>
        <v>0.21837858538904445</v>
      </c>
      <c r="I25" s="36">
        <f>AVERAGEIFS('(R) FM'!L:L,'(R) FM'!$F:$F,$B25)</f>
        <v>1.8299999999999997E-2</v>
      </c>
    </row>
    <row r="26" spans="2:9" ht="19.95" customHeight="1" x14ac:dyDescent="0.35">
      <c r="B26" s="18" t="s">
        <v>71</v>
      </c>
      <c r="C26" s="14">
        <f>MAX(SUMIFS('(R) Solvers'!J:J,'(R) Solvers'!$F:$F,$B26),SUMIFS('(R) Solvers'!O:O,'(R) Solvers'!$F:$F,$B26))</f>
        <v>191034</v>
      </c>
      <c r="D26" s="15">
        <f>AVERAGEIFS('(R) FM'!H:H,'(R) FM'!$F:$F,$B26)</f>
        <v>237757.7</v>
      </c>
      <c r="E26" s="13">
        <f t="shared" si="2"/>
        <v>0.19651813590054079</v>
      </c>
      <c r="F26" s="36">
        <f>AVERAGEIFS('(R) FM'!I:I,'(R) FM'!$F:$F,$B26)</f>
        <v>0.32350000000000001</v>
      </c>
      <c r="G26" s="15">
        <f>AVERAGEIFS('(R) FM'!K:K,'(R) FM'!$F:$F,$B26)</f>
        <v>230514.6</v>
      </c>
      <c r="H26" s="13">
        <f t="shared" si="3"/>
        <v>0.17127158106254442</v>
      </c>
      <c r="I26" s="36">
        <f>AVERAGEIFS('(R) FM'!L:L,'(R) FM'!$F:$F,$B26)</f>
        <v>5.7999999999999982E-2</v>
      </c>
    </row>
    <row r="27" spans="2:9" ht="19.95" customHeight="1" x14ac:dyDescent="0.35">
      <c r="B27" s="18" t="s">
        <v>72</v>
      </c>
      <c r="C27" s="14">
        <f>MAX(SUMIFS('(R) Solvers'!J:J,'(R) Solvers'!$F:$F,$B27),SUMIFS('(R) Solvers'!O:O,'(R) Solvers'!$F:$F,$B27))</f>
        <v>190969</v>
      </c>
      <c r="D27" s="15">
        <f>AVERAGEIFS('(R) FM'!H:H,'(R) FM'!$F:$F,$B27)</f>
        <v>242553.4</v>
      </c>
      <c r="E27" s="13">
        <f t="shared" si="2"/>
        <v>0.21267234349219594</v>
      </c>
      <c r="F27" s="36">
        <f>AVERAGEIFS('(R) FM'!I:I,'(R) FM'!$F:$F,$B27)</f>
        <v>0.32489999999999997</v>
      </c>
      <c r="G27" s="15">
        <f>AVERAGEIFS('(R) FM'!K:K,'(R) FM'!$F:$F,$B27)</f>
        <v>218864.6</v>
      </c>
      <c r="H27" s="13">
        <f t="shared" si="3"/>
        <v>0.12745597049500013</v>
      </c>
      <c r="I27" s="36">
        <f>AVERAGEIFS('(R) FM'!L:L,'(R) FM'!$F:$F,$B27)</f>
        <v>5.9699999999999996E-2</v>
      </c>
    </row>
    <row r="28" spans="2:9" ht="19.95" customHeight="1" x14ac:dyDescent="0.35">
      <c r="B28" s="18" t="s">
        <v>73</v>
      </c>
      <c r="C28" s="14">
        <f>MAX(SUMIFS('(R) Solvers'!J:J,'(R) Solvers'!$F:$F,$B28),SUMIFS('(R) Solvers'!O:O,'(R) Solvers'!$F:$F,$B28))</f>
        <v>190925</v>
      </c>
      <c r="D28" s="15">
        <f>AVERAGEIFS('(R) FM'!H:H,'(R) FM'!$F:$F,$B28)</f>
        <v>237918.5</v>
      </c>
      <c r="E28" s="13">
        <f t="shared" si="2"/>
        <v>0.19751931859018951</v>
      </c>
      <c r="F28" s="36">
        <f>AVERAGEIFS('(R) FM'!I:I,'(R) FM'!$F:$F,$B28)</f>
        <v>0.31530000000000002</v>
      </c>
      <c r="G28" s="15">
        <f>AVERAGEIFS('(R) FM'!K:K,'(R) FM'!$F:$F,$B28)</f>
        <v>218779.2</v>
      </c>
      <c r="H28" s="13">
        <f t="shared" si="3"/>
        <v>0.12731649078157342</v>
      </c>
      <c r="I28" s="36">
        <f>AVERAGEIFS('(R) FM'!L:L,'(R) FM'!$F:$F,$B28)</f>
        <v>5.920000000000001E-2</v>
      </c>
    </row>
    <row r="29" spans="2:9" ht="19.95" customHeight="1" x14ac:dyDescent="0.35">
      <c r="B29" s="18" t="s">
        <v>74</v>
      </c>
      <c r="C29" s="14">
        <f>MAX(SUMIFS('(R) Solvers'!J:J,'(R) Solvers'!$F:$F,$B29),SUMIFS('(R) Solvers'!O:O,'(R) Solvers'!$F:$F,$B29))</f>
        <v>262028</v>
      </c>
      <c r="D29" s="15">
        <f>AVERAGEIFS('(R) FM'!H:H,'(R) FM'!$F:$F,$B29)</f>
        <v>357318.5</v>
      </c>
      <c r="E29" s="13">
        <f t="shared" si="2"/>
        <v>0.26668224567157872</v>
      </c>
      <c r="F29" s="36">
        <f>AVERAGEIFS('(R) FM'!I:I,'(R) FM'!$F:$F,$B29)</f>
        <v>0.90280000000000005</v>
      </c>
      <c r="G29" s="15">
        <f>AVERAGEIFS('(R) FM'!K:K,'(R) FM'!$F:$F,$B29)</f>
        <v>314683.59999999998</v>
      </c>
      <c r="H29" s="13">
        <f t="shared" si="3"/>
        <v>0.16732870731108956</v>
      </c>
      <c r="I29" s="36">
        <f>AVERAGEIFS('(R) FM'!L:L,'(R) FM'!$F:$F,$B29)</f>
        <v>0.13250000000000001</v>
      </c>
    </row>
    <row r="30" spans="2:9" ht="19.95" customHeight="1" x14ac:dyDescent="0.35">
      <c r="B30" s="18" t="s">
        <v>75</v>
      </c>
      <c r="C30" s="14">
        <f>MAX(SUMIFS('(R) Solvers'!J:J,'(R) Solvers'!$F:$F,$B30),SUMIFS('(R) Solvers'!O:O,'(R) Solvers'!$F:$F,$B30))</f>
        <v>261960</v>
      </c>
      <c r="D30" s="15">
        <f>AVERAGEIFS('(R) FM'!H:H,'(R) FM'!$F:$F,$B30)</f>
        <v>352117.5</v>
      </c>
      <c r="E30" s="13">
        <f t="shared" si="2"/>
        <v>0.25604379220004686</v>
      </c>
      <c r="F30" s="36">
        <f>AVERAGEIFS('(R) FM'!I:I,'(R) FM'!$F:$F,$B30)</f>
        <v>0.92089999999999994</v>
      </c>
      <c r="G30" s="15">
        <f>AVERAGEIFS('(R) FM'!K:K,'(R) FM'!$F:$F,$B30)</f>
        <v>316503.3</v>
      </c>
      <c r="H30" s="13">
        <f t="shared" si="3"/>
        <v>0.1723309046066818</v>
      </c>
      <c r="I30" s="36">
        <f>AVERAGEIFS('(R) FM'!L:L,'(R) FM'!$F:$F,$B30)</f>
        <v>0.1608</v>
      </c>
    </row>
    <row r="31" spans="2:9" ht="19.95" customHeight="1" x14ac:dyDescent="0.35">
      <c r="B31" s="18" t="s">
        <v>76</v>
      </c>
      <c r="C31" s="14">
        <f>MAX(SUMIFS('(R) Solvers'!J:J,'(R) Solvers'!$F:$F,$B31),SUMIFS('(R) Solvers'!O:O,'(R) Solvers'!$F:$F,$B31))</f>
        <v>260971</v>
      </c>
      <c r="D31" s="15">
        <f>AVERAGEIFS('(R) FM'!H:H,'(R) FM'!$F:$F,$B31)</f>
        <v>356939.1</v>
      </c>
      <c r="E31" s="13">
        <f t="shared" si="2"/>
        <v>0.26886407233054599</v>
      </c>
      <c r="F31" s="36">
        <f>AVERAGEIFS('(R) FM'!I:I,'(R) FM'!$F:$F,$B31)</f>
        <v>0.87780000000000002</v>
      </c>
      <c r="G31" s="15">
        <f>AVERAGEIFS('(R) FM'!K:K,'(R) FM'!$F:$F,$B31)</f>
        <v>321049.8</v>
      </c>
      <c r="H31" s="13">
        <f t="shared" si="3"/>
        <v>0.187132338970465</v>
      </c>
      <c r="I31" s="36">
        <f>AVERAGEIFS('(R) FM'!L:L,'(R) FM'!$F:$F,$B31)</f>
        <v>0.15770000000000001</v>
      </c>
    </row>
    <row r="32" spans="2:9" ht="19.95" customHeight="1" x14ac:dyDescent="0.35">
      <c r="B32" s="18" t="s">
        <v>77</v>
      </c>
      <c r="C32" s="14">
        <f>MAX(SUMIFS('(R) Solvers'!J:J,'(R) Solvers'!$F:$F,$B32),SUMIFS('(R) Solvers'!O:O,'(R) Solvers'!$F:$F,$B32))</f>
        <v>449455</v>
      </c>
      <c r="D32" s="15">
        <f>AVERAGEIFS('(R) FM'!H:H,'(R) FM'!$F:$F,$B32)</f>
        <v>658450.19999999995</v>
      </c>
      <c r="E32" s="13">
        <f t="shared" si="2"/>
        <v>0.31740471792703528</v>
      </c>
      <c r="F32" s="36">
        <f>AVERAGEIFS('(R) FM'!I:I,'(R) FM'!$F:$F,$B32)</f>
        <v>3.8998000000000004</v>
      </c>
      <c r="G32" s="15">
        <f>AVERAGEIFS('(R) FM'!K:K,'(R) FM'!$F:$F,$B32)</f>
        <v>554460.4</v>
      </c>
      <c r="H32" s="13">
        <f t="shared" si="3"/>
        <v>0.18938304701291567</v>
      </c>
      <c r="I32" s="36">
        <f>AVERAGEIFS('(R) FM'!L:L,'(R) FM'!$F:$F,$B32)</f>
        <v>0.6641999999999999</v>
      </c>
    </row>
    <row r="33" spans="2:9" ht="19.95" customHeight="1" x14ac:dyDescent="0.35">
      <c r="B33" s="18" t="s">
        <v>78</v>
      </c>
      <c r="C33" s="14">
        <f>MAX(SUMIFS('(R) Solvers'!J:J,'(R) Solvers'!$F:$F,$B33),SUMIFS('(R) Solvers'!O:O,'(R) Solvers'!$F:$F,$B33))</f>
        <v>449240</v>
      </c>
      <c r="D33" s="15">
        <f>AVERAGEIFS('(R) FM'!H:H,'(R) FM'!$F:$F,$B33)</f>
        <v>656956.5</v>
      </c>
      <c r="E33" s="13">
        <f t="shared" si="2"/>
        <v>0.31617999060820617</v>
      </c>
      <c r="F33" s="36">
        <f>AVERAGEIFS('(R) FM'!I:I,'(R) FM'!$F:$F,$B33)</f>
        <v>3.6687999999999996</v>
      </c>
      <c r="G33" s="15">
        <f>AVERAGEIFS('(R) FM'!K:K,'(R) FM'!$F:$F,$B33)</f>
        <v>549982.4</v>
      </c>
      <c r="H33" s="13">
        <f t="shared" si="3"/>
        <v>0.18317386156357007</v>
      </c>
      <c r="I33" s="36">
        <f>AVERAGEIFS('(R) FM'!L:L,'(R) FM'!$F:$F,$B33)</f>
        <v>0.79110000000000003</v>
      </c>
    </row>
    <row r="34" spans="2:9" ht="19.95" customHeight="1" x14ac:dyDescent="0.35">
      <c r="B34" s="18" t="s">
        <v>79</v>
      </c>
      <c r="C34" s="14">
        <f>MAX(SUMIFS('(R) Solvers'!J:J,'(R) Solvers'!$F:$F,$B34),SUMIFS('(R) Solvers'!O:O,'(R) Solvers'!$F:$F,$B34))</f>
        <v>449214</v>
      </c>
      <c r="D34" s="15">
        <f>AVERAGEIFS('(R) FM'!H:H,'(R) FM'!$F:$F,$B34)</f>
        <v>665706.19999999995</v>
      </c>
      <c r="E34" s="13">
        <f t="shared" si="2"/>
        <v>0.32520682547345958</v>
      </c>
      <c r="F34" s="36">
        <f>AVERAGEIFS('(R) FM'!I:I,'(R) FM'!$F:$F,$B34)</f>
        <v>3.7221000000000002</v>
      </c>
      <c r="G34" s="15">
        <f>AVERAGEIFS('(R) FM'!K:K,'(R) FM'!$F:$F,$B34)</f>
        <v>556509.1</v>
      </c>
      <c r="H34" s="13">
        <f t="shared" si="3"/>
        <v>0.1928002614871886</v>
      </c>
      <c r="I34" s="36">
        <f>AVERAGEIFS('(R) FM'!L:L,'(R) FM'!$F:$F,$B34)</f>
        <v>0.67389999999999994</v>
      </c>
    </row>
    <row r="35" spans="2:9" s="41" customFormat="1" ht="19.95" customHeight="1" x14ac:dyDescent="0.35">
      <c r="B35" s="26" t="s">
        <v>33</v>
      </c>
      <c r="C35" s="37"/>
      <c r="D35" s="38"/>
      <c r="E35" s="39">
        <f>AVERAGE(E20:E34)</f>
        <v>0.32429379248382251</v>
      </c>
      <c r="F35" s="40"/>
      <c r="G35" s="38"/>
      <c r="H35" s="39">
        <f>AVERAGE(H20:H34)</f>
        <v>0.17433306752256819</v>
      </c>
      <c r="I35" s="40"/>
    </row>
    <row r="36" spans="2:9" ht="19.95" customHeight="1" x14ac:dyDescent="0.35">
      <c r="B36" s="18" t="s">
        <v>80</v>
      </c>
      <c r="C36" s="14">
        <f>MAX(SUMIFS('(R) Solvers'!J:J,'(R) Solvers'!$F:$F,$B36),SUMIFS('(R) Solvers'!O:O,'(R) Solvers'!$F:$F,$B36))</f>
        <v>40155</v>
      </c>
      <c r="D36" s="15">
        <f>AVERAGEIFS('(R) FM'!H:H,'(R) FM'!$F:$F,$B36)</f>
        <v>99524.2</v>
      </c>
      <c r="E36" s="13">
        <f>(D36-$C36)/D36</f>
        <v>0.59653029112517353</v>
      </c>
      <c r="F36" s="36">
        <f>AVERAGEIFS('(R) FM'!I:I,'(R) FM'!$F:$F,$B36)</f>
        <v>4.3799999999999992E-2</v>
      </c>
      <c r="G36" s="15">
        <f>AVERAGEIFS('(R) FM'!K:K,'(R) FM'!$F:$F,$B36)</f>
        <v>54002.8</v>
      </c>
      <c r="H36" s="13">
        <f>(G36-$C36)/G36</f>
        <v>0.25642744450287769</v>
      </c>
      <c r="I36" s="36">
        <f>AVERAGEIFS('(R) FM'!L:L,'(R) FM'!$F:$F,$B36)</f>
        <v>4.5999999999999999E-3</v>
      </c>
    </row>
    <row r="37" spans="2:9" ht="19.95" customHeight="1" x14ac:dyDescent="0.35">
      <c r="B37" s="18" t="s">
        <v>81</v>
      </c>
      <c r="C37" s="14">
        <f>MAX(SUMIFS('(R) Solvers'!J:J,'(R) Solvers'!$F:$F,$B37),SUMIFS('(R) Solvers'!O:O,'(R) Solvers'!$F:$F,$B37))</f>
        <v>39949</v>
      </c>
      <c r="D37" s="15">
        <f>AVERAGEIFS('(R) FM'!H:H,'(R) FM'!$F:$F,$B37)</f>
        <v>99556.2</v>
      </c>
      <c r="E37" s="13">
        <f t="shared" ref="E37:E50" si="4">(D37-$C37)/D37</f>
        <v>0.59872916001213383</v>
      </c>
      <c r="F37" s="36">
        <f>AVERAGEIFS('(R) FM'!I:I,'(R) FM'!$F:$F,$B37)</f>
        <v>4.4899999999999989E-2</v>
      </c>
      <c r="G37" s="15">
        <f>AVERAGEIFS('(R) FM'!K:K,'(R) FM'!$F:$F,$B37)</f>
        <v>56921.2</v>
      </c>
      <c r="H37" s="13">
        <f t="shared" ref="H37:H50" si="5">(G37-$C37)/G37</f>
        <v>0.29817010182497905</v>
      </c>
      <c r="I37" s="36">
        <f>AVERAGEIFS('(R) FM'!L:L,'(R) FM'!$F:$F,$B37)</f>
        <v>3.6000000000000003E-3</v>
      </c>
    </row>
    <row r="38" spans="2:9" ht="19.95" customHeight="1" x14ac:dyDescent="0.35">
      <c r="B38" s="18" t="s">
        <v>82</v>
      </c>
      <c r="C38" s="14">
        <f>MAX(SUMIFS('(R) Solvers'!J:J,'(R) Solvers'!$F:$F,$B38),SUMIFS('(R) Solvers'!O:O,'(R) Solvers'!$F:$F,$B38))</f>
        <v>39148</v>
      </c>
      <c r="D38" s="15">
        <f>AVERAGEIFS('(R) FM'!H:H,'(R) FM'!$F:$F,$B38)</f>
        <v>99481.2</v>
      </c>
      <c r="E38" s="13">
        <f t="shared" si="4"/>
        <v>0.60647840999103342</v>
      </c>
      <c r="F38" s="36">
        <f>AVERAGEIFS('(R) FM'!I:I,'(R) FM'!$F:$F,$B38)</f>
        <v>4.4799999999999993E-2</v>
      </c>
      <c r="G38" s="15">
        <f>AVERAGEIFS('(R) FM'!K:K,'(R) FM'!$F:$F,$B38)</f>
        <v>55453.2</v>
      </c>
      <c r="H38" s="13">
        <f t="shared" si="5"/>
        <v>0.29403533069326926</v>
      </c>
      <c r="I38" s="36">
        <f>AVERAGEIFS('(R) FM'!L:L,'(R) FM'!$F:$F,$B38)</f>
        <v>3.9000000000000007E-3</v>
      </c>
    </row>
    <row r="39" spans="2:9" ht="19.95" customHeight="1" x14ac:dyDescent="0.35">
      <c r="B39" s="18" t="s">
        <v>83</v>
      </c>
      <c r="C39" s="14">
        <f>MAX(SUMIFS('(R) Solvers'!J:J,'(R) Solvers'!$F:$F,$B39),SUMIFS('(R) Solvers'!O:O,'(R) Solvers'!$F:$F,$B39))</f>
        <v>6171</v>
      </c>
      <c r="D39" s="15">
        <f>AVERAGEIFS('(R) FM'!H:H,'(R) FM'!$F:$F,$B39)</f>
        <v>143779.29999999999</v>
      </c>
      <c r="E39" s="13">
        <f t="shared" si="4"/>
        <v>0.95708005255276662</v>
      </c>
      <c r="F39" s="36">
        <f>AVERAGEIFS('(R) FM'!I:I,'(R) FM'!$F:$F,$B39)</f>
        <v>0.18129999999999999</v>
      </c>
      <c r="G39" s="15">
        <f>AVERAGEIFS('(R) FM'!K:K,'(R) FM'!$F:$F,$B39)</f>
        <v>30116</v>
      </c>
      <c r="H39" s="13">
        <f t="shared" si="5"/>
        <v>0.79509230973568867</v>
      </c>
      <c r="I39" s="36">
        <f>AVERAGEIFS('(R) FM'!L:L,'(R) FM'!$F:$F,$B39)</f>
        <v>4.689999999999999E-2</v>
      </c>
    </row>
    <row r="40" spans="2:9" ht="19.95" customHeight="1" x14ac:dyDescent="0.35">
      <c r="B40" s="18" t="s">
        <v>84</v>
      </c>
      <c r="C40" s="14">
        <f>MAX(SUMIFS('(R) Solvers'!J:J,'(R) Solvers'!$F:$F,$B40),SUMIFS('(R) Solvers'!O:O,'(R) Solvers'!$F:$F,$B40))</f>
        <v>5982</v>
      </c>
      <c r="D40" s="15">
        <f>AVERAGEIFS('(R) FM'!H:H,'(R) FM'!$F:$F,$B40)</f>
        <v>142344.79999999999</v>
      </c>
      <c r="E40" s="13">
        <f t="shared" si="4"/>
        <v>0.95797528255334929</v>
      </c>
      <c r="F40" s="36">
        <f>AVERAGEIFS('(R) FM'!I:I,'(R) FM'!$F:$F,$B40)</f>
        <v>0.20750000000000002</v>
      </c>
      <c r="G40" s="15">
        <f>AVERAGEIFS('(R) FM'!K:K,'(R) FM'!$F:$F,$B40)</f>
        <v>33651.599999999999</v>
      </c>
      <c r="H40" s="13">
        <f t="shared" si="5"/>
        <v>0.82223727846521411</v>
      </c>
      <c r="I40" s="36">
        <f>AVERAGEIFS('(R) FM'!L:L,'(R) FM'!$F:$F,$B40)</f>
        <v>4.9299999999999997E-2</v>
      </c>
    </row>
    <row r="41" spans="2:9" ht="19.95" customHeight="1" x14ac:dyDescent="0.35">
      <c r="B41" s="18" t="s">
        <v>85</v>
      </c>
      <c r="C41" s="14">
        <f>MAX(SUMIFS('(R) Solvers'!J:J,'(R) Solvers'!$F:$F,$B41),SUMIFS('(R) Solvers'!O:O,'(R) Solvers'!$F:$F,$B41))</f>
        <v>5993</v>
      </c>
      <c r="D41" s="15">
        <f>AVERAGEIFS('(R) FM'!H:H,'(R) FM'!$F:$F,$B41)</f>
        <v>144132.4</v>
      </c>
      <c r="E41" s="13">
        <f t="shared" si="4"/>
        <v>0.95842017478374053</v>
      </c>
      <c r="F41" s="36">
        <f>AVERAGEIFS('(R) FM'!I:I,'(R) FM'!$F:$F,$B41)</f>
        <v>0.18190000000000001</v>
      </c>
      <c r="G41" s="15">
        <f>AVERAGEIFS('(R) FM'!K:K,'(R) FM'!$F:$F,$B41)</f>
        <v>32558.7</v>
      </c>
      <c r="H41" s="13">
        <f t="shared" si="5"/>
        <v>0.81593245430560801</v>
      </c>
      <c r="I41" s="36">
        <f>AVERAGEIFS('(R) FM'!L:L,'(R) FM'!$F:$F,$B41)</f>
        <v>4.2499999999999989E-2</v>
      </c>
    </row>
    <row r="42" spans="2:9" ht="19.95" customHeight="1" x14ac:dyDescent="0.35">
      <c r="B42" s="18" t="s">
        <v>86</v>
      </c>
      <c r="C42" s="14">
        <f>MAX(SUMIFS('(R) Solvers'!J:J,'(R) Solvers'!$F:$F,$B42),SUMIFS('(R) Solvers'!O:O,'(R) Solvers'!$F:$F,$B42))</f>
        <v>40115</v>
      </c>
      <c r="D42" s="15">
        <f>AVERAGEIFS('(R) FM'!H:H,'(R) FM'!$F:$F,$B42)</f>
        <v>235354.4</v>
      </c>
      <c r="E42" s="13">
        <f t="shared" si="4"/>
        <v>0.8295549180300007</v>
      </c>
      <c r="F42" s="36">
        <f>AVERAGEIFS('(R) FM'!I:I,'(R) FM'!$F:$F,$B42)</f>
        <v>0.45920000000000005</v>
      </c>
      <c r="G42" s="15">
        <f>AVERAGEIFS('(R) FM'!K:K,'(R) FM'!$F:$F,$B42)</f>
        <v>80965.899999999994</v>
      </c>
      <c r="H42" s="13">
        <f t="shared" si="5"/>
        <v>0.50454450577341814</v>
      </c>
      <c r="I42" s="36">
        <f>AVERAGEIFS('(R) FM'!L:L,'(R) FM'!$F:$F,$B42)</f>
        <v>0.10680000000000001</v>
      </c>
    </row>
    <row r="43" spans="2:9" ht="19.95" customHeight="1" x14ac:dyDescent="0.35">
      <c r="B43" s="18" t="s">
        <v>87</v>
      </c>
      <c r="C43" s="14">
        <f>MAX(SUMIFS('(R) Solvers'!J:J,'(R) Solvers'!$F:$F,$B43),SUMIFS('(R) Solvers'!O:O,'(R) Solvers'!$F:$F,$B43))</f>
        <v>39802</v>
      </c>
      <c r="D43" s="15">
        <f>AVERAGEIFS('(R) FM'!H:H,'(R) FM'!$F:$F,$B43)</f>
        <v>232703.4</v>
      </c>
      <c r="E43" s="13">
        <f t="shared" si="4"/>
        <v>0.82895823610656316</v>
      </c>
      <c r="F43" s="36">
        <f>AVERAGEIFS('(R) FM'!I:I,'(R) FM'!$F:$F,$B43)</f>
        <v>0.49640000000000006</v>
      </c>
      <c r="G43" s="15">
        <f>AVERAGEIFS('(R) FM'!K:K,'(R) FM'!$F:$F,$B43)</f>
        <v>76751.199999999997</v>
      </c>
      <c r="H43" s="13">
        <f t="shared" si="5"/>
        <v>0.48141527428887104</v>
      </c>
      <c r="I43" s="36">
        <f>AVERAGEIFS('(R) FM'!L:L,'(R) FM'!$F:$F,$B43)</f>
        <v>0.10389999999999999</v>
      </c>
    </row>
    <row r="44" spans="2:9" ht="19.95" customHeight="1" x14ac:dyDescent="0.35">
      <c r="B44" s="18" t="s">
        <v>88</v>
      </c>
      <c r="C44" s="14">
        <f>MAX(SUMIFS('(R) Solvers'!J:J,'(R) Solvers'!$F:$F,$B44),SUMIFS('(R) Solvers'!O:O,'(R) Solvers'!$F:$F,$B44))</f>
        <v>39556</v>
      </c>
      <c r="D44" s="15">
        <f>AVERAGEIFS('(R) FM'!H:H,'(R) FM'!$F:$F,$B44)</f>
        <v>231051.4</v>
      </c>
      <c r="E44" s="13">
        <f t="shared" si="4"/>
        <v>0.82879999861502673</v>
      </c>
      <c r="F44" s="36">
        <f>AVERAGEIFS('(R) FM'!I:I,'(R) FM'!$F:$F,$B44)</f>
        <v>0.45879999999999999</v>
      </c>
      <c r="G44" s="15">
        <f>AVERAGEIFS('(R) FM'!K:K,'(R) FM'!$F:$F,$B44)</f>
        <v>80318.2</v>
      </c>
      <c r="H44" s="13">
        <f t="shared" si="5"/>
        <v>0.50750888341621203</v>
      </c>
      <c r="I44" s="36">
        <f>AVERAGEIFS('(R) FM'!L:L,'(R) FM'!$F:$F,$B44)</f>
        <v>0.10799999999999998</v>
      </c>
    </row>
    <row r="45" spans="2:9" ht="19.95" customHeight="1" x14ac:dyDescent="0.35">
      <c r="B45" s="18" t="s">
        <v>89</v>
      </c>
      <c r="C45" s="14">
        <f>MAX(SUMIFS('(R) Solvers'!J:J,'(R) Solvers'!$F:$F,$B45),SUMIFS('(R) Solvers'!O:O,'(R) Solvers'!$F:$F,$B45))</f>
        <v>73370</v>
      </c>
      <c r="D45" s="15">
        <f>AVERAGEIFS('(R) FM'!H:H,'(R) FM'!$F:$F,$B45)</f>
        <v>392887.8</v>
      </c>
      <c r="E45" s="13">
        <f t="shared" si="4"/>
        <v>0.8132545729340539</v>
      </c>
      <c r="F45" s="36">
        <f>AVERAGEIFS('(R) FM'!I:I,'(R) FM'!$F:$F,$B45)</f>
        <v>1.3706</v>
      </c>
      <c r="G45" s="15">
        <f>AVERAGEIFS('(R) FM'!K:K,'(R) FM'!$F:$F,$B45)</f>
        <v>139671.1</v>
      </c>
      <c r="H45" s="13">
        <f t="shared" si="5"/>
        <v>0.47469447867167941</v>
      </c>
      <c r="I45" s="36">
        <f>AVERAGEIFS('(R) FM'!L:L,'(R) FM'!$F:$F,$B45)</f>
        <v>0.28220000000000001</v>
      </c>
    </row>
    <row r="46" spans="2:9" ht="19.95" customHeight="1" x14ac:dyDescent="0.35">
      <c r="B46" s="18" t="s">
        <v>90</v>
      </c>
      <c r="C46" s="14">
        <f>MAX(SUMIFS('(R) Solvers'!J:J,'(R) Solvers'!$F:$F,$B46),SUMIFS('(R) Solvers'!O:O,'(R) Solvers'!$F:$F,$B46))</f>
        <v>72061</v>
      </c>
      <c r="D46" s="15">
        <f>AVERAGEIFS('(R) FM'!H:H,'(R) FM'!$F:$F,$B46)</f>
        <v>389084</v>
      </c>
      <c r="E46" s="13">
        <f t="shared" si="4"/>
        <v>0.81479320660834165</v>
      </c>
      <c r="F46" s="36">
        <f>AVERAGEIFS('(R) FM'!I:I,'(R) FM'!$F:$F,$B46)</f>
        <v>1.3987000000000003</v>
      </c>
      <c r="G46" s="15">
        <f>AVERAGEIFS('(R) FM'!K:K,'(R) FM'!$F:$F,$B46)</f>
        <v>142117</v>
      </c>
      <c r="H46" s="13">
        <f t="shared" si="5"/>
        <v>0.49294595298240185</v>
      </c>
      <c r="I46" s="36">
        <f>AVERAGEIFS('(R) FM'!L:L,'(R) FM'!$F:$F,$B46)</f>
        <v>0.26300000000000001</v>
      </c>
    </row>
    <row r="47" spans="2:9" ht="19.95" customHeight="1" x14ac:dyDescent="0.35">
      <c r="B47" s="18" t="s">
        <v>91</v>
      </c>
      <c r="C47" s="14">
        <f>MAX(SUMIFS('(R) Solvers'!J:J,'(R) Solvers'!$F:$F,$B47),SUMIFS('(R) Solvers'!O:O,'(R) Solvers'!$F:$F,$B47))</f>
        <v>72002</v>
      </c>
      <c r="D47" s="15">
        <f>AVERAGEIFS('(R) FM'!H:H,'(R) FM'!$F:$F,$B47)</f>
        <v>387493.1</v>
      </c>
      <c r="E47" s="13">
        <f t="shared" si="4"/>
        <v>0.81418507839236365</v>
      </c>
      <c r="F47" s="36">
        <f>AVERAGEIFS('(R) FM'!I:I,'(R) FM'!$F:$F,$B47)</f>
        <v>1.2700999999999998</v>
      </c>
      <c r="G47" s="15">
        <f>AVERAGEIFS('(R) FM'!K:K,'(R) FM'!$F:$F,$B47)</f>
        <v>137361.60000000001</v>
      </c>
      <c r="H47" s="13">
        <f t="shared" si="5"/>
        <v>0.47582148140382757</v>
      </c>
      <c r="I47" s="36">
        <f>AVERAGEIFS('(R) FM'!L:L,'(R) FM'!$F:$F,$B47)</f>
        <v>0.29089999999999999</v>
      </c>
    </row>
    <row r="48" spans="2:9" ht="19.95" customHeight="1" x14ac:dyDescent="0.35">
      <c r="B48" s="18" t="s">
        <v>92</v>
      </c>
      <c r="C48" s="14">
        <f>MAX(SUMIFS('(R) Solvers'!J:J,'(R) Solvers'!$F:$F,$B48),SUMIFS('(R) Solvers'!O:O,'(R) Solvers'!$F:$F,$B48))</f>
        <v>185883</v>
      </c>
      <c r="D48" s="15">
        <f>AVERAGEIFS('(R) FM'!H:H,'(R) FM'!$F:$F,$B48)</f>
        <v>768094.6</v>
      </c>
      <c r="E48" s="13">
        <f t="shared" si="4"/>
        <v>0.75799465326276216</v>
      </c>
      <c r="F48" s="36">
        <f>AVERAGEIFS('(R) FM'!I:I,'(R) FM'!$F:$F,$B48)</f>
        <v>5.4956999999999994</v>
      </c>
      <c r="G48" s="15">
        <f>AVERAGEIFS('(R) FM'!K:K,'(R) FM'!$F:$F,$B48)</f>
        <v>337858.8</v>
      </c>
      <c r="H48" s="13">
        <f t="shared" si="5"/>
        <v>0.44982045754025052</v>
      </c>
      <c r="I48" s="36">
        <f>AVERAGEIFS('(R) FM'!L:L,'(R) FM'!$F:$F,$B48)</f>
        <v>1.0764999999999998</v>
      </c>
    </row>
    <row r="49" spans="2:9" ht="19.95" customHeight="1" x14ac:dyDescent="0.35">
      <c r="B49" s="18" t="s">
        <v>93</v>
      </c>
      <c r="C49" s="14">
        <f>MAX(SUMIFS('(R) Solvers'!J:J,'(R) Solvers'!$F:$F,$B49),SUMIFS('(R) Solvers'!O:O,'(R) Solvers'!$F:$F,$B49))</f>
        <v>185814</v>
      </c>
      <c r="D49" s="15">
        <f>AVERAGEIFS('(R) FM'!H:H,'(R) FM'!$F:$F,$B49)</f>
        <v>767144.7</v>
      </c>
      <c r="E49" s="13">
        <f t="shared" si="4"/>
        <v>0.75778493939930758</v>
      </c>
      <c r="F49" s="36">
        <f>AVERAGEIFS('(R) FM'!I:I,'(R) FM'!$F:$F,$B49)</f>
        <v>5.291199999999999</v>
      </c>
      <c r="G49" s="15">
        <f>AVERAGEIFS('(R) FM'!K:K,'(R) FM'!$F:$F,$B49)</f>
        <v>334305.2</v>
      </c>
      <c r="H49" s="13">
        <f t="shared" si="5"/>
        <v>0.44417855301084164</v>
      </c>
      <c r="I49" s="36">
        <f>AVERAGEIFS('(R) FM'!L:L,'(R) FM'!$F:$F,$B49)</f>
        <v>1.0763</v>
      </c>
    </row>
    <row r="50" spans="2:9" ht="19.95" customHeight="1" x14ac:dyDescent="0.35">
      <c r="B50" s="18" t="s">
        <v>94</v>
      </c>
      <c r="C50" s="14">
        <f>MAX(SUMIFS('(R) Solvers'!J:J,'(R) Solvers'!$F:$F,$B50),SUMIFS('(R) Solvers'!O:O,'(R) Solvers'!$F:$F,$B50))</f>
        <v>185922</v>
      </c>
      <c r="D50" s="15">
        <f>AVERAGEIFS('(R) FM'!H:H,'(R) FM'!$F:$F,$B50)</f>
        <v>770922.5</v>
      </c>
      <c r="E50" s="13">
        <f t="shared" si="4"/>
        <v>0.75883178918762906</v>
      </c>
      <c r="F50" s="36">
        <f>AVERAGEIFS('(R) FM'!I:I,'(R) FM'!$F:$F,$B50)</f>
        <v>5.2682000000000002</v>
      </c>
      <c r="G50" s="15">
        <f>AVERAGEIFS('(R) FM'!K:K,'(R) FM'!$F:$F,$B50)</f>
        <v>319371.8</v>
      </c>
      <c r="H50" s="13">
        <f t="shared" si="5"/>
        <v>0.41785091858454626</v>
      </c>
      <c r="I50" s="36">
        <f>AVERAGEIFS('(R) FM'!L:L,'(R) FM'!$F:$F,$B50)</f>
        <v>1.2152999999999998</v>
      </c>
    </row>
    <row r="51" spans="2:9" s="41" customFormat="1" ht="19.95" customHeight="1" x14ac:dyDescent="0.35">
      <c r="B51" s="26" t="s">
        <v>34</v>
      </c>
      <c r="C51" s="37"/>
      <c r="D51" s="38"/>
      <c r="E51" s="39">
        <f>AVERAGE(E36:E50)</f>
        <v>0.79195805090361626</v>
      </c>
      <c r="F51" s="40"/>
      <c r="G51" s="38"/>
      <c r="H51" s="39">
        <f>AVERAGE(H36:H50)</f>
        <v>0.50204502834664566</v>
      </c>
      <c r="I51" s="40"/>
    </row>
    <row r="52" spans="2:9" s="41" customFormat="1" ht="19.95" customHeight="1" x14ac:dyDescent="0.35">
      <c r="B52" s="42" t="s">
        <v>97</v>
      </c>
      <c r="C52" s="37"/>
      <c r="D52" s="38"/>
      <c r="E52" s="39">
        <f>AVERAGE(E19,E35,E51)</f>
        <v>0.39017624919320387</v>
      </c>
      <c r="F52" s="40"/>
      <c r="G52" s="38"/>
      <c r="H52" s="39">
        <f>AVERAGE(H19,H35,H51)</f>
        <v>0.22990547003103282</v>
      </c>
      <c r="I52" s="40"/>
    </row>
    <row r="53" spans="2:9" ht="19.95" customHeight="1" x14ac:dyDescent="0.35">
      <c r="E53" s="25"/>
      <c r="H53" s="25"/>
    </row>
  </sheetData>
  <mergeCells count="4">
    <mergeCell ref="B2:B3"/>
    <mergeCell ref="C2:C3"/>
    <mergeCell ref="D2:F2"/>
    <mergeCell ref="G2:I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02AD-EC44-4042-95EC-2C5E61420D81}">
  <dimension ref="B2:J53"/>
  <sheetViews>
    <sheetView workbookViewId="0">
      <pane ySplit="3" topLeftCell="A39" activePane="bottomLeft" state="frozen"/>
      <selection pane="bottomLeft" activeCell="Y12" sqref="Y12"/>
    </sheetView>
  </sheetViews>
  <sheetFormatPr defaultRowHeight="19.95" customHeight="1" x14ac:dyDescent="0.35"/>
  <cols>
    <col min="1" max="1" width="8.88671875" style="4"/>
    <col min="2" max="2" width="20.5546875" style="6" customWidth="1"/>
    <col min="3" max="3" width="8.77734375" style="6" customWidth="1"/>
    <col min="4" max="7" width="10.77734375" style="7" customWidth="1"/>
    <col min="8" max="8" width="7.77734375" style="7" customWidth="1"/>
    <col min="9" max="10" width="10.77734375" style="7" customWidth="1"/>
    <col min="11" max="16384" width="8.88671875" style="4"/>
  </cols>
  <sheetData>
    <row r="2" spans="2:10" s="1" customFormat="1" ht="25.05" customHeight="1" x14ac:dyDescent="0.3">
      <c r="B2" s="50" t="s">
        <v>25</v>
      </c>
      <c r="C2" s="50" t="s">
        <v>17</v>
      </c>
      <c r="D2" s="49" t="s">
        <v>20</v>
      </c>
      <c r="E2" s="49"/>
      <c r="F2" s="49"/>
      <c r="G2" s="49" t="s">
        <v>23</v>
      </c>
      <c r="H2" s="49"/>
      <c r="I2" s="49"/>
      <c r="J2" s="49"/>
    </row>
    <row r="3" spans="2:10" s="1" customFormat="1" ht="34.950000000000003" customHeight="1" x14ac:dyDescent="0.3">
      <c r="B3" s="51"/>
      <c r="C3" s="51"/>
      <c r="D3" s="30" t="s">
        <v>4</v>
      </c>
      <c r="E3" s="30" t="s">
        <v>22</v>
      </c>
      <c r="F3" s="30" t="s">
        <v>5</v>
      </c>
      <c r="G3" s="30" t="s">
        <v>4</v>
      </c>
      <c r="H3" s="30" t="s">
        <v>98</v>
      </c>
      <c r="I3" s="30" t="s">
        <v>22</v>
      </c>
      <c r="J3" s="30" t="s">
        <v>5</v>
      </c>
    </row>
    <row r="4" spans="2:10" s="11" customFormat="1" ht="19.95" customHeight="1" x14ac:dyDescent="0.3">
      <c r="B4" s="18" t="s">
        <v>50</v>
      </c>
      <c r="C4" s="14">
        <f>MAX(SUMIFS('(R) Solvers'!J:J,'(R) Solvers'!$F:$F,$B4),SUMIFS('(R) Solvers'!O:O,'(R) Solvers'!$F:$F,$B4))</f>
        <v>222400</v>
      </c>
      <c r="D4" s="12">
        <f>IFERROR(AVERAGEIFS('(R) Solvers'!I:I,'(R) Solvers'!$F:$F,$B4),"NE")</f>
        <v>222400</v>
      </c>
      <c r="E4" s="13">
        <f>IF(D4="NE",1,(D4-$C4)/D4)</f>
        <v>0</v>
      </c>
      <c r="F4" s="36">
        <f>AVERAGEIFS('(R) Solvers'!K:K,'(R) Solvers'!$F:$F,$B4)</f>
        <v>2</v>
      </c>
      <c r="G4" s="15">
        <f>AVERAGEIFS('(R) VNS'!M:M,'(R) VNS'!$F:$F,$B4)</f>
        <v>222400</v>
      </c>
      <c r="H4" s="43">
        <f t="array" ref="H4">STDEVA(IF('(R) VNS'!$F:$F=$B4,'(R) VNS'!M:M))</f>
        <v>0</v>
      </c>
      <c r="I4" s="13">
        <f>(G4-$C4)/G4</f>
        <v>0</v>
      </c>
      <c r="J4" s="36">
        <f>AVERAGEIFS('(R) VNS'!N:N,'(R) VNS'!$F:$F,$B4)</f>
        <v>60.009399999999992</v>
      </c>
    </row>
    <row r="5" spans="2:10" s="11" customFormat="1" ht="19.95" customHeight="1" x14ac:dyDescent="0.3">
      <c r="B5" s="18" t="s">
        <v>51</v>
      </c>
      <c r="C5" s="14">
        <f>MAX(SUMIFS('(R) Solvers'!J:J,'(R) Solvers'!$F:$F,$B5),SUMIFS('(R) Solvers'!O:O,'(R) Solvers'!$F:$F,$B5))</f>
        <v>222400</v>
      </c>
      <c r="D5" s="12">
        <f>IFERROR(AVERAGEIFS('(R) Solvers'!I:I,'(R) Solvers'!$F:$F,$B5),"NE")</f>
        <v>222400</v>
      </c>
      <c r="E5" s="13">
        <f t="shared" ref="E5:E18" si="0">IF(D5="NE",1,(D5-$C5)/D5)</f>
        <v>0</v>
      </c>
      <c r="F5" s="36">
        <f>AVERAGEIFS('(R) Solvers'!K:K,'(R) Solvers'!$F:$F,$B5)</f>
        <v>1</v>
      </c>
      <c r="G5" s="15">
        <f>AVERAGEIFS('(R) VNS'!M:M,'(R) VNS'!$F:$F,$B5)</f>
        <v>222400</v>
      </c>
      <c r="H5" s="43">
        <f t="array" ref="H5">STDEVA(IF('(R) VNS'!$F:$F=$B5,'(R) VNS'!M:M))</f>
        <v>0</v>
      </c>
      <c r="I5" s="13">
        <f t="shared" ref="I5:I18" si="1">(G5-$C5)/G5</f>
        <v>0</v>
      </c>
      <c r="J5" s="36">
        <f>AVERAGEIFS('(R) VNS'!N:N,'(R) VNS'!$F:$F,$B5)</f>
        <v>60.011199999999995</v>
      </c>
    </row>
    <row r="6" spans="2:10" s="11" customFormat="1" ht="19.95" customHeight="1" x14ac:dyDescent="0.3">
      <c r="B6" s="18" t="s">
        <v>52</v>
      </c>
      <c r="C6" s="14">
        <f>MAX(SUMIFS('(R) Solvers'!J:J,'(R) Solvers'!$F:$F,$B6),SUMIFS('(R) Solvers'!O:O,'(R) Solvers'!$F:$F,$B6))</f>
        <v>222400</v>
      </c>
      <c r="D6" s="12">
        <f>IFERROR(AVERAGEIFS('(R) Solvers'!I:I,'(R) Solvers'!$F:$F,$B6),"NE")</f>
        <v>222400</v>
      </c>
      <c r="E6" s="13">
        <f t="shared" si="0"/>
        <v>0</v>
      </c>
      <c r="F6" s="36">
        <f>AVERAGEIFS('(R) Solvers'!K:K,'(R) Solvers'!$F:$F,$B6)</f>
        <v>1</v>
      </c>
      <c r="G6" s="15">
        <f>AVERAGEIFS('(R) VNS'!M:M,'(R) VNS'!$F:$F,$B6)</f>
        <v>222400</v>
      </c>
      <c r="H6" s="43">
        <f t="array" ref="H6">STDEVA(IF('(R) VNS'!$F:$F=$B6,'(R) VNS'!M:M))</f>
        <v>0</v>
      </c>
      <c r="I6" s="13">
        <f t="shared" si="1"/>
        <v>0</v>
      </c>
      <c r="J6" s="36">
        <f>AVERAGEIFS('(R) VNS'!N:N,'(R) VNS'!$F:$F,$B6)</f>
        <v>60.016199999999991</v>
      </c>
    </row>
    <row r="7" spans="2:10" ht="19.95" customHeight="1" x14ac:dyDescent="0.35">
      <c r="B7" s="18" t="s">
        <v>53</v>
      </c>
      <c r="C7" s="14">
        <f>MAX(SUMIFS('(R) Solvers'!J:J,'(R) Solvers'!$F:$F,$B7),SUMIFS('(R) Solvers'!O:O,'(R) Solvers'!$F:$F,$B7))</f>
        <v>372320</v>
      </c>
      <c r="D7" s="12">
        <f>IFERROR(AVERAGEIFS('(R) Solvers'!I:I,'(R) Solvers'!$F:$F,$B7),"NE")</f>
        <v>372560</v>
      </c>
      <c r="E7" s="13">
        <f t="shared" si="0"/>
        <v>6.4419153961777973E-4</v>
      </c>
      <c r="F7" s="36">
        <f>AVERAGEIFS('(R) Solvers'!K:K,'(R) Solvers'!$F:$F,$B7)</f>
        <v>1795</v>
      </c>
      <c r="G7" s="15">
        <f>AVERAGEIFS('(R) VNS'!M:M,'(R) VNS'!$F:$F,$B7)</f>
        <v>372707.8</v>
      </c>
      <c r="H7" s="43">
        <f t="array" ref="H7">STDEVA(IF('(R) VNS'!$F:$F=$B7,'(R) VNS'!M:M))</f>
        <v>35.652021915547323</v>
      </c>
      <c r="I7" s="13">
        <f t="shared" si="1"/>
        <v>1.0404933838250457E-3</v>
      </c>
      <c r="J7" s="36">
        <f>AVERAGEIFS('(R) VNS'!N:N,'(R) VNS'!$F:$F,$B7)</f>
        <v>180.00119999999998</v>
      </c>
    </row>
    <row r="8" spans="2:10" ht="19.95" customHeight="1" x14ac:dyDescent="0.35">
      <c r="B8" s="18" t="s">
        <v>54</v>
      </c>
      <c r="C8" s="14">
        <f>MAX(SUMIFS('(R) Solvers'!J:J,'(R) Solvers'!$F:$F,$B8),SUMIFS('(R) Solvers'!O:O,'(R) Solvers'!$F:$F,$B8))</f>
        <v>372320</v>
      </c>
      <c r="D8" s="12">
        <f>IFERROR(AVERAGEIFS('(R) Solvers'!I:I,'(R) Solvers'!$F:$F,$B8),"NE")</f>
        <v>372561</v>
      </c>
      <c r="E8" s="13">
        <f t="shared" si="0"/>
        <v>6.468739347382039E-4</v>
      </c>
      <c r="F8" s="36">
        <f>AVERAGEIFS('(R) Solvers'!K:K,'(R) Solvers'!$F:$F,$B8)</f>
        <v>1794</v>
      </c>
      <c r="G8" s="15">
        <f>AVERAGEIFS('(R) VNS'!M:M,'(R) VNS'!$F:$F,$B8)</f>
        <v>372692.7</v>
      </c>
      <c r="H8" s="43">
        <f t="array" ref="H8">STDEVA(IF('(R) VNS'!$F:$F=$B8,'(R) VNS'!M:M))</f>
        <v>32.211281667556577</v>
      </c>
      <c r="I8" s="13">
        <f t="shared" si="1"/>
        <v>1.0000195871827154E-3</v>
      </c>
      <c r="J8" s="36">
        <f>AVERAGEIFS('(R) VNS'!N:N,'(R) VNS'!$F:$F,$B8)</f>
        <v>180.00129999999999</v>
      </c>
    </row>
    <row r="9" spans="2:10" ht="19.95" customHeight="1" x14ac:dyDescent="0.35">
      <c r="B9" s="18" t="s">
        <v>55</v>
      </c>
      <c r="C9" s="14">
        <f>MAX(SUMIFS('(R) Solvers'!J:J,'(R) Solvers'!$F:$F,$B9),SUMIFS('(R) Solvers'!O:O,'(R) Solvers'!$F:$F,$B9))</f>
        <v>372541</v>
      </c>
      <c r="D9" s="12">
        <f>IFERROR(AVERAGEIFS('(R) Solvers'!I:I,'(R) Solvers'!$F:$F,$B9),"NE")</f>
        <v>372563</v>
      </c>
      <c r="E9" s="13">
        <f t="shared" si="0"/>
        <v>5.9050415634402775E-5</v>
      </c>
      <c r="F9" s="36">
        <f>AVERAGEIFS('(R) Solvers'!K:K,'(R) Solvers'!$F:$F,$B9)</f>
        <v>1794</v>
      </c>
      <c r="G9" s="15">
        <f>AVERAGEIFS('(R) VNS'!M:M,'(R) VNS'!$F:$F,$B9)</f>
        <v>372694.8</v>
      </c>
      <c r="H9" s="43">
        <f t="array" ref="H9">STDEVA(IF('(R) VNS'!$F:$F=$B9,'(R) VNS'!M:M))</f>
        <v>40.504595075401284</v>
      </c>
      <c r="I9" s="13">
        <f t="shared" si="1"/>
        <v>4.1267009896566402E-4</v>
      </c>
      <c r="J9" s="36">
        <f>AVERAGEIFS('(R) VNS'!N:N,'(R) VNS'!$F:$F,$B9)</f>
        <v>180.00129999999999</v>
      </c>
    </row>
    <row r="10" spans="2:10" ht="19.95" customHeight="1" x14ac:dyDescent="0.35">
      <c r="B10" s="18" t="s">
        <v>56</v>
      </c>
      <c r="C10" s="14">
        <f>MAX(SUMIFS('(R) Solvers'!J:J,'(R) Solvers'!$F:$F,$B10),SUMIFS('(R) Solvers'!O:O,'(R) Solvers'!$F:$F,$B10))</f>
        <v>594720</v>
      </c>
      <c r="D10" s="12">
        <f>IFERROR(AVERAGEIFS('(R) Solvers'!I:I,'(R) Solvers'!$F:$F,$B10),"NE")</f>
        <v>594964</v>
      </c>
      <c r="E10" s="13">
        <f t="shared" si="0"/>
        <v>4.1010884692183058E-4</v>
      </c>
      <c r="F10" s="36">
        <f>AVERAGEIFS('(R) Solvers'!K:K,'(R) Solvers'!$F:$F,$B10)</f>
        <v>1798</v>
      </c>
      <c r="G10" s="15">
        <f>AVERAGEIFS('(R) VNS'!M:M,'(R) VNS'!$F:$F,$B10)</f>
        <v>595311.9</v>
      </c>
      <c r="H10" s="43">
        <f t="array" ref="H10">STDEVA(IF('(R) VNS'!$F:$F=$B10,'(R) VNS'!M:M))</f>
        <v>81.79167303447079</v>
      </c>
      <c r="I10" s="13">
        <f t="shared" si="1"/>
        <v>9.9426871863307837E-4</v>
      </c>
      <c r="J10" s="36">
        <f>AVERAGEIFS('(R) VNS'!N:N,'(R) VNS'!$F:$F,$B10)</f>
        <v>180.00179999999997</v>
      </c>
    </row>
    <row r="11" spans="2:10" s="11" customFormat="1" ht="19.95" customHeight="1" x14ac:dyDescent="0.3">
      <c r="B11" s="18" t="s">
        <v>57</v>
      </c>
      <c r="C11" s="14">
        <f>MAX(SUMIFS('(R) Solvers'!J:J,'(R) Solvers'!$F:$F,$B11),SUMIFS('(R) Solvers'!O:O,'(R) Solvers'!$F:$F,$B11))</f>
        <v>594720</v>
      </c>
      <c r="D11" s="12">
        <f>IFERROR(AVERAGEIFS('(R) Solvers'!I:I,'(R) Solvers'!$F:$F,$B11),"NE")</f>
        <v>594973</v>
      </c>
      <c r="E11" s="13">
        <f t="shared" si="0"/>
        <v>4.2522938015674664E-4</v>
      </c>
      <c r="F11" s="36">
        <f>AVERAGEIFS('(R) Solvers'!K:K,'(R) Solvers'!$F:$F,$B11)</f>
        <v>1796</v>
      </c>
      <c r="G11" s="15">
        <f>AVERAGEIFS('(R) VNS'!M:M,'(R) VNS'!$F:$F,$B11)</f>
        <v>595333.9</v>
      </c>
      <c r="H11" s="43">
        <f t="array" ref="H11">STDEVA(IF('(R) VNS'!$F:$F=$B11,'(R) VNS'!M:M))</f>
        <v>68.801566519633511</v>
      </c>
      <c r="I11" s="13">
        <f t="shared" si="1"/>
        <v>1.0311860285463724E-3</v>
      </c>
      <c r="J11" s="36">
        <f>AVERAGEIFS('(R) VNS'!N:N,'(R) VNS'!$F:$F,$B11)</f>
        <v>180.00169999999997</v>
      </c>
    </row>
    <row r="12" spans="2:10" ht="19.95" customHeight="1" x14ac:dyDescent="0.35">
      <c r="B12" s="18" t="s">
        <v>58</v>
      </c>
      <c r="C12" s="14">
        <f>MAX(SUMIFS('(R) Solvers'!J:J,'(R) Solvers'!$F:$F,$B12),SUMIFS('(R) Solvers'!O:O,'(R) Solvers'!$F:$F,$B12))</f>
        <v>594720</v>
      </c>
      <c r="D12" s="12">
        <f>IFERROR(AVERAGEIFS('(R) Solvers'!I:I,'(R) Solvers'!$F:$F,$B12),"NE")</f>
        <v>594965</v>
      </c>
      <c r="E12" s="13">
        <f t="shared" si="0"/>
        <v>4.1178892876051534E-4</v>
      </c>
      <c r="F12" s="36">
        <f>AVERAGEIFS('(R) Solvers'!K:K,'(R) Solvers'!$F:$F,$B12)</f>
        <v>1797</v>
      </c>
      <c r="G12" s="15">
        <f>AVERAGEIFS('(R) VNS'!M:M,'(R) VNS'!$F:$F,$B12)</f>
        <v>595316.80000000005</v>
      </c>
      <c r="H12" s="43">
        <f t="array" ref="H12">STDEVA(IF('(R) VNS'!$F:$F=$B12,'(R) VNS'!M:M))</f>
        <v>96.814599450014072</v>
      </c>
      <c r="I12" s="13">
        <f t="shared" si="1"/>
        <v>1.0024914465710467E-3</v>
      </c>
      <c r="J12" s="36">
        <f>AVERAGEIFS('(R) VNS'!N:N,'(R) VNS'!$F:$F,$B12)</f>
        <v>180.00179999999997</v>
      </c>
    </row>
    <row r="13" spans="2:10" ht="19.95" customHeight="1" x14ac:dyDescent="0.35">
      <c r="B13" s="18" t="s">
        <v>59</v>
      </c>
      <c r="C13" s="14">
        <f>MAX(SUMIFS('(R) Solvers'!J:J,'(R) Solvers'!$F:$F,$B13),SUMIFS('(R) Solvers'!O:O,'(R) Solvers'!$F:$F,$B13))</f>
        <v>894560</v>
      </c>
      <c r="D13" s="12">
        <f>IFERROR(AVERAGEIFS('(R) Solvers'!I:I,'(R) Solvers'!$F:$F,$B13),"NE")</f>
        <v>898303</v>
      </c>
      <c r="E13" s="13">
        <f t="shared" si="0"/>
        <v>4.1667455190509215E-3</v>
      </c>
      <c r="F13" s="36">
        <f>AVERAGEIFS('(R) Solvers'!K:K,'(R) Solvers'!$F:$F,$B13)</f>
        <v>3568</v>
      </c>
      <c r="G13" s="15">
        <f>AVERAGEIFS('(R) VNS'!M:M,'(R) VNS'!$F:$F,$B13)</f>
        <v>896634.8</v>
      </c>
      <c r="H13" s="43">
        <f t="array" ref="H13">STDEVA(IF('(R) VNS'!$F:$F=$B13,'(R) VNS'!M:M))</f>
        <v>200.91280585257763</v>
      </c>
      <c r="I13" s="13">
        <f t="shared" si="1"/>
        <v>2.3139855825359962E-3</v>
      </c>
      <c r="J13" s="36">
        <f>AVERAGEIFS('(R) VNS'!N:N,'(R) VNS'!$F:$F,$B13)</f>
        <v>300.00260000000003</v>
      </c>
    </row>
    <row r="14" spans="2:10" ht="19.95" customHeight="1" x14ac:dyDescent="0.35">
      <c r="B14" s="18" t="s">
        <v>60</v>
      </c>
      <c r="C14" s="14">
        <f>MAX(SUMIFS('(R) Solvers'!J:J,'(R) Solvers'!$F:$F,$B14),SUMIFS('(R) Solvers'!O:O,'(R) Solvers'!$F:$F,$B14))</f>
        <v>894560</v>
      </c>
      <c r="D14" s="12">
        <f>IFERROR(AVERAGEIFS('(R) Solvers'!I:I,'(R) Solvers'!$F:$F,$B14),"NE")</f>
        <v>896571</v>
      </c>
      <c r="E14" s="13">
        <f t="shared" si="0"/>
        <v>2.2429902372483605E-3</v>
      </c>
      <c r="F14" s="36">
        <f>AVERAGEIFS('(R) Solvers'!K:K,'(R) Solvers'!$F:$F,$B14)</f>
        <v>3588</v>
      </c>
      <c r="G14" s="15">
        <f>AVERAGEIFS('(R) VNS'!M:M,'(R) VNS'!$F:$F,$B14)</f>
        <v>896537.8</v>
      </c>
      <c r="H14" s="43">
        <f t="array" ref="H14">STDEVA(IF('(R) VNS'!$F:$F=$B14,'(R) VNS'!M:M))</f>
        <v>140.31219159827526</v>
      </c>
      <c r="I14" s="13">
        <f t="shared" si="1"/>
        <v>2.2060419538362424E-3</v>
      </c>
      <c r="J14" s="36">
        <f>AVERAGEIFS('(R) VNS'!N:N,'(R) VNS'!$F:$F,$B14)</f>
        <v>300.00279999999998</v>
      </c>
    </row>
    <row r="15" spans="2:10" ht="19.95" customHeight="1" x14ac:dyDescent="0.35">
      <c r="B15" s="18" t="s">
        <v>61</v>
      </c>
      <c r="C15" s="14">
        <f>MAX(SUMIFS('(R) Solvers'!J:J,'(R) Solvers'!$F:$F,$B15),SUMIFS('(R) Solvers'!O:O,'(R) Solvers'!$F:$F,$B15))</f>
        <v>894560</v>
      </c>
      <c r="D15" s="12">
        <f>IFERROR(AVERAGEIFS('(R) Solvers'!I:I,'(R) Solvers'!$F:$F,$B15),"NE")</f>
        <v>895456</v>
      </c>
      <c r="E15" s="13">
        <f t="shared" si="0"/>
        <v>1.0006075117035343E-3</v>
      </c>
      <c r="F15" s="36">
        <f>AVERAGEIFS('(R) Solvers'!K:K,'(R) Solvers'!$F:$F,$B15)</f>
        <v>3577</v>
      </c>
      <c r="G15" s="15">
        <f>AVERAGEIFS('(R) VNS'!M:M,'(R) VNS'!$F:$F,$B15)</f>
        <v>896614</v>
      </c>
      <c r="H15" s="43">
        <f t="array" ref="H15">STDEVA(IF('(R) VNS'!$F:$F=$B15,'(R) VNS'!M:M))</f>
        <v>261.32185348935343</v>
      </c>
      <c r="I15" s="13">
        <f t="shared" si="1"/>
        <v>2.290840874668475E-3</v>
      </c>
      <c r="J15" s="36">
        <f>AVERAGEIFS('(R) VNS'!N:N,'(R) VNS'!$F:$F,$B15)</f>
        <v>300.00229999999999</v>
      </c>
    </row>
    <row r="16" spans="2:10" s="11" customFormat="1" ht="19.95" customHeight="1" x14ac:dyDescent="0.3">
      <c r="B16" s="18" t="s">
        <v>62</v>
      </c>
      <c r="C16" s="14">
        <f>MAX(SUMIFS('(R) Solvers'!J:J,'(R) Solvers'!$F:$F,$B16),SUMIFS('(R) Solvers'!O:O,'(R) Solvers'!$F:$F,$B16))</f>
        <v>1849600</v>
      </c>
      <c r="D16" s="12">
        <f>IFERROR(AVERAGEIFS('(R) Solvers'!I:I,'(R) Solvers'!$F:$F,$B16),"NE")</f>
        <v>1853610</v>
      </c>
      <c r="E16" s="13">
        <f t="shared" si="0"/>
        <v>2.1633461191944369E-3</v>
      </c>
      <c r="F16" s="36">
        <f>AVERAGEIFS('(R) Solvers'!K:K,'(R) Solvers'!$F:$F,$B16)</f>
        <v>3548</v>
      </c>
      <c r="G16" s="15">
        <f>AVERAGEIFS('(R) VNS'!M:M,'(R) VNS'!$F:$F,$B16)</f>
        <v>1853952.9</v>
      </c>
      <c r="H16" s="43">
        <f t="array" ref="H16">STDEVA(IF('(R) VNS'!$F:$F=$B16,'(R) VNS'!M:M))</f>
        <v>258.25932273158656</v>
      </c>
      <c r="I16" s="13">
        <f t="shared" si="1"/>
        <v>2.3479021500491773E-3</v>
      </c>
      <c r="J16" s="36">
        <f>AVERAGEIFS('(R) VNS'!N:N,'(R) VNS'!$F:$F,$B16)</f>
        <v>300.00360000000001</v>
      </c>
    </row>
    <row r="17" spans="2:10" ht="19.95" customHeight="1" x14ac:dyDescent="0.35">
      <c r="B17" s="18" t="s">
        <v>63</v>
      </c>
      <c r="C17" s="14">
        <f>MAX(SUMIFS('(R) Solvers'!J:J,'(R) Solvers'!$F:$F,$B17),SUMIFS('(R) Solvers'!O:O,'(R) Solvers'!$F:$F,$B17))</f>
        <v>1849600</v>
      </c>
      <c r="D17" s="12">
        <f>IFERROR(AVERAGEIFS('(R) Solvers'!I:I,'(R) Solvers'!$F:$F,$B17),"NE")</f>
        <v>1858998</v>
      </c>
      <c r="E17" s="13">
        <f t="shared" si="0"/>
        <v>5.0554115711797434E-3</v>
      </c>
      <c r="F17" s="36">
        <f>AVERAGEIFS('(R) Solvers'!K:K,'(R) Solvers'!$F:$F,$B17)</f>
        <v>3519</v>
      </c>
      <c r="G17" s="15">
        <f>AVERAGEIFS('(R) VNS'!M:M,'(R) VNS'!$F:$F,$B17)</f>
        <v>1853846.9</v>
      </c>
      <c r="H17" s="43">
        <f t="array" ref="H17">STDEVA(IF('(R) VNS'!$F:$F=$B17,'(R) VNS'!M:M))</f>
        <v>258.10310170765308</v>
      </c>
      <c r="I17" s="13">
        <f t="shared" si="1"/>
        <v>2.290857999115195E-3</v>
      </c>
      <c r="J17" s="36">
        <f>AVERAGEIFS('(R) VNS'!N:N,'(R) VNS'!$F:$F,$B17)</f>
        <v>300.00569999999993</v>
      </c>
    </row>
    <row r="18" spans="2:10" ht="19.95" customHeight="1" x14ac:dyDescent="0.35">
      <c r="B18" s="18" t="s">
        <v>64</v>
      </c>
      <c r="C18" s="14">
        <f>MAX(SUMIFS('(R) Solvers'!J:J,'(R) Solvers'!$F:$F,$B18),SUMIFS('(R) Solvers'!O:O,'(R) Solvers'!$F:$F,$B18))</f>
        <v>1849600</v>
      </c>
      <c r="D18" s="12">
        <f>IFERROR(AVERAGEIFS('(R) Solvers'!I:I,'(R) Solvers'!$F:$F,$B18),"NE")</f>
        <v>1857871</v>
      </c>
      <c r="E18" s="13">
        <f t="shared" si="0"/>
        <v>4.4518699091594628E-3</v>
      </c>
      <c r="F18" s="36">
        <f>AVERAGEIFS('(R) Solvers'!K:K,'(R) Solvers'!$F:$F,$B18)</f>
        <v>3493</v>
      </c>
      <c r="G18" s="15">
        <f>AVERAGEIFS('(R) VNS'!M:M,'(R) VNS'!$F:$F,$B18)</f>
        <v>1853996.6</v>
      </c>
      <c r="H18" s="43">
        <f t="array" ref="H18">STDEVA(IF('(R) VNS'!$F:$F=$B18,'(R) VNS'!M:M))</f>
        <v>288.15859830617194</v>
      </c>
      <c r="I18" s="13">
        <f t="shared" si="1"/>
        <v>2.3714175096114483E-3</v>
      </c>
      <c r="J18" s="36">
        <f>AVERAGEIFS('(R) VNS'!N:N,'(R) VNS'!$F:$F,$B18)</f>
        <v>300.00599999999997</v>
      </c>
    </row>
    <row r="19" spans="2:10" s="41" customFormat="1" ht="19.95" customHeight="1" x14ac:dyDescent="0.35">
      <c r="B19" s="26" t="s">
        <v>32</v>
      </c>
      <c r="C19" s="37"/>
      <c r="D19" s="38"/>
      <c r="E19" s="39">
        <f>AVERAGE(E4:E18)</f>
        <v>1.4452142608910627E-3</v>
      </c>
      <c r="F19" s="40"/>
      <c r="G19" s="38"/>
      <c r="H19" s="43"/>
      <c r="I19" s="39">
        <f>AVERAGE(I4:I18)</f>
        <v>1.2868116889026972E-3</v>
      </c>
      <c r="J19" s="40"/>
    </row>
    <row r="20" spans="2:10" ht="19.95" customHeight="1" x14ac:dyDescent="0.35">
      <c r="B20" s="18" t="s">
        <v>65</v>
      </c>
      <c r="C20" s="14">
        <f>MAX(SUMIFS('(R) Solvers'!J:J,'(R) Solvers'!$F:$F,$B20),SUMIFS('(R) Solvers'!O:O,'(R) Solvers'!$F:$F,$B20))</f>
        <v>65680</v>
      </c>
      <c r="D20" s="12">
        <f>IFERROR(AVERAGEIFS('(R) Solvers'!I:I,'(R) Solvers'!$F:$F,$B20),"NE")</f>
        <v>65692</v>
      </c>
      <c r="E20" s="13">
        <f>IF(D20="NE",1,(D20-$C20)/D20)</f>
        <v>1.8267064482737624E-4</v>
      </c>
      <c r="F20" s="36">
        <f>AVERAGEIFS('(R) Solvers'!K:K,'(R) Solvers'!$F:$F,$B20)</f>
        <v>897</v>
      </c>
      <c r="G20" s="15">
        <f>AVERAGEIFS('(R) VNS'!M:M,'(R) VNS'!$F:$F,$B20)</f>
        <v>66098.8</v>
      </c>
      <c r="H20" s="43">
        <f t="array" ref="H20">STDEVA(IF('(R) VNS'!$F:$F=$B20,'(R) VNS'!M:M))</f>
        <v>77.072548795130544</v>
      </c>
      <c r="I20" s="13">
        <f>(G20-$C20)/G20</f>
        <v>6.3359697906770302E-3</v>
      </c>
      <c r="J20" s="36">
        <f>AVERAGEIFS('(R) VNS'!N:N,'(R) VNS'!$F:$F,$B20)</f>
        <v>60.015399999999985</v>
      </c>
    </row>
    <row r="21" spans="2:10" ht="19.95" customHeight="1" x14ac:dyDescent="0.35">
      <c r="B21" s="18" t="s">
        <v>66</v>
      </c>
      <c r="C21" s="14">
        <f>MAX(SUMIFS('(R) Solvers'!J:J,'(R) Solvers'!$F:$F,$B21),SUMIFS('(R) Solvers'!O:O,'(R) Solvers'!$F:$F,$B21))</f>
        <v>65680</v>
      </c>
      <c r="D21" s="12">
        <f>IFERROR(AVERAGEIFS('(R) Solvers'!I:I,'(R) Solvers'!$F:$F,$B21),"NE")</f>
        <v>65685</v>
      </c>
      <c r="E21" s="13">
        <f t="shared" ref="E21:E34" si="2">IF(D21="NE",1,(D21-$C21)/D21)</f>
        <v>7.6120879957372305E-5</v>
      </c>
      <c r="F21" s="36">
        <f>AVERAGEIFS('(R) Solvers'!K:K,'(R) Solvers'!$F:$F,$B21)</f>
        <v>899</v>
      </c>
      <c r="G21" s="15">
        <f>AVERAGEIFS('(R) VNS'!M:M,'(R) VNS'!$F:$F,$B21)</f>
        <v>65905</v>
      </c>
      <c r="H21" s="43">
        <f t="array" ref="H21">STDEVA(IF('(R) VNS'!$F:$F=$B21,'(R) VNS'!M:M))</f>
        <v>57.777350425769974</v>
      </c>
      <c r="I21" s="13">
        <f t="shared" ref="I21:I34" si="3">(G21-$C21)/G21</f>
        <v>3.414005007207344E-3</v>
      </c>
      <c r="J21" s="36">
        <f>AVERAGEIFS('(R) VNS'!N:N,'(R) VNS'!$F:$F,$B21)</f>
        <v>60.009100000000004</v>
      </c>
    </row>
    <row r="22" spans="2:10" ht="19.95" customHeight="1" x14ac:dyDescent="0.35">
      <c r="B22" s="18" t="s">
        <v>67</v>
      </c>
      <c r="C22" s="14">
        <f>MAX(SUMIFS('(R) Solvers'!J:J,'(R) Solvers'!$F:$F,$B22),SUMIFS('(R) Solvers'!O:O,'(R) Solvers'!$F:$F,$B22))</f>
        <v>65680</v>
      </c>
      <c r="D22" s="12">
        <f>IFERROR(AVERAGEIFS('(R) Solvers'!I:I,'(R) Solvers'!$F:$F,$B22),"NE")</f>
        <v>65686</v>
      </c>
      <c r="E22" s="13">
        <f t="shared" si="2"/>
        <v>9.134366531681028E-5</v>
      </c>
      <c r="F22" s="36">
        <f>AVERAGEIFS('(R) Solvers'!K:K,'(R) Solvers'!$F:$F,$B22)</f>
        <v>898</v>
      </c>
      <c r="G22" s="15">
        <f>AVERAGEIFS('(R) VNS'!M:M,'(R) VNS'!$F:$F,$B22)</f>
        <v>66048.899999999994</v>
      </c>
      <c r="H22" s="43">
        <f t="array" ref="H22">STDEVA(IF('(R) VNS'!$F:$F=$B22,'(R) VNS'!M:M))</f>
        <v>84.568775430283836</v>
      </c>
      <c r="I22" s="13">
        <f t="shared" si="3"/>
        <v>5.5852557726168671E-3</v>
      </c>
      <c r="J22" s="36">
        <f>AVERAGEIFS('(R) VNS'!N:N,'(R) VNS'!$F:$F,$B22)</f>
        <v>60.004499999999986</v>
      </c>
    </row>
    <row r="23" spans="2:10" ht="19.95" customHeight="1" x14ac:dyDescent="0.35">
      <c r="B23" s="18" t="s">
        <v>68</v>
      </c>
      <c r="C23" s="14">
        <f>MAX(SUMIFS('(R) Solvers'!J:J,'(R) Solvers'!$F:$F,$B23),SUMIFS('(R) Solvers'!O:O,'(R) Solvers'!$F:$F,$B23))</f>
        <v>70974</v>
      </c>
      <c r="D23" s="12">
        <f>IFERROR(AVERAGEIFS('(R) Solvers'!I:I,'(R) Solvers'!$F:$F,$B23),"NE")</f>
        <v>78299</v>
      </c>
      <c r="E23" s="13">
        <f t="shared" si="2"/>
        <v>9.3551641783419973E-2</v>
      </c>
      <c r="F23" s="36">
        <f>AVERAGEIFS('(R) Solvers'!K:K,'(R) Solvers'!$F:$F,$B23)</f>
        <v>1785</v>
      </c>
      <c r="G23" s="15">
        <f>AVERAGEIFS('(R) VNS'!M:M,'(R) VNS'!$F:$F,$B23)</f>
        <v>71972.3</v>
      </c>
      <c r="H23" s="43">
        <f t="array" ref="H23">STDEVA(IF('(R) VNS'!$F:$F=$B23,'(R) VNS'!M:M))</f>
        <v>127.51823399028076</v>
      </c>
      <c r="I23" s="13">
        <f t="shared" si="3"/>
        <v>1.3870614111262289E-2</v>
      </c>
      <c r="J23" s="36">
        <f>AVERAGEIFS('(R) VNS'!N:N,'(R) VNS'!$F:$F,$B23)</f>
        <v>180.00949999999997</v>
      </c>
    </row>
    <row r="24" spans="2:10" ht="19.95" customHeight="1" x14ac:dyDescent="0.35">
      <c r="B24" s="18" t="s">
        <v>69</v>
      </c>
      <c r="C24" s="14">
        <f>MAX(SUMIFS('(R) Solvers'!J:J,'(R) Solvers'!$F:$F,$B24),SUMIFS('(R) Solvers'!O:O,'(R) Solvers'!$F:$F,$B24))</f>
        <v>70917</v>
      </c>
      <c r="D24" s="12">
        <f>IFERROR(AVERAGEIFS('(R) Solvers'!I:I,'(R) Solvers'!$F:$F,$B24),"NE")</f>
        <v>79132</v>
      </c>
      <c r="E24" s="13">
        <f t="shared" si="2"/>
        <v>0.10381388060455947</v>
      </c>
      <c r="F24" s="36">
        <f>AVERAGEIFS('(R) Solvers'!K:K,'(R) Solvers'!$F:$F,$B24)</f>
        <v>1775</v>
      </c>
      <c r="G24" s="15">
        <f>AVERAGEIFS('(R) VNS'!M:M,'(R) VNS'!$F:$F,$B24)</f>
        <v>72101.600000000006</v>
      </c>
      <c r="H24" s="43">
        <f t="array" ref="H24">STDEVA(IF('(R) VNS'!$F:$F=$B24,'(R) VNS'!M:M))</f>
        <v>112.82060489506732</v>
      </c>
      <c r="I24" s="13">
        <f t="shared" si="3"/>
        <v>1.6429593795422096E-2</v>
      </c>
      <c r="J24" s="36">
        <f>AVERAGEIFS('(R) VNS'!N:N,'(R) VNS'!$F:$F,$B24)</f>
        <v>180.00329999999997</v>
      </c>
    </row>
    <row r="25" spans="2:10" ht="19.95" customHeight="1" x14ac:dyDescent="0.35">
      <c r="B25" s="18" t="s">
        <v>70</v>
      </c>
      <c r="C25" s="14">
        <f>MAX(SUMIFS('(R) Solvers'!J:J,'(R) Solvers'!$F:$F,$B25),SUMIFS('(R) Solvers'!O:O,'(R) Solvers'!$F:$F,$B25))</f>
        <v>71025</v>
      </c>
      <c r="D25" s="12">
        <f>IFERROR(AVERAGEIFS('(R) Solvers'!I:I,'(R) Solvers'!$F:$F,$B25),"NE")</f>
        <v>80582</v>
      </c>
      <c r="E25" s="13">
        <f t="shared" si="2"/>
        <v>0.11859968727507383</v>
      </c>
      <c r="F25" s="36">
        <f>AVERAGEIFS('(R) Solvers'!K:K,'(R) Solvers'!$F:$F,$B25)</f>
        <v>1782</v>
      </c>
      <c r="G25" s="15">
        <f>AVERAGEIFS('(R) VNS'!M:M,'(R) VNS'!$F:$F,$B25)</f>
        <v>72116.800000000003</v>
      </c>
      <c r="H25" s="43">
        <f t="array" ref="H25">STDEVA(IF('(R) VNS'!$F:$F=$B25,'(R) VNS'!M:M))</f>
        <v>132.3965424187673</v>
      </c>
      <c r="I25" s="13">
        <f t="shared" si="3"/>
        <v>1.5139329532092424E-2</v>
      </c>
      <c r="J25" s="36">
        <f>AVERAGEIFS('(R) VNS'!N:N,'(R) VNS'!$F:$F,$B25)</f>
        <v>180.0119</v>
      </c>
    </row>
    <row r="26" spans="2:10" ht="19.95" customHeight="1" x14ac:dyDescent="0.35">
      <c r="B26" s="18" t="s">
        <v>71</v>
      </c>
      <c r="C26" s="14">
        <f>MAX(SUMIFS('(R) Solvers'!J:J,'(R) Solvers'!$F:$F,$B26),SUMIFS('(R) Solvers'!O:O,'(R) Solvers'!$F:$F,$B26))</f>
        <v>191034</v>
      </c>
      <c r="D26" s="12">
        <f>IFERROR(AVERAGEIFS('(R) Solvers'!I:I,'(R) Solvers'!$F:$F,$B26),"NE")</f>
        <v>200536</v>
      </c>
      <c r="E26" s="13">
        <f t="shared" si="2"/>
        <v>4.7383013523756332E-2</v>
      </c>
      <c r="F26" s="36">
        <f>AVERAGEIFS('(R) Solvers'!K:K,'(R) Solvers'!$F:$F,$B26)</f>
        <v>1782</v>
      </c>
      <c r="G26" s="15">
        <f>AVERAGEIFS('(R) VNS'!M:M,'(R) VNS'!$F:$F,$B26)</f>
        <v>192728.7</v>
      </c>
      <c r="H26" s="43">
        <f t="array" ref="H26">STDEVA(IF('(R) VNS'!$F:$F=$B26,'(R) VNS'!M:M))</f>
        <v>121.73016607781875</v>
      </c>
      <c r="I26" s="13">
        <f t="shared" si="3"/>
        <v>8.7931895976053991E-3</v>
      </c>
      <c r="J26" s="36">
        <f>AVERAGEIFS('(R) VNS'!N:N,'(R) VNS'!$F:$F,$B26)</f>
        <v>180.00309999999996</v>
      </c>
    </row>
    <row r="27" spans="2:10" ht="19.95" customHeight="1" x14ac:dyDescent="0.35">
      <c r="B27" s="18" t="s">
        <v>72</v>
      </c>
      <c r="C27" s="14">
        <f>MAX(SUMIFS('(R) Solvers'!J:J,'(R) Solvers'!$F:$F,$B27),SUMIFS('(R) Solvers'!O:O,'(R) Solvers'!$F:$F,$B27))</f>
        <v>190969</v>
      </c>
      <c r="D27" s="12">
        <f>IFERROR(AVERAGEIFS('(R) Solvers'!I:I,'(R) Solvers'!$F:$F,$B27),"NE")</f>
        <v>198135</v>
      </c>
      <c r="E27" s="13">
        <f t="shared" si="2"/>
        <v>3.6167259696671464E-2</v>
      </c>
      <c r="F27" s="36">
        <f>AVERAGEIFS('(R) Solvers'!K:K,'(R) Solvers'!$F:$F,$B27)</f>
        <v>1771</v>
      </c>
      <c r="G27" s="15">
        <f>AVERAGEIFS('(R) VNS'!M:M,'(R) VNS'!$F:$F,$B27)</f>
        <v>192837.5</v>
      </c>
      <c r="H27" s="43">
        <f t="array" ref="H27">STDEVA(IF('(R) VNS'!$F:$F=$B27,'(R) VNS'!M:M))</f>
        <v>102.45025893357007</v>
      </c>
      <c r="I27" s="13">
        <f t="shared" si="3"/>
        <v>9.6895054125883187E-3</v>
      </c>
      <c r="J27" s="36">
        <f>AVERAGEIFS('(R) VNS'!N:N,'(R) VNS'!$F:$F,$B27)</f>
        <v>180.0061</v>
      </c>
    </row>
    <row r="28" spans="2:10" ht="19.95" customHeight="1" x14ac:dyDescent="0.35">
      <c r="B28" s="18" t="s">
        <v>73</v>
      </c>
      <c r="C28" s="14">
        <f>MAX(SUMIFS('(R) Solvers'!J:J,'(R) Solvers'!$F:$F,$B28),SUMIFS('(R) Solvers'!O:O,'(R) Solvers'!$F:$F,$B28))</f>
        <v>190925</v>
      </c>
      <c r="D28" s="12">
        <f>IFERROR(AVERAGEIFS('(R) Solvers'!I:I,'(R) Solvers'!$F:$F,$B28),"NE")</f>
        <v>200404</v>
      </c>
      <c r="E28" s="13">
        <f t="shared" si="2"/>
        <v>4.7299455100696594E-2</v>
      </c>
      <c r="F28" s="36">
        <f>AVERAGEIFS('(R) Solvers'!K:K,'(R) Solvers'!$F:$F,$B28)</f>
        <v>1795</v>
      </c>
      <c r="G28" s="15">
        <f>AVERAGEIFS('(R) VNS'!M:M,'(R) VNS'!$F:$F,$B28)</f>
        <v>192876.4</v>
      </c>
      <c r="H28" s="43">
        <f t="array" ref="H28">STDEVA(IF('(R) VNS'!$F:$F=$B28,'(R) VNS'!M:M))</f>
        <v>147.64085553200451</v>
      </c>
      <c r="I28" s="13">
        <f t="shared" si="3"/>
        <v>1.0117360133225187E-2</v>
      </c>
      <c r="J28" s="36">
        <f>AVERAGEIFS('(R) VNS'!N:N,'(R) VNS'!$F:$F,$B28)</f>
        <v>180.00869999999998</v>
      </c>
    </row>
    <row r="29" spans="2:10" ht="19.95" customHeight="1" x14ac:dyDescent="0.35">
      <c r="B29" s="18" t="s">
        <v>74</v>
      </c>
      <c r="C29" s="14">
        <f>MAX(SUMIFS('(R) Solvers'!J:J,'(R) Solvers'!$F:$F,$B29),SUMIFS('(R) Solvers'!O:O,'(R) Solvers'!$F:$F,$B29))</f>
        <v>262028</v>
      </c>
      <c r="D29" s="12">
        <f>IFERROR(AVERAGEIFS('(R) Solvers'!I:I,'(R) Solvers'!$F:$F,$B29),"NE")</f>
        <v>272405</v>
      </c>
      <c r="E29" s="13">
        <f t="shared" si="2"/>
        <v>3.8094014427047962E-2</v>
      </c>
      <c r="F29" s="36">
        <f>AVERAGEIFS('(R) Solvers'!K:K,'(R) Solvers'!$F:$F,$B29)</f>
        <v>3543</v>
      </c>
      <c r="G29" s="15">
        <f>AVERAGEIFS('(R) VNS'!M:M,'(R) VNS'!$F:$F,$B29)</f>
        <v>265537.59999999998</v>
      </c>
      <c r="H29" s="43">
        <f t="array" ref="H29">STDEVA(IF('(R) VNS'!$F:$F=$B29,'(R) VNS'!M:M))</f>
        <v>272.82725507381247</v>
      </c>
      <c r="I29" s="13">
        <f t="shared" si="3"/>
        <v>1.3216960611227853E-2</v>
      </c>
      <c r="J29" s="36">
        <f>AVERAGEIFS('(R) VNS'!N:N,'(R) VNS'!$F:$F,$B29)</f>
        <v>300.0027</v>
      </c>
    </row>
    <row r="30" spans="2:10" ht="19.95" customHeight="1" x14ac:dyDescent="0.35">
      <c r="B30" s="18" t="s">
        <v>75</v>
      </c>
      <c r="C30" s="14">
        <f>MAX(SUMIFS('(R) Solvers'!J:J,'(R) Solvers'!$F:$F,$B30),SUMIFS('(R) Solvers'!O:O,'(R) Solvers'!$F:$F,$B30))</f>
        <v>261960</v>
      </c>
      <c r="D30" s="12">
        <f>IFERROR(AVERAGEIFS('(R) Solvers'!I:I,'(R) Solvers'!$F:$F,$B30),"NE")</f>
        <v>276049</v>
      </c>
      <c r="E30" s="13">
        <f t="shared" si="2"/>
        <v>5.103804034790925E-2</v>
      </c>
      <c r="F30" s="36">
        <f>AVERAGEIFS('(R) Solvers'!K:K,'(R) Solvers'!$F:$F,$B30)</f>
        <v>3583</v>
      </c>
      <c r="G30" s="15">
        <f>AVERAGEIFS('(R) VNS'!M:M,'(R) VNS'!$F:$F,$B30)</f>
        <v>265254</v>
      </c>
      <c r="H30" s="43">
        <f t="array" ref="H30">STDEVA(IF('(R) VNS'!$F:$F=$B30,'(R) VNS'!M:M))</f>
        <v>217.55101572836759</v>
      </c>
      <c r="I30" s="13">
        <f t="shared" si="3"/>
        <v>1.2418285869393111E-2</v>
      </c>
      <c r="J30" s="36">
        <f>AVERAGEIFS('(R) VNS'!N:N,'(R) VNS'!$F:$F,$B30)</f>
        <v>300.00310000000002</v>
      </c>
    </row>
    <row r="31" spans="2:10" ht="19.95" customHeight="1" x14ac:dyDescent="0.35">
      <c r="B31" s="18" t="s">
        <v>76</v>
      </c>
      <c r="C31" s="14">
        <f>MAX(SUMIFS('(R) Solvers'!J:J,'(R) Solvers'!$F:$F,$B31),SUMIFS('(R) Solvers'!O:O,'(R) Solvers'!$F:$F,$B31))</f>
        <v>260971</v>
      </c>
      <c r="D31" s="12">
        <f>IFERROR(AVERAGEIFS('(R) Solvers'!I:I,'(R) Solvers'!$F:$F,$B31),"NE")</f>
        <v>279505</v>
      </c>
      <c r="E31" s="13">
        <f t="shared" si="2"/>
        <v>6.6310083898320243E-2</v>
      </c>
      <c r="F31" s="36">
        <f>AVERAGEIFS('(R) Solvers'!K:K,'(R) Solvers'!$F:$F,$B31)</f>
        <v>3527</v>
      </c>
      <c r="G31" s="15">
        <f>AVERAGEIFS('(R) VNS'!M:M,'(R) VNS'!$F:$F,$B31)</f>
        <v>265430.09999999998</v>
      </c>
      <c r="H31" s="43">
        <f t="array" ref="H31">STDEVA(IF('(R) VNS'!$F:$F=$B31,'(R) VNS'!M:M))</f>
        <v>305.47174810265011</v>
      </c>
      <c r="I31" s="13">
        <f t="shared" si="3"/>
        <v>1.6799526504341359E-2</v>
      </c>
      <c r="J31" s="36">
        <f>AVERAGEIFS('(R) VNS'!N:N,'(R) VNS'!$F:$F,$B31)</f>
        <v>300.00280000000004</v>
      </c>
    </row>
    <row r="32" spans="2:10" ht="19.95" customHeight="1" x14ac:dyDescent="0.35">
      <c r="B32" s="18" t="s">
        <v>77</v>
      </c>
      <c r="C32" s="14">
        <f>MAX(SUMIFS('(R) Solvers'!J:J,'(R) Solvers'!$F:$F,$B32),SUMIFS('(R) Solvers'!O:O,'(R) Solvers'!$F:$F,$B32))</f>
        <v>449455</v>
      </c>
      <c r="D32" s="12">
        <f>IFERROR(AVERAGEIFS('(R) Solvers'!I:I,'(R) Solvers'!$F:$F,$B32),"NE")</f>
        <v>512816</v>
      </c>
      <c r="E32" s="13">
        <f t="shared" si="2"/>
        <v>0.1235550372843281</v>
      </c>
      <c r="F32" s="36">
        <f>AVERAGEIFS('(R) Solvers'!K:K,'(R) Solvers'!$F:$F,$B32)</f>
        <v>3459</v>
      </c>
      <c r="G32" s="15">
        <f>AVERAGEIFS('(R) VNS'!M:M,'(R) VNS'!$F:$F,$B32)</f>
        <v>460309.9</v>
      </c>
      <c r="H32" s="43">
        <f t="array" ref="H32">STDEVA(IF('(R) VNS'!$F:$F=$B32,'(R) VNS'!M:M))</f>
        <v>431.67823665318133</v>
      </c>
      <c r="I32" s="13">
        <f t="shared" si="3"/>
        <v>2.3581721792210037E-2</v>
      </c>
      <c r="J32" s="36">
        <f>AVERAGEIFS('(R) VNS'!N:N,'(R) VNS'!$F:$F,$B32)</f>
        <v>300.0077</v>
      </c>
    </row>
    <row r="33" spans="2:10" ht="19.95" customHeight="1" x14ac:dyDescent="0.35">
      <c r="B33" s="18" t="s">
        <v>78</v>
      </c>
      <c r="C33" s="14">
        <f>MAX(SUMIFS('(R) Solvers'!J:J,'(R) Solvers'!$F:$F,$B33),SUMIFS('(R) Solvers'!O:O,'(R) Solvers'!$F:$F,$B33))</f>
        <v>449240</v>
      </c>
      <c r="D33" s="12">
        <f>IFERROR(AVERAGEIFS('(R) Solvers'!I:I,'(R) Solvers'!$F:$F,$B33),"NE")</f>
        <v>566393</v>
      </c>
      <c r="E33" s="13">
        <f t="shared" si="2"/>
        <v>0.20684048002005676</v>
      </c>
      <c r="F33" s="36">
        <f>AVERAGEIFS('(R) Solvers'!K:K,'(R) Solvers'!$F:$F,$B33)</f>
        <v>3414</v>
      </c>
      <c r="G33" s="15">
        <f>AVERAGEIFS('(R) VNS'!M:M,'(R) VNS'!$F:$F,$B33)</f>
        <v>459875.1</v>
      </c>
      <c r="H33" s="43">
        <f t="array" ref="H33">STDEVA(IF('(R) VNS'!$F:$F=$B33,'(R) VNS'!M:M))</f>
        <v>496.10515238427251</v>
      </c>
      <c r="I33" s="13">
        <f t="shared" si="3"/>
        <v>2.3126061837224883E-2</v>
      </c>
      <c r="J33" s="36">
        <f>AVERAGEIFS('(R) VNS'!N:N,'(R) VNS'!$F:$F,$B33)</f>
        <v>300.00460000000004</v>
      </c>
    </row>
    <row r="34" spans="2:10" ht="19.95" customHeight="1" x14ac:dyDescent="0.35">
      <c r="B34" s="18" t="s">
        <v>79</v>
      </c>
      <c r="C34" s="14">
        <f>MAX(SUMIFS('(R) Solvers'!J:J,'(R) Solvers'!$F:$F,$B34),SUMIFS('(R) Solvers'!O:O,'(R) Solvers'!$F:$F,$B34))</f>
        <v>449214</v>
      </c>
      <c r="D34" s="12">
        <f>IFERROR(AVERAGEIFS('(R) Solvers'!I:I,'(R) Solvers'!$F:$F,$B34),"NE")</f>
        <v>564054</v>
      </c>
      <c r="E34" s="13">
        <f t="shared" si="2"/>
        <v>0.20359752789626526</v>
      </c>
      <c r="F34" s="36">
        <f>AVERAGEIFS('(R) Solvers'!K:K,'(R) Solvers'!$F:$F,$B34)</f>
        <v>3291</v>
      </c>
      <c r="G34" s="15">
        <f>AVERAGEIFS('(R) VNS'!M:M,'(R) VNS'!$F:$F,$B34)</f>
        <v>460323.3</v>
      </c>
      <c r="H34" s="43">
        <f t="array" ref="H34">STDEVA(IF('(R) VNS'!$F:$F=$B34,'(R) VNS'!M:M))</f>
        <v>403.63929166742156</v>
      </c>
      <c r="I34" s="13">
        <f t="shared" si="3"/>
        <v>2.4133690386734689E-2</v>
      </c>
      <c r="J34" s="36">
        <f>AVERAGEIFS('(R) VNS'!N:N,'(R) VNS'!$F:$F,$B34)</f>
        <v>300.0059</v>
      </c>
    </row>
    <row r="35" spans="2:10" s="41" customFormat="1" ht="19.95" customHeight="1" x14ac:dyDescent="0.35">
      <c r="B35" s="26" t="s">
        <v>33</v>
      </c>
      <c r="C35" s="37"/>
      <c r="D35" s="38"/>
      <c r="E35" s="39">
        <f>AVERAGE(E20:E34)</f>
        <v>7.5773350469880457E-2</v>
      </c>
      <c r="F35" s="40"/>
      <c r="G35" s="38"/>
      <c r="H35" s="43"/>
      <c r="I35" s="39">
        <f>AVERAGE(I20:I34)</f>
        <v>1.3510071343588592E-2</v>
      </c>
      <c r="J35" s="40"/>
    </row>
    <row r="36" spans="2:10" ht="19.95" customHeight="1" x14ac:dyDescent="0.35">
      <c r="B36" s="18" t="s">
        <v>80</v>
      </c>
      <c r="C36" s="14">
        <f>MAX(SUMIFS('(R) Solvers'!J:J,'(R) Solvers'!$F:$F,$B36),SUMIFS('(R) Solvers'!O:O,'(R) Solvers'!$F:$F,$B36))</f>
        <v>40155</v>
      </c>
      <c r="D36" s="12" t="str">
        <f>IFERROR(AVERAGEIFS('(R) Solvers'!I:I,'(R) Solvers'!$F:$F,$B36),"NE")</f>
        <v>NE</v>
      </c>
      <c r="E36" s="13">
        <f>IF(D36="NE",1,(D36-$C36)/D36)</f>
        <v>1</v>
      </c>
      <c r="F36" s="36">
        <f>AVERAGEIFS('(R) Solvers'!K:K,'(R) Solvers'!$F:$F,$B36)</f>
        <v>900</v>
      </c>
      <c r="G36" s="15">
        <f>AVERAGEIFS('(R) VNS'!M:M,'(R) VNS'!$F:$F,$B36)</f>
        <v>41854.199999999997</v>
      </c>
      <c r="H36" s="43">
        <f t="array" ref="H36">STDEVA(IF('(R) VNS'!$F:$F=$B36,'(R) VNS'!M:M))</f>
        <v>242.35318579846782</v>
      </c>
      <c r="I36" s="13">
        <f>(G36-$C36)/G36</f>
        <v>4.0598076178734684E-2</v>
      </c>
      <c r="J36" s="36">
        <f>AVERAGEIFS('(R) VNS'!N:N,'(R) VNS'!$F:$F,$B36)</f>
        <v>60.009100000000004</v>
      </c>
    </row>
    <row r="37" spans="2:10" ht="19.95" customHeight="1" x14ac:dyDescent="0.35">
      <c r="B37" s="18" t="s">
        <v>81</v>
      </c>
      <c r="C37" s="14">
        <f>MAX(SUMIFS('(R) Solvers'!J:J,'(R) Solvers'!$F:$F,$B37),SUMIFS('(R) Solvers'!O:O,'(R) Solvers'!$F:$F,$B37))</f>
        <v>39949</v>
      </c>
      <c r="D37" s="12" t="str">
        <f>IFERROR(AVERAGEIFS('(R) Solvers'!I:I,'(R) Solvers'!$F:$F,$B37),"NE")</f>
        <v>NE</v>
      </c>
      <c r="E37" s="13">
        <f t="shared" ref="E37:E50" si="4">IF(D37="NE",1,(D37-$C37)/D37)</f>
        <v>1</v>
      </c>
      <c r="F37" s="36">
        <f>AVERAGEIFS('(R) Solvers'!K:K,'(R) Solvers'!$F:$F,$B37)</f>
        <v>900</v>
      </c>
      <c r="G37" s="15">
        <f>AVERAGEIFS('(R) VNS'!M:M,'(R) VNS'!$F:$F,$B37)</f>
        <v>42010</v>
      </c>
      <c r="H37" s="43">
        <f t="array" ref="H37">STDEVA(IF('(R) VNS'!$F:$F=$B37,'(R) VNS'!M:M))</f>
        <v>360.52430955176624</v>
      </c>
      <c r="I37" s="13">
        <f t="shared" ref="I37:I50" si="5">(G37-$C37)/G37</f>
        <v>4.9059747679124015E-2</v>
      </c>
      <c r="J37" s="36">
        <f>AVERAGEIFS('(R) VNS'!N:N,'(R) VNS'!$F:$F,$B37)</f>
        <v>60.044799999999995</v>
      </c>
    </row>
    <row r="38" spans="2:10" ht="19.95" customHeight="1" x14ac:dyDescent="0.35">
      <c r="B38" s="18" t="s">
        <v>82</v>
      </c>
      <c r="C38" s="14">
        <f>MAX(SUMIFS('(R) Solvers'!J:J,'(R) Solvers'!$F:$F,$B38),SUMIFS('(R) Solvers'!O:O,'(R) Solvers'!$F:$F,$B38))</f>
        <v>39148</v>
      </c>
      <c r="D38" s="12" t="str">
        <f>IFERROR(AVERAGEIFS('(R) Solvers'!I:I,'(R) Solvers'!$F:$F,$B38),"NE")</f>
        <v>NE</v>
      </c>
      <c r="E38" s="13">
        <f t="shared" si="4"/>
        <v>1</v>
      </c>
      <c r="F38" s="36">
        <f>AVERAGEIFS('(R) Solvers'!K:K,'(R) Solvers'!$F:$F,$B38)</f>
        <v>900</v>
      </c>
      <c r="G38" s="15">
        <f>AVERAGEIFS('(R) VNS'!M:M,'(R) VNS'!$F:$F,$B38)</f>
        <v>41845.1</v>
      </c>
      <c r="H38" s="43">
        <f t="array" ref="H38">STDEVA(IF('(R) VNS'!$F:$F=$B38,'(R) VNS'!M:M))</f>
        <v>109.1527472041919</v>
      </c>
      <c r="I38" s="13">
        <f t="shared" si="5"/>
        <v>6.4454380560686877E-2</v>
      </c>
      <c r="J38" s="36">
        <f>AVERAGEIFS('(R) VNS'!N:N,'(R) VNS'!$F:$F,$B38)</f>
        <v>60.011300000000006</v>
      </c>
    </row>
    <row r="39" spans="2:10" ht="19.95" customHeight="1" x14ac:dyDescent="0.35">
      <c r="B39" s="18" t="s">
        <v>83</v>
      </c>
      <c r="C39" s="14">
        <f>MAX(SUMIFS('(R) Solvers'!J:J,'(R) Solvers'!$F:$F,$B39),SUMIFS('(R) Solvers'!O:O,'(R) Solvers'!$F:$F,$B39))</f>
        <v>6171</v>
      </c>
      <c r="D39" s="12">
        <f>IFERROR(AVERAGEIFS('(R) Solvers'!I:I,'(R) Solvers'!$F:$F,$B39),"NE")</f>
        <v>36094</v>
      </c>
      <c r="E39" s="13">
        <f t="shared" si="4"/>
        <v>0.82902975563805614</v>
      </c>
      <c r="F39" s="36">
        <f>AVERAGEIFS('(R) Solvers'!K:K,'(R) Solvers'!$F:$F,$B39)</f>
        <v>1753</v>
      </c>
      <c r="G39" s="15">
        <f>AVERAGEIFS('(R) VNS'!M:M,'(R) VNS'!$F:$F,$B39)</f>
        <v>13449.3</v>
      </c>
      <c r="H39" s="43">
        <f t="array" ref="H39">STDEVA(IF('(R) VNS'!$F:$F=$B39,'(R) VNS'!M:M))</f>
        <v>214.47975817467409</v>
      </c>
      <c r="I39" s="13">
        <f t="shared" si="5"/>
        <v>0.54116571122660662</v>
      </c>
      <c r="J39" s="36">
        <f>AVERAGEIFS('(R) VNS'!N:N,'(R) VNS'!$F:$F,$B39)</f>
        <v>180.01410000000001</v>
      </c>
    </row>
    <row r="40" spans="2:10" ht="19.95" customHeight="1" x14ac:dyDescent="0.35">
      <c r="B40" s="18" t="s">
        <v>84</v>
      </c>
      <c r="C40" s="14">
        <f>MAX(SUMIFS('(R) Solvers'!J:J,'(R) Solvers'!$F:$F,$B40),SUMIFS('(R) Solvers'!O:O,'(R) Solvers'!$F:$F,$B40))</f>
        <v>5982</v>
      </c>
      <c r="D40" s="12">
        <f>IFERROR(AVERAGEIFS('(R) Solvers'!I:I,'(R) Solvers'!$F:$F,$B40),"NE")</f>
        <v>40157</v>
      </c>
      <c r="E40" s="13">
        <f t="shared" si="4"/>
        <v>0.85103468884627831</v>
      </c>
      <c r="F40" s="36">
        <f>AVERAGEIFS('(R) Solvers'!K:K,'(R) Solvers'!$F:$F,$B40)</f>
        <v>1733</v>
      </c>
      <c r="G40" s="15">
        <f>AVERAGEIFS('(R) VNS'!M:M,'(R) VNS'!$F:$F,$B40)</f>
        <v>13584.6</v>
      </c>
      <c r="H40" s="43">
        <f t="array" ref="H40">STDEVA(IF('(R) VNS'!$F:$F=$B40,'(R) VNS'!M:M))</f>
        <v>415.62328028048563</v>
      </c>
      <c r="I40" s="13">
        <f t="shared" si="5"/>
        <v>0.55964842542290538</v>
      </c>
      <c r="J40" s="36">
        <f>AVERAGEIFS('(R) VNS'!N:N,'(R) VNS'!$F:$F,$B40)</f>
        <v>180.01069999999999</v>
      </c>
    </row>
    <row r="41" spans="2:10" ht="19.95" customHeight="1" x14ac:dyDescent="0.35">
      <c r="B41" s="18" t="s">
        <v>85</v>
      </c>
      <c r="C41" s="14">
        <f>MAX(SUMIFS('(R) Solvers'!J:J,'(R) Solvers'!$F:$F,$B41),SUMIFS('(R) Solvers'!O:O,'(R) Solvers'!$F:$F,$B41))</f>
        <v>5993</v>
      </c>
      <c r="D41" s="12">
        <f>IFERROR(AVERAGEIFS('(R) Solvers'!I:I,'(R) Solvers'!$F:$F,$B41),"NE")</f>
        <v>42817</v>
      </c>
      <c r="E41" s="13">
        <f t="shared" si="4"/>
        <v>0.86003223018894359</v>
      </c>
      <c r="F41" s="36">
        <f>AVERAGEIFS('(R) Solvers'!K:K,'(R) Solvers'!$F:$F,$B41)</f>
        <v>1816</v>
      </c>
      <c r="G41" s="15">
        <f>AVERAGEIFS('(R) VNS'!M:M,'(R) VNS'!$F:$F,$B41)</f>
        <v>13701.4</v>
      </c>
      <c r="H41" s="43">
        <f t="array" ref="H41">STDEVA(IF('(R) VNS'!$F:$F=$B41,'(R) VNS'!M:M))</f>
        <v>416.79896566303734</v>
      </c>
      <c r="I41" s="13">
        <f t="shared" si="5"/>
        <v>0.56259944239274817</v>
      </c>
      <c r="J41" s="36">
        <f>AVERAGEIFS('(R) VNS'!N:N,'(R) VNS'!$F:$F,$B41)</f>
        <v>180.01009999999999</v>
      </c>
    </row>
    <row r="42" spans="2:10" ht="19.95" customHeight="1" x14ac:dyDescent="0.35">
      <c r="B42" s="18" t="s">
        <v>86</v>
      </c>
      <c r="C42" s="14">
        <f>MAX(SUMIFS('(R) Solvers'!J:J,'(R) Solvers'!$F:$F,$B42),SUMIFS('(R) Solvers'!O:O,'(R) Solvers'!$F:$F,$B42))</f>
        <v>40115</v>
      </c>
      <c r="D42" s="12">
        <f>IFERROR(AVERAGEIFS('(R) Solvers'!I:I,'(R) Solvers'!$F:$F,$B42),"NE")</f>
        <v>80745</v>
      </c>
      <c r="E42" s="13">
        <f t="shared" si="4"/>
        <v>0.50318905195368135</v>
      </c>
      <c r="F42" s="36">
        <f>AVERAGEIFS('(R) Solvers'!K:K,'(R) Solvers'!$F:$F,$B42)</f>
        <v>1768</v>
      </c>
      <c r="G42" s="15">
        <f>AVERAGEIFS('(R) VNS'!M:M,'(R) VNS'!$F:$F,$B42)</f>
        <v>46948.1</v>
      </c>
      <c r="H42" s="43">
        <f t="array" ref="H42">STDEVA(IF('(R) VNS'!$F:$F=$B42,'(R) VNS'!M:M))</f>
        <v>505.33563104139017</v>
      </c>
      <c r="I42" s="13">
        <f t="shared" si="5"/>
        <v>0.14554582613566894</v>
      </c>
      <c r="J42" s="36">
        <f>AVERAGEIFS('(R) VNS'!N:N,'(R) VNS'!$F:$F,$B42)</f>
        <v>180.00960000000001</v>
      </c>
    </row>
    <row r="43" spans="2:10" ht="19.95" customHeight="1" x14ac:dyDescent="0.35">
      <c r="B43" s="18" t="s">
        <v>87</v>
      </c>
      <c r="C43" s="14">
        <f>MAX(SUMIFS('(R) Solvers'!J:J,'(R) Solvers'!$F:$F,$B43),SUMIFS('(R) Solvers'!O:O,'(R) Solvers'!$F:$F,$B43))</f>
        <v>39802</v>
      </c>
      <c r="D43" s="12">
        <f>IFERROR(AVERAGEIFS('(R) Solvers'!I:I,'(R) Solvers'!$F:$F,$B43),"NE")</f>
        <v>76552</v>
      </c>
      <c r="E43" s="13">
        <f t="shared" si="4"/>
        <v>0.48006583760058524</v>
      </c>
      <c r="F43" s="36">
        <f>AVERAGEIFS('(R) Solvers'!K:K,'(R) Solvers'!$F:$F,$B43)</f>
        <v>1579</v>
      </c>
      <c r="G43" s="15">
        <f>AVERAGEIFS('(R) VNS'!M:M,'(R) VNS'!$F:$F,$B43)</f>
        <v>46816.6</v>
      </c>
      <c r="H43" s="43">
        <f t="array" ref="H43">STDEVA(IF('(R) VNS'!$F:$F=$B43,'(R) VNS'!M:M))</f>
        <v>457.05876111405098</v>
      </c>
      <c r="I43" s="13">
        <f t="shared" si="5"/>
        <v>0.14983147003413316</v>
      </c>
      <c r="J43" s="36">
        <f>AVERAGEIFS('(R) VNS'!N:N,'(R) VNS'!$F:$F,$B43)</f>
        <v>180.00889999999998</v>
      </c>
    </row>
    <row r="44" spans="2:10" ht="19.95" customHeight="1" x14ac:dyDescent="0.35">
      <c r="B44" s="18" t="s">
        <v>88</v>
      </c>
      <c r="C44" s="14">
        <f>MAX(SUMIFS('(R) Solvers'!J:J,'(R) Solvers'!$F:$F,$B44),SUMIFS('(R) Solvers'!O:O,'(R) Solvers'!$F:$F,$B44))</f>
        <v>39556</v>
      </c>
      <c r="D44" s="12">
        <f>IFERROR(AVERAGEIFS('(R) Solvers'!I:I,'(R) Solvers'!$F:$F,$B44),"NE")</f>
        <v>79875</v>
      </c>
      <c r="E44" s="13">
        <f t="shared" si="4"/>
        <v>0.50477621283255081</v>
      </c>
      <c r="F44" s="36">
        <f>AVERAGEIFS('(R) Solvers'!K:K,'(R) Solvers'!$F:$F,$B44)</f>
        <v>1620</v>
      </c>
      <c r="G44" s="15">
        <f>AVERAGEIFS('(R) VNS'!M:M,'(R) VNS'!$F:$F,$B44)</f>
        <v>47220.7</v>
      </c>
      <c r="H44" s="43">
        <f t="array" ref="H44">STDEVA(IF('(R) VNS'!$F:$F=$B44,'(R) VNS'!M:M))</f>
        <v>399.35977931350743</v>
      </c>
      <c r="I44" s="13">
        <f t="shared" si="5"/>
        <v>0.16231652643861691</v>
      </c>
      <c r="J44" s="36">
        <f>AVERAGEIFS('(R) VNS'!N:N,'(R) VNS'!$F:$F,$B44)</f>
        <v>180.0222</v>
      </c>
    </row>
    <row r="45" spans="2:10" ht="19.95" customHeight="1" x14ac:dyDescent="0.35">
      <c r="B45" s="18" t="s">
        <v>89</v>
      </c>
      <c r="C45" s="14">
        <f>MAX(SUMIFS('(R) Solvers'!J:J,'(R) Solvers'!$F:$F,$B45),SUMIFS('(R) Solvers'!O:O,'(R) Solvers'!$F:$F,$B45))</f>
        <v>73370</v>
      </c>
      <c r="D45" s="12">
        <f>IFERROR(AVERAGEIFS('(R) Solvers'!I:I,'(R) Solvers'!$F:$F,$B45),"NE")</f>
        <v>133031</v>
      </c>
      <c r="E45" s="13">
        <f t="shared" si="4"/>
        <v>0.44847441573768521</v>
      </c>
      <c r="F45" s="36">
        <f>AVERAGEIFS('(R) Solvers'!K:K,'(R) Solvers'!$F:$F,$B45)</f>
        <v>3404</v>
      </c>
      <c r="G45" s="15">
        <f>AVERAGEIFS('(R) VNS'!M:M,'(R) VNS'!$F:$F,$B45)</f>
        <v>84377.2</v>
      </c>
      <c r="H45" s="43">
        <f t="array" ref="H45">STDEVA(IF('(R) VNS'!$F:$F=$B45,'(R) VNS'!M:M))</f>
        <v>441.23004833709541</v>
      </c>
      <c r="I45" s="13">
        <f t="shared" si="5"/>
        <v>0.13045230228071086</v>
      </c>
      <c r="J45" s="36">
        <f>AVERAGEIFS('(R) VNS'!N:N,'(R) VNS'!$F:$F,$B45)</f>
        <v>300.0095</v>
      </c>
    </row>
    <row r="46" spans="2:10" ht="19.95" customHeight="1" x14ac:dyDescent="0.35">
      <c r="B46" s="18" t="s">
        <v>90</v>
      </c>
      <c r="C46" s="14">
        <f>MAX(SUMIFS('(R) Solvers'!J:J,'(R) Solvers'!$F:$F,$B46),SUMIFS('(R) Solvers'!O:O,'(R) Solvers'!$F:$F,$B46))</f>
        <v>72061</v>
      </c>
      <c r="D46" s="12" t="str">
        <f>IFERROR(AVERAGEIFS('(R) Solvers'!I:I,'(R) Solvers'!$F:$F,$B46),"NE")</f>
        <v>NE</v>
      </c>
      <c r="E46" s="13">
        <f t="shared" si="4"/>
        <v>1</v>
      </c>
      <c r="F46" s="36">
        <f>AVERAGEIFS('(R) Solvers'!K:K,'(R) Solvers'!$F:$F,$B46)</f>
        <v>3600</v>
      </c>
      <c r="G46" s="15">
        <f>AVERAGEIFS('(R) VNS'!M:M,'(R) VNS'!$F:$F,$B46)</f>
        <v>83954.7</v>
      </c>
      <c r="H46" s="43">
        <f t="array" ref="H46">STDEVA(IF('(R) VNS'!$F:$F=$B46,'(R) VNS'!M:M))</f>
        <v>359.89567932944124</v>
      </c>
      <c r="I46" s="13">
        <f t="shared" si="5"/>
        <v>0.14166806623095549</v>
      </c>
      <c r="J46" s="36">
        <f>AVERAGEIFS('(R) VNS'!N:N,'(R) VNS'!$F:$F,$B46)</f>
        <v>300.00820000000004</v>
      </c>
    </row>
    <row r="47" spans="2:10" ht="19.95" customHeight="1" x14ac:dyDescent="0.35">
      <c r="B47" s="18" t="s">
        <v>91</v>
      </c>
      <c r="C47" s="14">
        <f>MAX(SUMIFS('(R) Solvers'!J:J,'(R) Solvers'!$F:$F,$B47),SUMIFS('(R) Solvers'!O:O,'(R) Solvers'!$F:$F,$B47))</f>
        <v>72002</v>
      </c>
      <c r="D47" s="12" t="str">
        <f>IFERROR(AVERAGEIFS('(R) Solvers'!I:I,'(R) Solvers'!$F:$F,$B47),"NE")</f>
        <v>NE</v>
      </c>
      <c r="E47" s="13">
        <f t="shared" si="4"/>
        <v>1</v>
      </c>
      <c r="F47" s="36">
        <f>AVERAGEIFS('(R) Solvers'!K:K,'(R) Solvers'!$F:$F,$B47)</f>
        <v>3600</v>
      </c>
      <c r="G47" s="15">
        <f>AVERAGEIFS('(R) VNS'!M:M,'(R) VNS'!$F:$F,$B47)</f>
        <v>83999.2</v>
      </c>
      <c r="H47" s="43">
        <f t="array" ref="H47">STDEVA(IF('(R) VNS'!$F:$F=$B47,'(R) VNS'!M:M))</f>
        <v>548.82658665759106</v>
      </c>
      <c r="I47" s="13">
        <f t="shared" si="5"/>
        <v>0.14282516976352153</v>
      </c>
      <c r="J47" s="36">
        <f>AVERAGEIFS('(R) VNS'!N:N,'(R) VNS'!$F:$F,$B47)</f>
        <v>300.00740000000002</v>
      </c>
    </row>
    <row r="48" spans="2:10" ht="19.95" customHeight="1" x14ac:dyDescent="0.35">
      <c r="B48" s="18" t="s">
        <v>92</v>
      </c>
      <c r="C48" s="14">
        <f>MAX(SUMIFS('(R) Solvers'!J:J,'(R) Solvers'!$F:$F,$B48),SUMIFS('(R) Solvers'!O:O,'(R) Solvers'!$F:$F,$B48))</f>
        <v>185883</v>
      </c>
      <c r="D48" s="12" t="str">
        <f>IFERROR(AVERAGEIFS('(R) Solvers'!I:I,'(R) Solvers'!$F:$F,$B48),"NE")</f>
        <v>NE</v>
      </c>
      <c r="E48" s="13">
        <f t="shared" si="4"/>
        <v>1</v>
      </c>
      <c r="F48" s="36">
        <f>AVERAGEIFS('(R) Solvers'!K:K,'(R) Solvers'!$F:$F,$B48)</f>
        <v>3600</v>
      </c>
      <c r="G48" s="15">
        <f>AVERAGEIFS('(R) VNS'!M:M,'(R) VNS'!$F:$F,$B48)</f>
        <v>212033</v>
      </c>
      <c r="H48" s="43">
        <f t="array" ref="H48">STDEVA(IF('(R) VNS'!$F:$F=$B48,'(R) VNS'!M:M))</f>
        <v>404.24827354815835</v>
      </c>
      <c r="I48" s="13">
        <f t="shared" si="5"/>
        <v>0.12332985903137719</v>
      </c>
      <c r="J48" s="36">
        <f>AVERAGEIFS('(R) VNS'!N:N,'(R) VNS'!$F:$F,$B48)</f>
        <v>300.00969999999995</v>
      </c>
    </row>
    <row r="49" spans="2:10" ht="19.95" customHeight="1" x14ac:dyDescent="0.35">
      <c r="B49" s="18" t="s">
        <v>93</v>
      </c>
      <c r="C49" s="14">
        <f>MAX(SUMIFS('(R) Solvers'!J:J,'(R) Solvers'!$F:$F,$B49),SUMIFS('(R) Solvers'!O:O,'(R) Solvers'!$F:$F,$B49))</f>
        <v>185814</v>
      </c>
      <c r="D49" s="12" t="str">
        <f>IFERROR(AVERAGEIFS('(R) Solvers'!I:I,'(R) Solvers'!$F:$F,$B49),"NE")</f>
        <v>NE</v>
      </c>
      <c r="E49" s="13">
        <f t="shared" si="4"/>
        <v>1</v>
      </c>
      <c r="F49" s="36">
        <f>AVERAGEIFS('(R) Solvers'!K:K,'(R) Solvers'!$F:$F,$B49)</f>
        <v>3600</v>
      </c>
      <c r="G49" s="15">
        <f>AVERAGEIFS('(R) VNS'!M:M,'(R) VNS'!$F:$F,$B49)</f>
        <v>211230.1</v>
      </c>
      <c r="H49" s="43">
        <f t="array" ref="H49">STDEVA(IF('(R) VNS'!$F:$F=$B49,'(R) VNS'!M:M))</f>
        <v>974.33766106918904</v>
      </c>
      <c r="I49" s="13">
        <f t="shared" si="5"/>
        <v>0.1203242340935312</v>
      </c>
      <c r="J49" s="36">
        <f>AVERAGEIFS('(R) VNS'!N:N,'(R) VNS'!$F:$F,$B49)</f>
        <v>300.01389999999998</v>
      </c>
    </row>
    <row r="50" spans="2:10" ht="19.95" customHeight="1" x14ac:dyDescent="0.35">
      <c r="B50" s="18" t="s">
        <v>94</v>
      </c>
      <c r="C50" s="14">
        <f>MAX(SUMIFS('(R) Solvers'!J:J,'(R) Solvers'!$F:$F,$B50),SUMIFS('(R) Solvers'!O:O,'(R) Solvers'!$F:$F,$B50))</f>
        <v>185922</v>
      </c>
      <c r="D50" s="12" t="str">
        <f>IFERROR(AVERAGEIFS('(R) Solvers'!I:I,'(R) Solvers'!$F:$F,$B50),"NE")</f>
        <v>NE</v>
      </c>
      <c r="E50" s="13">
        <f t="shared" si="4"/>
        <v>1</v>
      </c>
      <c r="F50" s="36">
        <f>AVERAGEIFS('(R) Solvers'!K:K,'(R) Solvers'!$F:$F,$B50)</f>
        <v>3600</v>
      </c>
      <c r="G50" s="15">
        <f>AVERAGEIFS('(R) VNS'!M:M,'(R) VNS'!$F:$F,$B50)</f>
        <v>211148.9</v>
      </c>
      <c r="H50" s="43">
        <f t="array" ref="H50">STDEVA(IF('(R) VNS'!$F:$F=$B50,'(R) VNS'!M:M))</f>
        <v>553.97261264033227</v>
      </c>
      <c r="I50" s="13">
        <f t="shared" si="5"/>
        <v>0.11947445617760734</v>
      </c>
      <c r="J50" s="36">
        <f>AVERAGEIFS('(R) VNS'!N:N,'(R) VNS'!$F:$F,$B50)</f>
        <v>300.01900000000001</v>
      </c>
    </row>
    <row r="51" spans="2:10" s="41" customFormat="1" ht="19.95" customHeight="1" x14ac:dyDescent="0.35">
      <c r="B51" s="26" t="s">
        <v>34</v>
      </c>
      <c r="C51" s="37"/>
      <c r="D51" s="38"/>
      <c r="E51" s="39">
        <f>AVERAGE(E36:E50)</f>
        <v>0.83177347951985203</v>
      </c>
      <c r="F51" s="40"/>
      <c r="G51" s="38"/>
      <c r="H51" s="43"/>
      <c r="I51" s="39">
        <f>AVERAGE(I36:I50)</f>
        <v>0.20355291290979524</v>
      </c>
      <c r="J51" s="40"/>
    </row>
    <row r="52" spans="2:10" s="41" customFormat="1" ht="19.95" customHeight="1" x14ac:dyDescent="0.35">
      <c r="B52" s="42" t="s">
        <v>97</v>
      </c>
      <c r="C52" s="37"/>
      <c r="D52" s="38"/>
      <c r="E52" s="39">
        <f>AVERAGE(E19,E35,E51)</f>
        <v>0.30299734808354117</v>
      </c>
      <c r="F52" s="40"/>
      <c r="G52" s="38"/>
      <c r="H52" s="44"/>
      <c r="I52" s="39">
        <f>AVERAGE(I19,I35,I51)</f>
        <v>7.2783265314095513E-2</v>
      </c>
      <c r="J52" s="40"/>
    </row>
    <row r="53" spans="2:10" ht="19.95" customHeight="1" x14ac:dyDescent="0.35">
      <c r="E53" s="25"/>
      <c r="H53" s="25"/>
      <c r="I53" s="25"/>
    </row>
  </sheetData>
  <mergeCells count="4">
    <mergeCell ref="B2:B3"/>
    <mergeCell ref="C2:C3"/>
    <mergeCell ref="D2:F2"/>
    <mergeCell ref="G2:J2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A3F9-6ACE-496E-8651-667984B7CB0E}">
  <dimension ref="B2:J53"/>
  <sheetViews>
    <sheetView workbookViewId="0">
      <pane ySplit="3" topLeftCell="A4" activePane="bottomLeft" state="frozen"/>
      <selection pane="bottomLeft" activeCell="Z9" sqref="Z9"/>
    </sheetView>
  </sheetViews>
  <sheetFormatPr defaultRowHeight="19.95" customHeight="1" x14ac:dyDescent="0.35"/>
  <cols>
    <col min="1" max="1" width="8.88671875" style="4"/>
    <col min="2" max="2" width="20.5546875" style="6" customWidth="1"/>
    <col min="3" max="3" width="8.77734375" style="6" customWidth="1"/>
    <col min="4" max="7" width="10.77734375" style="7" customWidth="1"/>
    <col min="8" max="8" width="7.77734375" style="7" customWidth="1"/>
    <col min="9" max="10" width="10.77734375" style="7" customWidth="1"/>
    <col min="11" max="16384" width="8.88671875" style="4"/>
  </cols>
  <sheetData>
    <row r="2" spans="2:10" s="1" customFormat="1" ht="25.05" customHeight="1" x14ac:dyDescent="0.3">
      <c r="B2" s="50" t="s">
        <v>25</v>
      </c>
      <c r="C2" s="50" t="s">
        <v>17</v>
      </c>
      <c r="D2" s="49" t="s">
        <v>35</v>
      </c>
      <c r="E2" s="49"/>
      <c r="F2" s="49"/>
      <c r="G2" s="49" t="s">
        <v>23</v>
      </c>
      <c r="H2" s="49"/>
      <c r="I2" s="49"/>
      <c r="J2" s="49"/>
    </row>
    <row r="3" spans="2:10" s="1" customFormat="1" ht="34.950000000000003" customHeight="1" x14ac:dyDescent="0.3">
      <c r="B3" s="51"/>
      <c r="C3" s="51"/>
      <c r="D3" s="30" t="s">
        <v>4</v>
      </c>
      <c r="E3" s="30" t="s">
        <v>22</v>
      </c>
      <c r="F3" s="30" t="s">
        <v>5</v>
      </c>
      <c r="G3" s="30" t="s">
        <v>4</v>
      </c>
      <c r="H3" s="30" t="s">
        <v>98</v>
      </c>
      <c r="I3" s="30" t="s">
        <v>22</v>
      </c>
      <c r="J3" s="30" t="s">
        <v>5</v>
      </c>
    </row>
    <row r="4" spans="2:10" s="11" customFormat="1" ht="19.95" customHeight="1" x14ac:dyDescent="0.3">
      <c r="B4" s="18" t="s">
        <v>50</v>
      </c>
      <c r="C4" s="14">
        <f>MAX(SUMIFS('(R) Solvers'!J:J,'(R) Solvers'!$F:$F,$B4),SUMIFS('(R) Solvers'!O:O,'(R) Solvers'!$F:$F,$B4))</f>
        <v>222400</v>
      </c>
      <c r="D4" s="12">
        <f>IFERROR(AVERAGEIFS('(R) Solvers'!N:N,'(R) Solvers'!$F:$F,$B4),"NE")</f>
        <v>222400</v>
      </c>
      <c r="E4" s="13">
        <f>IF(D4="NE",1,(D4-$C4)/D4)</f>
        <v>0</v>
      </c>
      <c r="F4" s="36">
        <f>AVERAGEIFS('(R) Solvers'!P:P,'(R) Solvers'!$F:$F,$B4)</f>
        <v>1</v>
      </c>
      <c r="G4" s="15">
        <f>AVERAGEIFS('(R) VNS'!M:M,'(R) VNS'!$F:$F,$B4)</f>
        <v>222400</v>
      </c>
      <c r="H4" s="43">
        <f t="array" ref="H4">STDEVA(IF('(R) VNS'!$F:$F=$B4,'(R) VNS'!M:M))</f>
        <v>0</v>
      </c>
      <c r="I4" s="13">
        <f>(G4-$C4)/G4</f>
        <v>0</v>
      </c>
      <c r="J4" s="36">
        <f>AVERAGEIFS('(R) VNS'!N:N,'(R) VNS'!$F:$F,$B4)</f>
        <v>60.009399999999992</v>
      </c>
    </row>
    <row r="5" spans="2:10" s="11" customFormat="1" ht="19.95" customHeight="1" x14ac:dyDescent="0.3">
      <c r="B5" s="18" t="s">
        <v>51</v>
      </c>
      <c r="C5" s="14">
        <f>MAX(SUMIFS('(R) Solvers'!J:J,'(R) Solvers'!$F:$F,$B5),SUMIFS('(R) Solvers'!O:O,'(R) Solvers'!$F:$F,$B5))</f>
        <v>222400</v>
      </c>
      <c r="D5" s="12">
        <f>IFERROR(AVERAGEIFS('(R) Solvers'!N:N,'(R) Solvers'!$F:$F,$B5),"NE")</f>
        <v>222400</v>
      </c>
      <c r="E5" s="13">
        <f t="shared" ref="E5:E18" si="0">IF(D5="NE",1,(D5-$C5)/D5)</f>
        <v>0</v>
      </c>
      <c r="F5" s="36">
        <f>AVERAGEIFS('(R) Solvers'!P:P,'(R) Solvers'!$F:$F,$B5)</f>
        <v>1</v>
      </c>
      <c r="G5" s="15">
        <f>AVERAGEIFS('(R) VNS'!M:M,'(R) VNS'!$F:$F,$B5)</f>
        <v>222400</v>
      </c>
      <c r="H5" s="43">
        <f t="array" ref="H5">STDEVA(IF('(R) VNS'!$F:$F=$B5,'(R) VNS'!M:M))</f>
        <v>0</v>
      </c>
      <c r="I5" s="13">
        <f t="shared" ref="I5:I18" si="1">(G5-$C5)/G5</f>
        <v>0</v>
      </c>
      <c r="J5" s="36">
        <f>AVERAGEIFS('(R) VNS'!N:N,'(R) VNS'!$F:$F,$B5)</f>
        <v>60.011199999999995</v>
      </c>
    </row>
    <row r="6" spans="2:10" s="11" customFormat="1" ht="19.95" customHeight="1" x14ac:dyDescent="0.3">
      <c r="B6" s="18" t="s">
        <v>52</v>
      </c>
      <c r="C6" s="14">
        <f>MAX(SUMIFS('(R) Solvers'!J:J,'(R) Solvers'!$F:$F,$B6),SUMIFS('(R) Solvers'!O:O,'(R) Solvers'!$F:$F,$B6))</f>
        <v>222400</v>
      </c>
      <c r="D6" s="12">
        <f>IFERROR(AVERAGEIFS('(R) Solvers'!N:N,'(R) Solvers'!$F:$F,$B6),"NE")</f>
        <v>222400</v>
      </c>
      <c r="E6" s="13">
        <f t="shared" si="0"/>
        <v>0</v>
      </c>
      <c r="F6" s="36">
        <f>AVERAGEIFS('(R) Solvers'!P:P,'(R) Solvers'!$F:$F,$B6)</f>
        <v>1</v>
      </c>
      <c r="G6" s="15">
        <f>AVERAGEIFS('(R) VNS'!M:M,'(R) VNS'!$F:$F,$B6)</f>
        <v>222400</v>
      </c>
      <c r="H6" s="43">
        <f t="array" ref="H6">STDEVA(IF('(R) VNS'!$F:$F=$B6,'(R) VNS'!M:M))</f>
        <v>0</v>
      </c>
      <c r="I6" s="13">
        <f t="shared" si="1"/>
        <v>0</v>
      </c>
      <c r="J6" s="36">
        <f>AVERAGEIFS('(R) VNS'!N:N,'(R) VNS'!$F:$F,$B6)</f>
        <v>60.016199999999991</v>
      </c>
    </row>
    <row r="7" spans="2:10" ht="19.95" customHeight="1" x14ac:dyDescent="0.35">
      <c r="B7" s="18" t="s">
        <v>53</v>
      </c>
      <c r="C7" s="14">
        <f>MAX(SUMIFS('(R) Solvers'!J:J,'(R) Solvers'!$F:$F,$B7),SUMIFS('(R) Solvers'!O:O,'(R) Solvers'!$F:$F,$B7))</f>
        <v>372320</v>
      </c>
      <c r="D7" s="12">
        <f>IFERROR(AVERAGEIFS('(R) Solvers'!N:N,'(R) Solvers'!$F:$F,$B7),"NE")</f>
        <v>372563</v>
      </c>
      <c r="E7" s="13">
        <f t="shared" si="0"/>
        <v>6.522386817799943E-4</v>
      </c>
      <c r="F7" s="36">
        <f>AVERAGEIFS('(R) Solvers'!P:P,'(R) Solvers'!$F:$F,$B7)</f>
        <v>1818</v>
      </c>
      <c r="G7" s="15">
        <f>AVERAGEIFS('(R) VNS'!M:M,'(R) VNS'!$F:$F,$B7)</f>
        <v>372707.8</v>
      </c>
      <c r="H7" s="43">
        <f t="array" ref="H7">STDEVA(IF('(R) VNS'!$F:$F=$B7,'(R) VNS'!M:M))</f>
        <v>35.652021915547323</v>
      </c>
      <c r="I7" s="13">
        <f t="shared" si="1"/>
        <v>1.0404933838250457E-3</v>
      </c>
      <c r="J7" s="36">
        <f>AVERAGEIFS('(R) VNS'!N:N,'(R) VNS'!$F:$F,$B7)</f>
        <v>180.00119999999998</v>
      </c>
    </row>
    <row r="8" spans="2:10" ht="19.95" customHeight="1" x14ac:dyDescent="0.35">
      <c r="B8" s="18" t="s">
        <v>54</v>
      </c>
      <c r="C8" s="14">
        <f>MAX(SUMIFS('(R) Solvers'!J:J,'(R) Solvers'!$F:$F,$B8),SUMIFS('(R) Solvers'!O:O,'(R) Solvers'!$F:$F,$B8))</f>
        <v>372320</v>
      </c>
      <c r="D8" s="12">
        <f>IFERROR(AVERAGEIFS('(R) Solvers'!N:N,'(R) Solvers'!$F:$F,$B8),"NE")</f>
        <v>372562</v>
      </c>
      <c r="E8" s="13">
        <f t="shared" si="0"/>
        <v>6.4955631545890349E-4</v>
      </c>
      <c r="F8" s="36">
        <f>AVERAGEIFS('(R) Solvers'!P:P,'(R) Solvers'!$F:$F,$B8)</f>
        <v>1913</v>
      </c>
      <c r="G8" s="15">
        <f>AVERAGEIFS('(R) VNS'!M:M,'(R) VNS'!$F:$F,$B8)</f>
        <v>372692.7</v>
      </c>
      <c r="H8" s="43">
        <f t="array" ref="H8">STDEVA(IF('(R) VNS'!$F:$F=$B8,'(R) VNS'!M:M))</f>
        <v>32.211281667556577</v>
      </c>
      <c r="I8" s="13">
        <f t="shared" si="1"/>
        <v>1.0000195871827154E-3</v>
      </c>
      <c r="J8" s="36">
        <f>AVERAGEIFS('(R) VNS'!N:N,'(R) VNS'!$F:$F,$B8)</f>
        <v>180.00129999999999</v>
      </c>
    </row>
    <row r="9" spans="2:10" ht="19.95" customHeight="1" x14ac:dyDescent="0.35">
      <c r="B9" s="18" t="s">
        <v>55</v>
      </c>
      <c r="C9" s="14">
        <f>MAX(SUMIFS('(R) Solvers'!J:J,'(R) Solvers'!$F:$F,$B9),SUMIFS('(R) Solvers'!O:O,'(R) Solvers'!$F:$F,$B9))</f>
        <v>372541</v>
      </c>
      <c r="D9" s="12">
        <f>IFERROR(AVERAGEIFS('(R) Solvers'!N:N,'(R) Solvers'!$F:$F,$B9),"NE")</f>
        <v>372565</v>
      </c>
      <c r="E9" s="13">
        <f t="shared" si="0"/>
        <v>6.4418289426006198E-5</v>
      </c>
      <c r="F9" s="36">
        <f>AVERAGEIFS('(R) Solvers'!P:P,'(R) Solvers'!$F:$F,$B9)</f>
        <v>1801</v>
      </c>
      <c r="G9" s="15">
        <f>AVERAGEIFS('(R) VNS'!M:M,'(R) VNS'!$F:$F,$B9)</f>
        <v>372694.8</v>
      </c>
      <c r="H9" s="43">
        <f t="array" ref="H9">STDEVA(IF('(R) VNS'!$F:$F=$B9,'(R) VNS'!M:M))</f>
        <v>40.504595075401284</v>
      </c>
      <c r="I9" s="13">
        <f t="shared" si="1"/>
        <v>4.1267009896566402E-4</v>
      </c>
      <c r="J9" s="36">
        <f>AVERAGEIFS('(R) VNS'!N:N,'(R) VNS'!$F:$F,$B9)</f>
        <v>180.00129999999999</v>
      </c>
    </row>
    <row r="10" spans="2:10" ht="19.95" customHeight="1" x14ac:dyDescent="0.35">
      <c r="B10" s="18" t="s">
        <v>56</v>
      </c>
      <c r="C10" s="14">
        <f>MAX(SUMIFS('(R) Solvers'!J:J,'(R) Solvers'!$F:$F,$B10),SUMIFS('(R) Solvers'!O:O,'(R) Solvers'!$F:$F,$B10))</f>
        <v>594720</v>
      </c>
      <c r="D10" s="12">
        <f>IFERROR(AVERAGEIFS('(R) Solvers'!N:N,'(R) Solvers'!$F:$F,$B10),"NE")</f>
        <v>594963</v>
      </c>
      <c r="E10" s="13">
        <f t="shared" si="0"/>
        <v>4.0842875943546071E-4</v>
      </c>
      <c r="F10" s="36">
        <f>AVERAGEIFS('(R) Solvers'!P:P,'(R) Solvers'!$F:$F,$B10)</f>
        <v>1811</v>
      </c>
      <c r="G10" s="15">
        <f>AVERAGEIFS('(R) VNS'!M:M,'(R) VNS'!$F:$F,$B10)</f>
        <v>595311.9</v>
      </c>
      <c r="H10" s="43">
        <f t="array" ref="H10">STDEVA(IF('(R) VNS'!$F:$F=$B10,'(R) VNS'!M:M))</f>
        <v>81.79167303447079</v>
      </c>
      <c r="I10" s="13">
        <f t="shared" si="1"/>
        <v>9.9426871863307837E-4</v>
      </c>
      <c r="J10" s="36">
        <f>AVERAGEIFS('(R) VNS'!N:N,'(R) VNS'!$F:$F,$B10)</f>
        <v>180.00179999999997</v>
      </c>
    </row>
    <row r="11" spans="2:10" s="11" customFormat="1" ht="19.95" customHeight="1" x14ac:dyDescent="0.3">
      <c r="B11" s="18" t="s">
        <v>57</v>
      </c>
      <c r="C11" s="14">
        <f>MAX(SUMIFS('(R) Solvers'!J:J,'(R) Solvers'!$F:$F,$B11),SUMIFS('(R) Solvers'!O:O,'(R) Solvers'!$F:$F,$B11))</f>
        <v>594720</v>
      </c>
      <c r="D11" s="12">
        <f>IFERROR(AVERAGEIFS('(R) Solvers'!N:N,'(R) Solvers'!$F:$F,$B11),"NE")</f>
        <v>594968</v>
      </c>
      <c r="E11" s="13">
        <f t="shared" si="0"/>
        <v>4.168291403907437E-4</v>
      </c>
      <c r="F11" s="36">
        <f>AVERAGEIFS('(R) Solvers'!P:P,'(R) Solvers'!$F:$F,$B11)</f>
        <v>1913</v>
      </c>
      <c r="G11" s="15">
        <f>AVERAGEIFS('(R) VNS'!M:M,'(R) VNS'!$F:$F,$B11)</f>
        <v>595333.9</v>
      </c>
      <c r="H11" s="43">
        <f t="array" ref="H11">STDEVA(IF('(R) VNS'!$F:$F=$B11,'(R) VNS'!M:M))</f>
        <v>68.801566519633511</v>
      </c>
      <c r="I11" s="13">
        <f t="shared" si="1"/>
        <v>1.0311860285463724E-3</v>
      </c>
      <c r="J11" s="36">
        <f>AVERAGEIFS('(R) VNS'!N:N,'(R) VNS'!$F:$F,$B11)</f>
        <v>180.00169999999997</v>
      </c>
    </row>
    <row r="12" spans="2:10" ht="19.95" customHeight="1" x14ac:dyDescent="0.35">
      <c r="B12" s="18" t="s">
        <v>58</v>
      </c>
      <c r="C12" s="14">
        <f>MAX(SUMIFS('(R) Solvers'!J:J,'(R) Solvers'!$F:$F,$B12),SUMIFS('(R) Solvers'!O:O,'(R) Solvers'!$F:$F,$B12))</f>
        <v>594720</v>
      </c>
      <c r="D12" s="12">
        <f>IFERROR(AVERAGEIFS('(R) Solvers'!N:N,'(R) Solvers'!$F:$F,$B12),"NE")</f>
        <v>594963</v>
      </c>
      <c r="E12" s="13">
        <f t="shared" si="0"/>
        <v>4.0842875943546071E-4</v>
      </c>
      <c r="F12" s="36">
        <f>AVERAGEIFS('(R) Solvers'!P:P,'(R) Solvers'!$F:$F,$B12)</f>
        <v>1848</v>
      </c>
      <c r="G12" s="15">
        <f>AVERAGEIFS('(R) VNS'!M:M,'(R) VNS'!$F:$F,$B12)</f>
        <v>595316.80000000005</v>
      </c>
      <c r="H12" s="43">
        <f t="array" ref="H12">STDEVA(IF('(R) VNS'!$F:$F=$B12,'(R) VNS'!M:M))</f>
        <v>96.814599450014072</v>
      </c>
      <c r="I12" s="13">
        <f t="shared" si="1"/>
        <v>1.0024914465710467E-3</v>
      </c>
      <c r="J12" s="36">
        <f>AVERAGEIFS('(R) VNS'!N:N,'(R) VNS'!$F:$F,$B12)</f>
        <v>180.00179999999997</v>
      </c>
    </row>
    <row r="13" spans="2:10" ht="19.95" customHeight="1" x14ac:dyDescent="0.35">
      <c r="B13" s="18" t="s">
        <v>59</v>
      </c>
      <c r="C13" s="14">
        <f>MAX(SUMIFS('(R) Solvers'!J:J,'(R) Solvers'!$F:$F,$B13),SUMIFS('(R) Solvers'!O:O,'(R) Solvers'!$F:$F,$B13))</f>
        <v>894560</v>
      </c>
      <c r="D13" s="12">
        <f>IFERROR(AVERAGEIFS('(R) Solvers'!N:N,'(R) Solvers'!$F:$F,$B13),"NE")</f>
        <v>895280</v>
      </c>
      <c r="E13" s="13">
        <f t="shared" si="0"/>
        <v>8.0421767491734432E-4</v>
      </c>
      <c r="F13" s="36">
        <f>AVERAGEIFS('(R) Solvers'!P:P,'(R) Solvers'!$F:$F,$B13)</f>
        <v>3667</v>
      </c>
      <c r="G13" s="15">
        <f>AVERAGEIFS('(R) VNS'!M:M,'(R) VNS'!$F:$F,$B13)</f>
        <v>896634.8</v>
      </c>
      <c r="H13" s="43">
        <f t="array" ref="H13">STDEVA(IF('(R) VNS'!$F:$F=$B13,'(R) VNS'!M:M))</f>
        <v>200.91280585257763</v>
      </c>
      <c r="I13" s="13">
        <f t="shared" si="1"/>
        <v>2.3139855825359962E-3</v>
      </c>
      <c r="J13" s="36">
        <f>AVERAGEIFS('(R) VNS'!N:N,'(R) VNS'!$F:$F,$B13)</f>
        <v>300.00260000000003</v>
      </c>
    </row>
    <row r="14" spans="2:10" ht="19.95" customHeight="1" x14ac:dyDescent="0.35">
      <c r="B14" s="18" t="s">
        <v>60</v>
      </c>
      <c r="C14" s="14">
        <f>MAX(SUMIFS('(R) Solvers'!J:J,'(R) Solvers'!$F:$F,$B14),SUMIFS('(R) Solvers'!O:O,'(R) Solvers'!$F:$F,$B14))</f>
        <v>894560</v>
      </c>
      <c r="D14" s="12">
        <f>IFERROR(AVERAGEIFS('(R) Solvers'!N:N,'(R) Solvers'!$F:$F,$B14),"NE")</f>
        <v>895281</v>
      </c>
      <c r="E14" s="13">
        <f t="shared" si="0"/>
        <v>8.0533374437746362E-4</v>
      </c>
      <c r="F14" s="36">
        <f>AVERAGEIFS('(R) Solvers'!P:P,'(R) Solvers'!$F:$F,$B14)</f>
        <v>3636</v>
      </c>
      <c r="G14" s="15">
        <f>AVERAGEIFS('(R) VNS'!M:M,'(R) VNS'!$F:$F,$B14)</f>
        <v>896537.8</v>
      </c>
      <c r="H14" s="43">
        <f t="array" ref="H14">STDEVA(IF('(R) VNS'!$F:$F=$B14,'(R) VNS'!M:M))</f>
        <v>140.31219159827526</v>
      </c>
      <c r="I14" s="13">
        <f t="shared" si="1"/>
        <v>2.2060419538362424E-3</v>
      </c>
      <c r="J14" s="36">
        <f>AVERAGEIFS('(R) VNS'!N:N,'(R) VNS'!$F:$F,$B14)</f>
        <v>300.00279999999998</v>
      </c>
    </row>
    <row r="15" spans="2:10" ht="19.95" customHeight="1" x14ac:dyDescent="0.35">
      <c r="B15" s="18" t="s">
        <v>61</v>
      </c>
      <c r="C15" s="14">
        <f>MAX(SUMIFS('(R) Solvers'!J:J,'(R) Solvers'!$F:$F,$B15),SUMIFS('(R) Solvers'!O:O,'(R) Solvers'!$F:$F,$B15))</f>
        <v>894560</v>
      </c>
      <c r="D15" s="12">
        <f>IFERROR(AVERAGEIFS('(R) Solvers'!N:N,'(R) Solvers'!$F:$F,$B15),"NE")</f>
        <v>895280</v>
      </c>
      <c r="E15" s="13">
        <f t="shared" si="0"/>
        <v>8.0421767491734432E-4</v>
      </c>
      <c r="F15" s="36">
        <f>AVERAGEIFS('(R) Solvers'!P:P,'(R) Solvers'!$F:$F,$B15)</f>
        <v>3631</v>
      </c>
      <c r="G15" s="15">
        <f>AVERAGEIFS('(R) VNS'!M:M,'(R) VNS'!$F:$F,$B15)</f>
        <v>896614</v>
      </c>
      <c r="H15" s="43">
        <f t="array" ref="H15">STDEVA(IF('(R) VNS'!$F:$F=$B15,'(R) VNS'!M:M))</f>
        <v>261.32185348935343</v>
      </c>
      <c r="I15" s="13">
        <f t="shared" si="1"/>
        <v>2.290840874668475E-3</v>
      </c>
      <c r="J15" s="36">
        <f>AVERAGEIFS('(R) VNS'!N:N,'(R) VNS'!$F:$F,$B15)</f>
        <v>300.00229999999999</v>
      </c>
    </row>
    <row r="16" spans="2:10" s="11" customFormat="1" ht="19.95" customHeight="1" x14ac:dyDescent="0.3">
      <c r="B16" s="18" t="s">
        <v>62</v>
      </c>
      <c r="C16" s="14">
        <f>MAX(SUMIFS('(R) Solvers'!J:J,'(R) Solvers'!$F:$F,$B16),SUMIFS('(R) Solvers'!O:O,'(R) Solvers'!$F:$F,$B16))</f>
        <v>1849600</v>
      </c>
      <c r="D16" s="12">
        <f>IFERROR(AVERAGEIFS('(R) Solvers'!N:N,'(R) Solvers'!$F:$F,$B16),"NE")</f>
        <v>1850560</v>
      </c>
      <c r="E16" s="13">
        <f t="shared" si="0"/>
        <v>5.1876188829327343E-4</v>
      </c>
      <c r="F16" s="36">
        <f>AVERAGEIFS('(R) Solvers'!P:P,'(R) Solvers'!$F:$F,$B16)</f>
        <v>3637</v>
      </c>
      <c r="G16" s="15">
        <f>AVERAGEIFS('(R) VNS'!M:M,'(R) VNS'!$F:$F,$B16)</f>
        <v>1853952.9</v>
      </c>
      <c r="H16" s="43">
        <f t="array" ref="H16">STDEVA(IF('(R) VNS'!$F:$F=$B16,'(R) VNS'!M:M))</f>
        <v>258.25932273158656</v>
      </c>
      <c r="I16" s="13">
        <f t="shared" si="1"/>
        <v>2.3479021500491773E-3</v>
      </c>
      <c r="J16" s="36">
        <f>AVERAGEIFS('(R) VNS'!N:N,'(R) VNS'!$F:$F,$B16)</f>
        <v>300.00360000000001</v>
      </c>
    </row>
    <row r="17" spans="2:10" ht="19.95" customHeight="1" x14ac:dyDescent="0.35">
      <c r="B17" s="18" t="s">
        <v>63</v>
      </c>
      <c r="C17" s="14">
        <f>MAX(SUMIFS('(R) Solvers'!J:J,'(R) Solvers'!$F:$F,$B17),SUMIFS('(R) Solvers'!O:O,'(R) Solvers'!$F:$F,$B17))</f>
        <v>1849600</v>
      </c>
      <c r="D17" s="12">
        <f>IFERROR(AVERAGEIFS('(R) Solvers'!N:N,'(R) Solvers'!$F:$F,$B17),"NE")</f>
        <v>1850560</v>
      </c>
      <c r="E17" s="13">
        <f t="shared" si="0"/>
        <v>5.1876188829327343E-4</v>
      </c>
      <c r="F17" s="36">
        <f>AVERAGEIFS('(R) Solvers'!P:P,'(R) Solvers'!$F:$F,$B17)</f>
        <v>3636</v>
      </c>
      <c r="G17" s="15">
        <f>AVERAGEIFS('(R) VNS'!M:M,'(R) VNS'!$F:$F,$B17)</f>
        <v>1853846.9</v>
      </c>
      <c r="H17" s="43">
        <f t="array" ref="H17">STDEVA(IF('(R) VNS'!$F:$F=$B17,'(R) VNS'!M:M))</f>
        <v>258.10310170765308</v>
      </c>
      <c r="I17" s="13">
        <f t="shared" si="1"/>
        <v>2.290857999115195E-3</v>
      </c>
      <c r="J17" s="36">
        <f>AVERAGEIFS('(R) VNS'!N:N,'(R) VNS'!$F:$F,$B17)</f>
        <v>300.00569999999993</v>
      </c>
    </row>
    <row r="18" spans="2:10" ht="19.95" customHeight="1" x14ac:dyDescent="0.35">
      <c r="B18" s="18" t="s">
        <v>64</v>
      </c>
      <c r="C18" s="14">
        <f>MAX(SUMIFS('(R) Solvers'!J:J,'(R) Solvers'!$F:$F,$B18),SUMIFS('(R) Solvers'!O:O,'(R) Solvers'!$F:$F,$B18))</f>
        <v>1849600</v>
      </c>
      <c r="D18" s="12">
        <f>IFERROR(AVERAGEIFS('(R) Solvers'!N:N,'(R) Solvers'!$F:$F,$B18),"NE")</f>
        <v>1850560</v>
      </c>
      <c r="E18" s="13">
        <f t="shared" si="0"/>
        <v>5.1876188829327343E-4</v>
      </c>
      <c r="F18" s="36">
        <f>AVERAGEIFS('(R) Solvers'!P:P,'(R) Solvers'!$F:$F,$B18)</f>
        <v>3609</v>
      </c>
      <c r="G18" s="15">
        <f>AVERAGEIFS('(R) VNS'!M:M,'(R) VNS'!$F:$F,$B18)</f>
        <v>1853996.6</v>
      </c>
      <c r="H18" s="43">
        <f t="array" ref="H18">STDEVA(IF('(R) VNS'!$F:$F=$B18,'(R) VNS'!M:M))</f>
        <v>288.15859830617194</v>
      </c>
      <c r="I18" s="13">
        <f t="shared" si="1"/>
        <v>2.3714175096114483E-3</v>
      </c>
      <c r="J18" s="36">
        <f>AVERAGEIFS('(R) VNS'!N:N,'(R) VNS'!$F:$F,$B18)</f>
        <v>300.00599999999997</v>
      </c>
    </row>
    <row r="19" spans="2:10" s="41" customFormat="1" ht="19.95" customHeight="1" x14ac:dyDescent="0.35">
      <c r="B19" s="26" t="s">
        <v>32</v>
      </c>
      <c r="C19" s="37"/>
      <c r="D19" s="38"/>
      <c r="E19" s="39">
        <f>AVERAGE(E4:E18)</f>
        <v>4.3799698033456945E-4</v>
      </c>
      <c r="F19" s="40"/>
      <c r="G19" s="38"/>
      <c r="H19" s="43"/>
      <c r="I19" s="39">
        <f>AVERAGE(I4:I18)</f>
        <v>1.2868116889026972E-3</v>
      </c>
      <c r="J19" s="40"/>
    </row>
    <row r="20" spans="2:10" ht="19.95" customHeight="1" x14ac:dyDescent="0.35">
      <c r="B20" s="18" t="s">
        <v>65</v>
      </c>
      <c r="C20" s="14">
        <f>MAX(SUMIFS('(R) Solvers'!J:J,'(R) Solvers'!$F:$F,$B20),SUMIFS('(R) Solvers'!O:O,'(R) Solvers'!$F:$F,$B20))</f>
        <v>65680</v>
      </c>
      <c r="D20" s="12">
        <f>IFERROR(AVERAGEIFS('(R) Solvers'!N:N,'(R) Solvers'!$F:$F,$B20),"NE")</f>
        <v>65680</v>
      </c>
      <c r="E20" s="13">
        <f>IF(D20="NE",1,(D20-$C20)/D20)</f>
        <v>0</v>
      </c>
      <c r="F20" s="36">
        <f>AVERAGEIFS('(R) Solvers'!P:P,'(R) Solvers'!$F:$F,$B20)</f>
        <v>96</v>
      </c>
      <c r="G20" s="15">
        <f>AVERAGEIFS('(R) VNS'!M:M,'(R) VNS'!$F:$F,$B20)</f>
        <v>66098.8</v>
      </c>
      <c r="H20" s="43">
        <f t="array" ref="H20">STDEVA(IF('(R) VNS'!$F:$F=$B20,'(R) VNS'!M:M))</f>
        <v>77.072548795130544</v>
      </c>
      <c r="I20" s="13">
        <f>(G20-$C20)/G20</f>
        <v>6.3359697906770302E-3</v>
      </c>
      <c r="J20" s="36">
        <f>AVERAGEIFS('(R) VNS'!N:N,'(R) VNS'!$F:$F,$B20)</f>
        <v>60.015399999999985</v>
      </c>
    </row>
    <row r="21" spans="2:10" ht="19.95" customHeight="1" x14ac:dyDescent="0.35">
      <c r="B21" s="18" t="s">
        <v>66</v>
      </c>
      <c r="C21" s="14">
        <f>MAX(SUMIFS('(R) Solvers'!J:J,'(R) Solvers'!$F:$F,$B21),SUMIFS('(R) Solvers'!O:O,'(R) Solvers'!$F:$F,$B21))</f>
        <v>65680</v>
      </c>
      <c r="D21" s="12">
        <f>IFERROR(AVERAGEIFS('(R) Solvers'!N:N,'(R) Solvers'!$F:$F,$B21),"NE")</f>
        <v>65680</v>
      </c>
      <c r="E21" s="13">
        <f t="shared" ref="E21:E34" si="2">IF(D21="NE",1,(D21-$C21)/D21)</f>
        <v>0</v>
      </c>
      <c r="F21" s="36">
        <f>AVERAGEIFS('(R) Solvers'!P:P,'(R) Solvers'!$F:$F,$B21)</f>
        <v>127</v>
      </c>
      <c r="G21" s="15">
        <f>AVERAGEIFS('(R) VNS'!M:M,'(R) VNS'!$F:$F,$B21)</f>
        <v>65905</v>
      </c>
      <c r="H21" s="43">
        <f t="array" ref="H21">STDEVA(IF('(R) VNS'!$F:$F=$B21,'(R) VNS'!M:M))</f>
        <v>57.777350425769974</v>
      </c>
      <c r="I21" s="13">
        <f t="shared" ref="I21:I34" si="3">(G21-$C21)/G21</f>
        <v>3.414005007207344E-3</v>
      </c>
      <c r="J21" s="36">
        <f>AVERAGEIFS('(R) VNS'!N:N,'(R) VNS'!$F:$F,$B21)</f>
        <v>60.009100000000004</v>
      </c>
    </row>
    <row r="22" spans="2:10" ht="19.95" customHeight="1" x14ac:dyDescent="0.35">
      <c r="B22" s="18" t="s">
        <v>67</v>
      </c>
      <c r="C22" s="14">
        <f>MAX(SUMIFS('(R) Solvers'!J:J,'(R) Solvers'!$F:$F,$B22),SUMIFS('(R) Solvers'!O:O,'(R) Solvers'!$F:$F,$B22))</f>
        <v>65680</v>
      </c>
      <c r="D22" s="12">
        <f>IFERROR(AVERAGEIFS('(R) Solvers'!N:N,'(R) Solvers'!$F:$F,$B22),"NE")</f>
        <v>65684</v>
      </c>
      <c r="E22" s="13">
        <f t="shared" si="2"/>
        <v>6.0897631082150903E-5</v>
      </c>
      <c r="F22" s="36">
        <f>AVERAGEIFS('(R) Solvers'!P:P,'(R) Solvers'!$F:$F,$B22)</f>
        <v>898</v>
      </c>
      <c r="G22" s="15">
        <f>AVERAGEIFS('(R) VNS'!M:M,'(R) VNS'!$F:$F,$B22)</f>
        <v>66048.899999999994</v>
      </c>
      <c r="H22" s="43">
        <f t="array" ref="H22">STDEVA(IF('(R) VNS'!$F:$F=$B22,'(R) VNS'!M:M))</f>
        <v>84.568775430283836</v>
      </c>
      <c r="I22" s="13">
        <f t="shared" si="3"/>
        <v>5.5852557726168671E-3</v>
      </c>
      <c r="J22" s="36">
        <f>AVERAGEIFS('(R) VNS'!N:N,'(R) VNS'!$F:$F,$B22)</f>
        <v>60.004499999999986</v>
      </c>
    </row>
    <row r="23" spans="2:10" ht="19.95" customHeight="1" x14ac:dyDescent="0.35">
      <c r="B23" s="18" t="s">
        <v>68</v>
      </c>
      <c r="C23" s="14">
        <f>MAX(SUMIFS('(R) Solvers'!J:J,'(R) Solvers'!$F:$F,$B23),SUMIFS('(R) Solvers'!O:O,'(R) Solvers'!$F:$F,$B23))</f>
        <v>70974</v>
      </c>
      <c r="D23" s="12">
        <f>IFERROR(AVERAGEIFS('(R) Solvers'!N:N,'(R) Solvers'!$F:$F,$B23),"NE")</f>
        <v>71362</v>
      </c>
      <c r="E23" s="13">
        <f t="shared" si="2"/>
        <v>5.4370673467671873E-3</v>
      </c>
      <c r="F23" s="36">
        <f>AVERAGEIFS('(R) Solvers'!P:P,'(R) Solvers'!$F:$F,$B23)</f>
        <v>1810</v>
      </c>
      <c r="G23" s="15">
        <f>AVERAGEIFS('(R) VNS'!M:M,'(R) VNS'!$F:$F,$B23)</f>
        <v>71972.3</v>
      </c>
      <c r="H23" s="43">
        <f t="array" ref="H23">STDEVA(IF('(R) VNS'!$F:$F=$B23,'(R) VNS'!M:M))</f>
        <v>127.51823399028076</v>
      </c>
      <c r="I23" s="13">
        <f t="shared" si="3"/>
        <v>1.3870614111262289E-2</v>
      </c>
      <c r="J23" s="36">
        <f>AVERAGEIFS('(R) VNS'!N:N,'(R) VNS'!$F:$F,$B23)</f>
        <v>180.00949999999997</v>
      </c>
    </row>
    <row r="24" spans="2:10" ht="19.95" customHeight="1" x14ac:dyDescent="0.35">
      <c r="B24" s="18" t="s">
        <v>69</v>
      </c>
      <c r="C24" s="14">
        <f>MAX(SUMIFS('(R) Solvers'!J:J,'(R) Solvers'!$F:$F,$B24),SUMIFS('(R) Solvers'!O:O,'(R) Solvers'!$F:$F,$B24))</f>
        <v>70917</v>
      </c>
      <c r="D24" s="12">
        <f>IFERROR(AVERAGEIFS('(R) Solvers'!N:N,'(R) Solvers'!$F:$F,$B24),"NE")</f>
        <v>71366</v>
      </c>
      <c r="E24" s="13">
        <f t="shared" si="2"/>
        <v>6.2915113639548242E-3</v>
      </c>
      <c r="F24" s="36">
        <f>AVERAGEIFS('(R) Solvers'!P:P,'(R) Solvers'!$F:$F,$B24)</f>
        <v>1805</v>
      </c>
      <c r="G24" s="15">
        <f>AVERAGEIFS('(R) VNS'!M:M,'(R) VNS'!$F:$F,$B24)</f>
        <v>72101.600000000006</v>
      </c>
      <c r="H24" s="43">
        <f t="array" ref="H24">STDEVA(IF('(R) VNS'!$F:$F=$B24,'(R) VNS'!M:M))</f>
        <v>112.82060489506732</v>
      </c>
      <c r="I24" s="13">
        <f t="shared" si="3"/>
        <v>1.6429593795422096E-2</v>
      </c>
      <c r="J24" s="36">
        <f>AVERAGEIFS('(R) VNS'!N:N,'(R) VNS'!$F:$F,$B24)</f>
        <v>180.00329999999997</v>
      </c>
    </row>
    <row r="25" spans="2:10" ht="19.95" customHeight="1" x14ac:dyDescent="0.35">
      <c r="B25" s="18" t="s">
        <v>70</v>
      </c>
      <c r="C25" s="14">
        <f>MAX(SUMIFS('(R) Solvers'!J:J,'(R) Solvers'!$F:$F,$B25),SUMIFS('(R) Solvers'!O:O,'(R) Solvers'!$F:$F,$B25))</f>
        <v>71025</v>
      </c>
      <c r="D25" s="12">
        <f>IFERROR(AVERAGEIFS('(R) Solvers'!N:N,'(R) Solvers'!$F:$F,$B25),"NE")</f>
        <v>71361</v>
      </c>
      <c r="E25" s="13">
        <f t="shared" si="2"/>
        <v>4.7084541976709967E-3</v>
      </c>
      <c r="F25" s="36">
        <f>AVERAGEIFS('(R) Solvers'!P:P,'(R) Solvers'!$F:$F,$B25)</f>
        <v>1802</v>
      </c>
      <c r="G25" s="15">
        <f>AVERAGEIFS('(R) VNS'!M:M,'(R) VNS'!$F:$F,$B25)</f>
        <v>72116.800000000003</v>
      </c>
      <c r="H25" s="43">
        <f t="array" ref="H25">STDEVA(IF('(R) VNS'!$F:$F=$B25,'(R) VNS'!M:M))</f>
        <v>132.3965424187673</v>
      </c>
      <c r="I25" s="13">
        <f t="shared" si="3"/>
        <v>1.5139329532092424E-2</v>
      </c>
      <c r="J25" s="36">
        <f>AVERAGEIFS('(R) VNS'!N:N,'(R) VNS'!$F:$F,$B25)</f>
        <v>180.0119</v>
      </c>
    </row>
    <row r="26" spans="2:10" ht="19.95" customHeight="1" x14ac:dyDescent="0.35">
      <c r="B26" s="18" t="s">
        <v>71</v>
      </c>
      <c r="C26" s="14">
        <f>MAX(SUMIFS('(R) Solvers'!J:J,'(R) Solvers'!$F:$F,$B26),SUMIFS('(R) Solvers'!O:O,'(R) Solvers'!$F:$F,$B26))</f>
        <v>191034</v>
      </c>
      <c r="D26" s="12">
        <f>IFERROR(AVERAGEIFS('(R) Solvers'!N:N,'(R) Solvers'!$F:$F,$B26),"NE")</f>
        <v>191528</v>
      </c>
      <c r="E26" s="13">
        <f t="shared" si="2"/>
        <v>2.5792573409632014E-3</v>
      </c>
      <c r="F26" s="36">
        <f>AVERAGEIFS('(R) Solvers'!P:P,'(R) Solvers'!$F:$F,$B26)</f>
        <v>1803</v>
      </c>
      <c r="G26" s="15">
        <f>AVERAGEIFS('(R) VNS'!M:M,'(R) VNS'!$F:$F,$B26)</f>
        <v>192728.7</v>
      </c>
      <c r="H26" s="43">
        <f t="array" ref="H26">STDEVA(IF('(R) VNS'!$F:$F=$B26,'(R) VNS'!M:M))</f>
        <v>121.73016607781875</v>
      </c>
      <c r="I26" s="13">
        <f t="shared" si="3"/>
        <v>8.7931895976053991E-3</v>
      </c>
      <c r="J26" s="36">
        <f>AVERAGEIFS('(R) VNS'!N:N,'(R) VNS'!$F:$F,$B26)</f>
        <v>180.00309999999996</v>
      </c>
    </row>
    <row r="27" spans="2:10" ht="19.95" customHeight="1" x14ac:dyDescent="0.35">
      <c r="B27" s="18" t="s">
        <v>72</v>
      </c>
      <c r="C27" s="14">
        <f>MAX(SUMIFS('(R) Solvers'!J:J,'(R) Solvers'!$F:$F,$B27),SUMIFS('(R) Solvers'!O:O,'(R) Solvers'!$F:$F,$B27))</f>
        <v>190969</v>
      </c>
      <c r="D27" s="12">
        <f>IFERROR(AVERAGEIFS('(R) Solvers'!N:N,'(R) Solvers'!$F:$F,$B27),"NE")</f>
        <v>191533</v>
      </c>
      <c r="E27" s="13">
        <f t="shared" si="2"/>
        <v>2.9446622775187565E-3</v>
      </c>
      <c r="F27" s="36">
        <f>AVERAGEIFS('(R) Solvers'!P:P,'(R) Solvers'!$F:$F,$B27)</f>
        <v>1801</v>
      </c>
      <c r="G27" s="15">
        <f>AVERAGEIFS('(R) VNS'!M:M,'(R) VNS'!$F:$F,$B27)</f>
        <v>192837.5</v>
      </c>
      <c r="H27" s="43">
        <f t="array" ref="H27">STDEVA(IF('(R) VNS'!$F:$F=$B27,'(R) VNS'!M:M))</f>
        <v>102.45025893357007</v>
      </c>
      <c r="I27" s="13">
        <f t="shared" si="3"/>
        <v>9.6895054125883187E-3</v>
      </c>
      <c r="J27" s="36">
        <f>AVERAGEIFS('(R) VNS'!N:N,'(R) VNS'!$F:$F,$B27)</f>
        <v>180.0061</v>
      </c>
    </row>
    <row r="28" spans="2:10" ht="19.95" customHeight="1" x14ac:dyDescent="0.35">
      <c r="B28" s="18" t="s">
        <v>73</v>
      </c>
      <c r="C28" s="14">
        <f>MAX(SUMIFS('(R) Solvers'!J:J,'(R) Solvers'!$F:$F,$B28),SUMIFS('(R) Solvers'!O:O,'(R) Solvers'!$F:$F,$B28))</f>
        <v>190925</v>
      </c>
      <c r="D28" s="12">
        <f>IFERROR(AVERAGEIFS('(R) Solvers'!N:N,'(R) Solvers'!$F:$F,$B28),"NE")</f>
        <v>191532</v>
      </c>
      <c r="E28" s="13">
        <f t="shared" si="2"/>
        <v>3.1691832174258086E-3</v>
      </c>
      <c r="F28" s="36">
        <f>AVERAGEIFS('(R) Solvers'!P:P,'(R) Solvers'!$F:$F,$B28)</f>
        <v>1802</v>
      </c>
      <c r="G28" s="15">
        <f>AVERAGEIFS('(R) VNS'!M:M,'(R) VNS'!$F:$F,$B28)</f>
        <v>192876.4</v>
      </c>
      <c r="H28" s="43">
        <f t="array" ref="H28">STDEVA(IF('(R) VNS'!$F:$F=$B28,'(R) VNS'!M:M))</f>
        <v>147.64085553200451</v>
      </c>
      <c r="I28" s="13">
        <f t="shared" si="3"/>
        <v>1.0117360133225187E-2</v>
      </c>
      <c r="J28" s="36">
        <f>AVERAGEIFS('(R) VNS'!N:N,'(R) VNS'!$F:$F,$B28)</f>
        <v>180.00869999999998</v>
      </c>
    </row>
    <row r="29" spans="2:10" ht="19.95" customHeight="1" x14ac:dyDescent="0.35">
      <c r="B29" s="18" t="s">
        <v>74</v>
      </c>
      <c r="C29" s="14">
        <f>MAX(SUMIFS('(R) Solvers'!J:J,'(R) Solvers'!$F:$F,$B29),SUMIFS('(R) Solvers'!O:O,'(R) Solvers'!$F:$F,$B29))</f>
        <v>262028</v>
      </c>
      <c r="D29" s="12">
        <f>IFERROR(AVERAGEIFS('(R) Solvers'!N:N,'(R) Solvers'!$F:$F,$B29),"NE")</f>
        <v>262905</v>
      </c>
      <c r="E29" s="13">
        <f t="shared" si="2"/>
        <v>3.3358057092866245E-3</v>
      </c>
      <c r="F29" s="36">
        <f>AVERAGEIFS('(R) Solvers'!P:P,'(R) Solvers'!$F:$F,$B29)</f>
        <v>3604</v>
      </c>
      <c r="G29" s="15">
        <f>AVERAGEIFS('(R) VNS'!M:M,'(R) VNS'!$F:$F,$B29)</f>
        <v>265537.59999999998</v>
      </c>
      <c r="H29" s="43">
        <f t="array" ref="H29">STDEVA(IF('(R) VNS'!$F:$F=$B29,'(R) VNS'!M:M))</f>
        <v>272.82725507381247</v>
      </c>
      <c r="I29" s="13">
        <f t="shared" si="3"/>
        <v>1.3216960611227853E-2</v>
      </c>
      <c r="J29" s="36">
        <f>AVERAGEIFS('(R) VNS'!N:N,'(R) VNS'!$F:$F,$B29)</f>
        <v>300.0027</v>
      </c>
    </row>
    <row r="30" spans="2:10" ht="19.95" customHeight="1" x14ac:dyDescent="0.35">
      <c r="B30" s="18" t="s">
        <v>75</v>
      </c>
      <c r="C30" s="14">
        <f>MAX(SUMIFS('(R) Solvers'!J:J,'(R) Solvers'!$F:$F,$B30),SUMIFS('(R) Solvers'!O:O,'(R) Solvers'!$F:$F,$B30))</f>
        <v>261960</v>
      </c>
      <c r="D30" s="12">
        <f>IFERROR(AVERAGEIFS('(R) Solvers'!N:N,'(R) Solvers'!$F:$F,$B30),"NE")</f>
        <v>262887</v>
      </c>
      <c r="E30" s="13">
        <f t="shared" si="2"/>
        <v>3.5262299010601515E-3</v>
      </c>
      <c r="F30" s="36">
        <f>AVERAGEIFS('(R) Solvers'!P:P,'(R) Solvers'!$F:$F,$B30)</f>
        <v>3603</v>
      </c>
      <c r="G30" s="15">
        <f>AVERAGEIFS('(R) VNS'!M:M,'(R) VNS'!$F:$F,$B30)</f>
        <v>265254</v>
      </c>
      <c r="H30" s="43">
        <f t="array" ref="H30">STDEVA(IF('(R) VNS'!$F:$F=$B30,'(R) VNS'!M:M))</f>
        <v>217.55101572836759</v>
      </c>
      <c r="I30" s="13">
        <f t="shared" si="3"/>
        <v>1.2418285869393111E-2</v>
      </c>
      <c r="J30" s="36">
        <f>AVERAGEIFS('(R) VNS'!N:N,'(R) VNS'!$F:$F,$B30)</f>
        <v>300.00310000000002</v>
      </c>
    </row>
    <row r="31" spans="2:10" ht="19.95" customHeight="1" x14ac:dyDescent="0.35">
      <c r="B31" s="18" t="s">
        <v>76</v>
      </c>
      <c r="C31" s="14">
        <f>MAX(SUMIFS('(R) Solvers'!J:J,'(R) Solvers'!$F:$F,$B31),SUMIFS('(R) Solvers'!O:O,'(R) Solvers'!$F:$F,$B31))</f>
        <v>260971</v>
      </c>
      <c r="D31" s="12">
        <f>IFERROR(AVERAGEIFS('(R) Solvers'!N:N,'(R) Solvers'!$F:$F,$B31),"NE")</f>
        <v>262893</v>
      </c>
      <c r="E31" s="13">
        <f t="shared" si="2"/>
        <v>7.3109592115423389E-3</v>
      </c>
      <c r="F31" s="36">
        <f>AVERAGEIFS('(R) Solvers'!P:P,'(R) Solvers'!$F:$F,$B31)</f>
        <v>3607</v>
      </c>
      <c r="G31" s="15">
        <f>AVERAGEIFS('(R) VNS'!M:M,'(R) VNS'!$F:$F,$B31)</f>
        <v>265430.09999999998</v>
      </c>
      <c r="H31" s="43">
        <f t="array" ref="H31">STDEVA(IF('(R) VNS'!$F:$F=$B31,'(R) VNS'!M:M))</f>
        <v>305.47174810265011</v>
      </c>
      <c r="I31" s="13">
        <f t="shared" si="3"/>
        <v>1.6799526504341359E-2</v>
      </c>
      <c r="J31" s="36">
        <f>AVERAGEIFS('(R) VNS'!N:N,'(R) VNS'!$F:$F,$B31)</f>
        <v>300.00280000000004</v>
      </c>
    </row>
    <row r="32" spans="2:10" ht="19.95" customHeight="1" x14ac:dyDescent="0.35">
      <c r="B32" s="18" t="s">
        <v>77</v>
      </c>
      <c r="C32" s="14">
        <f>MAX(SUMIFS('(R) Solvers'!J:J,'(R) Solvers'!$F:$F,$B32),SUMIFS('(R) Solvers'!O:O,'(R) Solvers'!$F:$F,$B32))</f>
        <v>449455</v>
      </c>
      <c r="D32" s="12">
        <f>IFERROR(AVERAGEIFS('(R) Solvers'!N:N,'(R) Solvers'!$F:$F,$B32),"NE")</f>
        <v>453583</v>
      </c>
      <c r="E32" s="13">
        <f t="shared" si="2"/>
        <v>9.1008701825244769E-3</v>
      </c>
      <c r="F32" s="36">
        <f>AVERAGEIFS('(R) Solvers'!P:P,'(R) Solvers'!$F:$F,$B32)</f>
        <v>3611</v>
      </c>
      <c r="G32" s="15">
        <f>AVERAGEIFS('(R) VNS'!M:M,'(R) VNS'!$F:$F,$B32)</f>
        <v>460309.9</v>
      </c>
      <c r="H32" s="43">
        <f t="array" ref="H32">STDEVA(IF('(R) VNS'!$F:$F=$B32,'(R) VNS'!M:M))</f>
        <v>431.67823665318133</v>
      </c>
      <c r="I32" s="13">
        <f t="shared" si="3"/>
        <v>2.3581721792210037E-2</v>
      </c>
      <c r="J32" s="36">
        <f>AVERAGEIFS('(R) VNS'!N:N,'(R) VNS'!$F:$F,$B32)</f>
        <v>300.0077</v>
      </c>
    </row>
    <row r="33" spans="2:10" ht="19.95" customHeight="1" x14ac:dyDescent="0.35">
      <c r="B33" s="18" t="s">
        <v>78</v>
      </c>
      <c r="C33" s="14">
        <f>MAX(SUMIFS('(R) Solvers'!J:J,'(R) Solvers'!$F:$F,$B33),SUMIFS('(R) Solvers'!O:O,'(R) Solvers'!$F:$F,$B33))</f>
        <v>449240</v>
      </c>
      <c r="D33" s="12">
        <f>IFERROR(AVERAGEIFS('(R) Solvers'!N:N,'(R) Solvers'!$F:$F,$B33),"NE")</f>
        <v>454213</v>
      </c>
      <c r="E33" s="13">
        <f t="shared" si="2"/>
        <v>1.0948607811753516E-2</v>
      </c>
      <c r="F33" s="36">
        <f>AVERAGEIFS('(R) Solvers'!P:P,'(R) Solvers'!$F:$F,$B33)</f>
        <v>3611</v>
      </c>
      <c r="G33" s="15">
        <f>AVERAGEIFS('(R) VNS'!M:M,'(R) VNS'!$F:$F,$B33)</f>
        <v>459875.1</v>
      </c>
      <c r="H33" s="43">
        <f t="array" ref="H33">STDEVA(IF('(R) VNS'!$F:$F=$B33,'(R) VNS'!M:M))</f>
        <v>496.10515238427251</v>
      </c>
      <c r="I33" s="13">
        <f t="shared" si="3"/>
        <v>2.3126061837224883E-2</v>
      </c>
      <c r="J33" s="36">
        <f>AVERAGEIFS('(R) VNS'!N:N,'(R) VNS'!$F:$F,$B33)</f>
        <v>300.00460000000004</v>
      </c>
    </row>
    <row r="34" spans="2:10" ht="19.95" customHeight="1" x14ac:dyDescent="0.35">
      <c r="B34" s="18" t="s">
        <v>79</v>
      </c>
      <c r="C34" s="14">
        <f>MAX(SUMIFS('(R) Solvers'!J:J,'(R) Solvers'!$F:$F,$B34),SUMIFS('(R) Solvers'!O:O,'(R) Solvers'!$F:$F,$B34))</f>
        <v>449214</v>
      </c>
      <c r="D34" s="12">
        <f>IFERROR(AVERAGEIFS('(R) Solvers'!N:N,'(R) Solvers'!$F:$F,$B34),"NE")</f>
        <v>458991</v>
      </c>
      <c r="E34" s="13">
        <f t="shared" si="2"/>
        <v>2.130107126283522E-2</v>
      </c>
      <c r="F34" s="36">
        <f>AVERAGEIFS('(R) Solvers'!P:P,'(R) Solvers'!$F:$F,$B34)</f>
        <v>3607</v>
      </c>
      <c r="G34" s="15">
        <f>AVERAGEIFS('(R) VNS'!M:M,'(R) VNS'!$F:$F,$B34)</f>
        <v>460323.3</v>
      </c>
      <c r="H34" s="43">
        <f t="array" ref="H34">STDEVA(IF('(R) VNS'!$F:$F=$B34,'(R) VNS'!M:M))</f>
        <v>403.63929166742156</v>
      </c>
      <c r="I34" s="13">
        <f t="shared" si="3"/>
        <v>2.4133690386734689E-2</v>
      </c>
      <c r="J34" s="36">
        <f>AVERAGEIFS('(R) VNS'!N:N,'(R) VNS'!$F:$F,$B34)</f>
        <v>300.0059</v>
      </c>
    </row>
    <row r="35" spans="2:10" s="41" customFormat="1" ht="19.95" customHeight="1" x14ac:dyDescent="0.35">
      <c r="B35" s="26" t="s">
        <v>33</v>
      </c>
      <c r="C35" s="37"/>
      <c r="D35" s="38"/>
      <c r="E35" s="39">
        <f>AVERAGE(E20:E34)</f>
        <v>5.3809718302923496E-3</v>
      </c>
      <c r="F35" s="40"/>
      <c r="G35" s="38"/>
      <c r="H35" s="43"/>
      <c r="I35" s="39">
        <f>AVERAGE(I20:I34)</f>
        <v>1.3510071343588592E-2</v>
      </c>
      <c r="J35" s="40"/>
    </row>
    <row r="36" spans="2:10" ht="19.95" customHeight="1" x14ac:dyDescent="0.35">
      <c r="B36" s="18" t="s">
        <v>80</v>
      </c>
      <c r="C36" s="14">
        <f>MAX(SUMIFS('(R) Solvers'!J:J,'(R) Solvers'!$F:$F,$B36),SUMIFS('(R) Solvers'!O:O,'(R) Solvers'!$F:$F,$B36))</f>
        <v>40155</v>
      </c>
      <c r="D36" s="12">
        <f>IFERROR(AVERAGEIFS('(R) Solvers'!N:N,'(R) Solvers'!$F:$F,$B36),"NE")</f>
        <v>40157</v>
      </c>
      <c r="E36" s="13">
        <f>IF(D36="NE",1,(D36-$C36)/D36)</f>
        <v>4.9804517269716365E-5</v>
      </c>
      <c r="F36" s="36">
        <f>AVERAGEIFS('(R) Solvers'!P:P,'(R) Solvers'!$F:$F,$B36)</f>
        <v>900</v>
      </c>
      <c r="G36" s="15">
        <f>AVERAGEIFS('(R) VNS'!M:M,'(R) VNS'!$F:$F,$B36)</f>
        <v>41854.199999999997</v>
      </c>
      <c r="H36" s="43">
        <f t="array" ref="H36">STDEVA(IF('(R) VNS'!$F:$F=$B36,'(R) VNS'!M:M))</f>
        <v>242.35318579846782</v>
      </c>
      <c r="I36" s="13">
        <f>(G36-$C36)/G36</f>
        <v>4.0598076178734684E-2</v>
      </c>
      <c r="J36" s="36">
        <f>AVERAGEIFS('(R) VNS'!N:N,'(R) VNS'!$F:$F,$B36)</f>
        <v>60.009100000000004</v>
      </c>
    </row>
    <row r="37" spans="2:10" ht="19.95" customHeight="1" x14ac:dyDescent="0.35">
      <c r="B37" s="18" t="s">
        <v>81</v>
      </c>
      <c r="C37" s="14">
        <f>MAX(SUMIFS('(R) Solvers'!J:J,'(R) Solvers'!$F:$F,$B37),SUMIFS('(R) Solvers'!O:O,'(R) Solvers'!$F:$F,$B37))</f>
        <v>39949</v>
      </c>
      <c r="D37" s="12">
        <f>IFERROR(AVERAGEIFS('(R) Solvers'!N:N,'(R) Solvers'!$F:$F,$B37),"NE")</f>
        <v>41513</v>
      </c>
      <c r="E37" s="13">
        <f t="shared" ref="E37:E50" si="4">IF(D37="NE",1,(D37-$C37)/D37)</f>
        <v>3.7674945197889817E-2</v>
      </c>
      <c r="F37" s="36">
        <f>AVERAGEIFS('(R) Solvers'!P:P,'(R) Solvers'!$F:$F,$B37)</f>
        <v>900</v>
      </c>
      <c r="G37" s="15">
        <f>AVERAGEIFS('(R) VNS'!M:M,'(R) VNS'!$F:$F,$B37)</f>
        <v>42010</v>
      </c>
      <c r="H37" s="43">
        <f t="array" ref="H37">STDEVA(IF('(R) VNS'!$F:$F=$B37,'(R) VNS'!M:M))</f>
        <v>360.52430955176624</v>
      </c>
      <c r="I37" s="13">
        <f t="shared" ref="I37:I50" si="5">(G37-$C37)/G37</f>
        <v>4.9059747679124015E-2</v>
      </c>
      <c r="J37" s="36">
        <f>AVERAGEIFS('(R) VNS'!N:N,'(R) VNS'!$F:$F,$B37)</f>
        <v>60.044799999999995</v>
      </c>
    </row>
    <row r="38" spans="2:10" ht="19.95" customHeight="1" x14ac:dyDescent="0.35">
      <c r="B38" s="18" t="s">
        <v>82</v>
      </c>
      <c r="C38" s="14">
        <f>MAX(SUMIFS('(R) Solvers'!J:J,'(R) Solvers'!$F:$F,$B38),SUMIFS('(R) Solvers'!O:O,'(R) Solvers'!$F:$F,$B38))</f>
        <v>39148</v>
      </c>
      <c r="D38" s="12">
        <f>IFERROR(AVERAGEIFS('(R) Solvers'!N:N,'(R) Solvers'!$F:$F,$B38),"NE")</f>
        <v>59750</v>
      </c>
      <c r="E38" s="13">
        <f t="shared" si="4"/>
        <v>0.34480334728033474</v>
      </c>
      <c r="F38" s="36">
        <f>AVERAGEIFS('(R) Solvers'!P:P,'(R) Solvers'!$F:$F,$B38)</f>
        <v>900</v>
      </c>
      <c r="G38" s="15">
        <f>AVERAGEIFS('(R) VNS'!M:M,'(R) VNS'!$F:$F,$B38)</f>
        <v>41845.1</v>
      </c>
      <c r="H38" s="43">
        <f t="array" ref="H38">STDEVA(IF('(R) VNS'!$F:$F=$B38,'(R) VNS'!M:M))</f>
        <v>109.1527472041919</v>
      </c>
      <c r="I38" s="13">
        <f t="shared" si="5"/>
        <v>6.4454380560686877E-2</v>
      </c>
      <c r="J38" s="36">
        <f>AVERAGEIFS('(R) VNS'!N:N,'(R) VNS'!$F:$F,$B38)</f>
        <v>60.011300000000006</v>
      </c>
    </row>
    <row r="39" spans="2:10" ht="19.95" customHeight="1" x14ac:dyDescent="0.35">
      <c r="B39" s="18" t="s">
        <v>83</v>
      </c>
      <c r="C39" s="14">
        <f>MAX(SUMIFS('(R) Solvers'!J:J,'(R) Solvers'!$F:$F,$B39),SUMIFS('(R) Solvers'!O:O,'(R) Solvers'!$F:$F,$B39))</f>
        <v>6171</v>
      </c>
      <c r="D39" s="12">
        <f>IFERROR(AVERAGEIFS('(R) Solvers'!N:N,'(R) Solvers'!$F:$F,$B39),"NE")</f>
        <v>6174</v>
      </c>
      <c r="E39" s="13">
        <f t="shared" si="4"/>
        <v>4.8590864917395527E-4</v>
      </c>
      <c r="F39" s="36">
        <f>AVERAGEIFS('(R) Solvers'!P:P,'(R) Solvers'!$F:$F,$B39)</f>
        <v>1800</v>
      </c>
      <c r="G39" s="15">
        <f>AVERAGEIFS('(R) VNS'!M:M,'(R) VNS'!$F:$F,$B39)</f>
        <v>13449.3</v>
      </c>
      <c r="H39" s="43">
        <f t="array" ref="H39">STDEVA(IF('(R) VNS'!$F:$F=$B39,'(R) VNS'!M:M))</f>
        <v>214.47975817467409</v>
      </c>
      <c r="I39" s="13">
        <f t="shared" si="5"/>
        <v>0.54116571122660662</v>
      </c>
      <c r="J39" s="36">
        <f>AVERAGEIFS('(R) VNS'!N:N,'(R) VNS'!$F:$F,$B39)</f>
        <v>180.01410000000001</v>
      </c>
    </row>
    <row r="40" spans="2:10" ht="19.95" customHeight="1" x14ac:dyDescent="0.35">
      <c r="B40" s="18" t="s">
        <v>84</v>
      </c>
      <c r="C40" s="14">
        <f>MAX(SUMIFS('(R) Solvers'!J:J,'(R) Solvers'!$F:$F,$B40),SUMIFS('(R) Solvers'!O:O,'(R) Solvers'!$F:$F,$B40))</f>
        <v>5982</v>
      </c>
      <c r="D40" s="12">
        <f>IFERROR(AVERAGEIFS('(R) Solvers'!N:N,'(R) Solvers'!$F:$F,$B40),"NE")</f>
        <v>6229</v>
      </c>
      <c r="E40" s="13">
        <f t="shared" si="4"/>
        <v>3.9653234869160378E-2</v>
      </c>
      <c r="F40" s="36">
        <f>AVERAGEIFS('(R) Solvers'!P:P,'(R) Solvers'!$F:$F,$B40)</f>
        <v>1800</v>
      </c>
      <c r="G40" s="15">
        <f>AVERAGEIFS('(R) VNS'!M:M,'(R) VNS'!$F:$F,$B40)</f>
        <v>13584.6</v>
      </c>
      <c r="H40" s="43">
        <f t="array" ref="H40">STDEVA(IF('(R) VNS'!$F:$F=$B40,'(R) VNS'!M:M))</f>
        <v>415.62328028048563</v>
      </c>
      <c r="I40" s="13">
        <f t="shared" si="5"/>
        <v>0.55964842542290538</v>
      </c>
      <c r="J40" s="36">
        <f>AVERAGEIFS('(R) VNS'!N:N,'(R) VNS'!$F:$F,$B40)</f>
        <v>180.01069999999999</v>
      </c>
    </row>
    <row r="41" spans="2:10" ht="19.95" customHeight="1" x14ac:dyDescent="0.35">
      <c r="B41" s="18" t="s">
        <v>85</v>
      </c>
      <c r="C41" s="14">
        <f>MAX(SUMIFS('(R) Solvers'!J:J,'(R) Solvers'!$F:$F,$B41),SUMIFS('(R) Solvers'!O:O,'(R) Solvers'!$F:$F,$B41))</f>
        <v>5993</v>
      </c>
      <c r="D41" s="12">
        <f>IFERROR(AVERAGEIFS('(R) Solvers'!N:N,'(R) Solvers'!$F:$F,$B41),"NE")</f>
        <v>6190</v>
      </c>
      <c r="E41" s="13">
        <f t="shared" si="4"/>
        <v>3.1825525040387721E-2</v>
      </c>
      <c r="F41" s="36">
        <f>AVERAGEIFS('(R) Solvers'!P:P,'(R) Solvers'!$F:$F,$B41)</f>
        <v>1800</v>
      </c>
      <c r="G41" s="15">
        <f>AVERAGEIFS('(R) VNS'!M:M,'(R) VNS'!$F:$F,$B41)</f>
        <v>13701.4</v>
      </c>
      <c r="H41" s="43">
        <f t="array" ref="H41">STDEVA(IF('(R) VNS'!$F:$F=$B41,'(R) VNS'!M:M))</f>
        <v>416.79896566303734</v>
      </c>
      <c r="I41" s="13">
        <f t="shared" si="5"/>
        <v>0.56259944239274817</v>
      </c>
      <c r="J41" s="36">
        <f>AVERAGEIFS('(R) VNS'!N:N,'(R) VNS'!$F:$F,$B41)</f>
        <v>180.01009999999999</v>
      </c>
    </row>
    <row r="42" spans="2:10" ht="19.95" customHeight="1" x14ac:dyDescent="0.35">
      <c r="B42" s="18" t="s">
        <v>86</v>
      </c>
      <c r="C42" s="14">
        <f>MAX(SUMIFS('(R) Solvers'!J:J,'(R) Solvers'!$F:$F,$B42),SUMIFS('(R) Solvers'!O:O,'(R) Solvers'!$F:$F,$B42))</f>
        <v>40115</v>
      </c>
      <c r="D42" s="12">
        <f>IFERROR(AVERAGEIFS('(R) Solvers'!N:N,'(R) Solvers'!$F:$F,$B42),"NE")</f>
        <v>224545</v>
      </c>
      <c r="E42" s="13">
        <f t="shared" si="4"/>
        <v>0.82134984078915141</v>
      </c>
      <c r="F42" s="36">
        <f>AVERAGEIFS('(R) Solvers'!P:P,'(R) Solvers'!$F:$F,$B42)</f>
        <v>1800</v>
      </c>
      <c r="G42" s="15">
        <f>AVERAGEIFS('(R) VNS'!M:M,'(R) VNS'!$F:$F,$B42)</f>
        <v>46948.1</v>
      </c>
      <c r="H42" s="43">
        <f t="array" ref="H42">STDEVA(IF('(R) VNS'!$F:$F=$B42,'(R) VNS'!M:M))</f>
        <v>505.33563104139017</v>
      </c>
      <c r="I42" s="13">
        <f t="shared" si="5"/>
        <v>0.14554582613566894</v>
      </c>
      <c r="J42" s="36">
        <f>AVERAGEIFS('(R) VNS'!N:N,'(R) VNS'!$F:$F,$B42)</f>
        <v>180.00960000000001</v>
      </c>
    </row>
    <row r="43" spans="2:10" ht="19.95" customHeight="1" x14ac:dyDescent="0.35">
      <c r="B43" s="18" t="s">
        <v>87</v>
      </c>
      <c r="C43" s="14">
        <f>MAX(SUMIFS('(R) Solvers'!J:J,'(R) Solvers'!$F:$F,$B43),SUMIFS('(R) Solvers'!O:O,'(R) Solvers'!$F:$F,$B43))</f>
        <v>39802</v>
      </c>
      <c r="D43" s="12">
        <f>IFERROR(AVERAGEIFS('(R) Solvers'!N:N,'(R) Solvers'!$F:$F,$B43),"NE")</f>
        <v>137371</v>
      </c>
      <c r="E43" s="13">
        <f t="shared" si="4"/>
        <v>0.71025907942724442</v>
      </c>
      <c r="F43" s="36">
        <f>AVERAGEIFS('(R) Solvers'!P:P,'(R) Solvers'!$F:$F,$B43)</f>
        <v>1800</v>
      </c>
      <c r="G43" s="15">
        <f>AVERAGEIFS('(R) VNS'!M:M,'(R) VNS'!$F:$F,$B43)</f>
        <v>46816.6</v>
      </c>
      <c r="H43" s="43">
        <f t="array" ref="H43">STDEVA(IF('(R) VNS'!$F:$F=$B43,'(R) VNS'!M:M))</f>
        <v>457.05876111405098</v>
      </c>
      <c r="I43" s="13">
        <f t="shared" si="5"/>
        <v>0.14983147003413316</v>
      </c>
      <c r="J43" s="36">
        <f>AVERAGEIFS('(R) VNS'!N:N,'(R) VNS'!$F:$F,$B43)</f>
        <v>180.00889999999998</v>
      </c>
    </row>
    <row r="44" spans="2:10" ht="19.95" customHeight="1" x14ac:dyDescent="0.35">
      <c r="B44" s="18" t="s">
        <v>88</v>
      </c>
      <c r="C44" s="14">
        <f>MAX(SUMIFS('(R) Solvers'!J:J,'(R) Solvers'!$F:$F,$B44),SUMIFS('(R) Solvers'!O:O,'(R) Solvers'!$F:$F,$B44))</f>
        <v>39556</v>
      </c>
      <c r="D44" s="12">
        <f>IFERROR(AVERAGEIFS('(R) Solvers'!N:N,'(R) Solvers'!$F:$F,$B44),"NE")</f>
        <v>132449</v>
      </c>
      <c r="E44" s="13">
        <f t="shared" si="4"/>
        <v>0.70134919855944555</v>
      </c>
      <c r="F44" s="36">
        <f>AVERAGEIFS('(R) Solvers'!P:P,'(R) Solvers'!$F:$F,$B44)</f>
        <v>1800</v>
      </c>
      <c r="G44" s="15">
        <f>AVERAGEIFS('(R) VNS'!M:M,'(R) VNS'!$F:$F,$B44)</f>
        <v>47220.7</v>
      </c>
      <c r="H44" s="43">
        <f t="array" ref="H44">STDEVA(IF('(R) VNS'!$F:$F=$B44,'(R) VNS'!M:M))</f>
        <v>399.35977931350743</v>
      </c>
      <c r="I44" s="13">
        <f t="shared" si="5"/>
        <v>0.16231652643861691</v>
      </c>
      <c r="J44" s="36">
        <f>AVERAGEIFS('(R) VNS'!N:N,'(R) VNS'!$F:$F,$B44)</f>
        <v>180.0222</v>
      </c>
    </row>
    <row r="45" spans="2:10" ht="19.95" customHeight="1" x14ac:dyDescent="0.35">
      <c r="B45" s="18" t="s">
        <v>89</v>
      </c>
      <c r="C45" s="14">
        <f>MAX(SUMIFS('(R) Solvers'!J:J,'(R) Solvers'!$F:$F,$B45),SUMIFS('(R) Solvers'!O:O,'(R) Solvers'!$F:$F,$B45))</f>
        <v>73370</v>
      </c>
      <c r="D45" s="12">
        <f>IFERROR(AVERAGEIFS('(R) Solvers'!N:N,'(R) Solvers'!$F:$F,$B45),"NE")</f>
        <v>88655</v>
      </c>
      <c r="E45" s="13">
        <f t="shared" si="4"/>
        <v>0.17240990355873892</v>
      </c>
      <c r="F45" s="36">
        <f>AVERAGEIFS('(R) Solvers'!P:P,'(R) Solvers'!$F:$F,$B45)</f>
        <v>3600</v>
      </c>
      <c r="G45" s="15">
        <f>AVERAGEIFS('(R) VNS'!M:M,'(R) VNS'!$F:$F,$B45)</f>
        <v>84377.2</v>
      </c>
      <c r="H45" s="43">
        <f t="array" ref="H45">STDEVA(IF('(R) VNS'!$F:$F=$B45,'(R) VNS'!M:M))</f>
        <v>441.23004833709541</v>
      </c>
      <c r="I45" s="13">
        <f t="shared" si="5"/>
        <v>0.13045230228071086</v>
      </c>
      <c r="J45" s="36">
        <f>AVERAGEIFS('(R) VNS'!N:N,'(R) VNS'!$F:$F,$B45)</f>
        <v>300.0095</v>
      </c>
    </row>
    <row r="46" spans="2:10" ht="19.95" customHeight="1" x14ac:dyDescent="0.35">
      <c r="B46" s="18" t="s">
        <v>90</v>
      </c>
      <c r="C46" s="14">
        <f>MAX(SUMIFS('(R) Solvers'!J:J,'(R) Solvers'!$F:$F,$B46),SUMIFS('(R) Solvers'!O:O,'(R) Solvers'!$F:$F,$B46))</f>
        <v>72061</v>
      </c>
      <c r="D46" s="12">
        <f>IFERROR(AVERAGEIFS('(R) Solvers'!N:N,'(R) Solvers'!$F:$F,$B46),"NE")</f>
        <v>277851</v>
      </c>
      <c r="E46" s="13">
        <f t="shared" si="4"/>
        <v>0.74064876498554977</v>
      </c>
      <c r="F46" s="36">
        <f>AVERAGEIFS('(R) Solvers'!P:P,'(R) Solvers'!$F:$F,$B46)</f>
        <v>3606</v>
      </c>
      <c r="G46" s="15">
        <f>AVERAGEIFS('(R) VNS'!M:M,'(R) VNS'!$F:$F,$B46)</f>
        <v>83954.7</v>
      </c>
      <c r="H46" s="43">
        <f t="array" ref="H46">STDEVA(IF('(R) VNS'!$F:$F=$B46,'(R) VNS'!M:M))</f>
        <v>359.89567932944124</v>
      </c>
      <c r="I46" s="13">
        <f t="shared" si="5"/>
        <v>0.14166806623095549</v>
      </c>
      <c r="J46" s="36">
        <f>AVERAGEIFS('(R) VNS'!N:N,'(R) VNS'!$F:$F,$B46)</f>
        <v>300.00820000000004</v>
      </c>
    </row>
    <row r="47" spans="2:10" ht="19.95" customHeight="1" x14ac:dyDescent="0.35">
      <c r="B47" s="18" t="s">
        <v>91</v>
      </c>
      <c r="C47" s="14">
        <f>MAX(SUMIFS('(R) Solvers'!J:J,'(R) Solvers'!$F:$F,$B47),SUMIFS('(R) Solvers'!O:O,'(R) Solvers'!$F:$F,$B47))</f>
        <v>72002</v>
      </c>
      <c r="D47" s="12">
        <f>IFERROR(AVERAGEIFS('(R) Solvers'!N:N,'(R) Solvers'!$F:$F,$B47),"NE")</f>
        <v>245004</v>
      </c>
      <c r="E47" s="13">
        <f t="shared" si="4"/>
        <v>0.70611908377006094</v>
      </c>
      <c r="F47" s="36">
        <f>AVERAGEIFS('(R) Solvers'!P:P,'(R) Solvers'!$F:$F,$B47)</f>
        <v>3602</v>
      </c>
      <c r="G47" s="15">
        <f>AVERAGEIFS('(R) VNS'!M:M,'(R) VNS'!$F:$F,$B47)</f>
        <v>83999.2</v>
      </c>
      <c r="H47" s="43">
        <f t="array" ref="H47">STDEVA(IF('(R) VNS'!$F:$F=$B47,'(R) VNS'!M:M))</f>
        <v>548.82658665759106</v>
      </c>
      <c r="I47" s="13">
        <f t="shared" si="5"/>
        <v>0.14282516976352153</v>
      </c>
      <c r="J47" s="36">
        <f>AVERAGEIFS('(R) VNS'!N:N,'(R) VNS'!$F:$F,$B47)</f>
        <v>300.00740000000002</v>
      </c>
    </row>
    <row r="48" spans="2:10" ht="19.95" customHeight="1" x14ac:dyDescent="0.35">
      <c r="B48" s="18" t="s">
        <v>92</v>
      </c>
      <c r="C48" s="14">
        <f>MAX(SUMIFS('(R) Solvers'!J:J,'(R) Solvers'!$F:$F,$B48),SUMIFS('(R) Solvers'!O:O,'(R) Solvers'!$F:$F,$B48))</f>
        <v>185883</v>
      </c>
      <c r="D48" s="12">
        <f>IFERROR(AVERAGEIFS('(R) Solvers'!N:N,'(R) Solvers'!$F:$F,$B48),"NE")</f>
        <v>346988</v>
      </c>
      <c r="E48" s="13">
        <f t="shared" si="4"/>
        <v>0.46429559523672287</v>
      </c>
      <c r="F48" s="36">
        <f>AVERAGEIFS('(R) Solvers'!P:P,'(R) Solvers'!$F:$F,$B48)</f>
        <v>3600</v>
      </c>
      <c r="G48" s="15">
        <f>AVERAGEIFS('(R) VNS'!M:M,'(R) VNS'!$F:$F,$B48)</f>
        <v>212033</v>
      </c>
      <c r="H48" s="43">
        <f t="array" ref="H48">STDEVA(IF('(R) VNS'!$F:$F=$B48,'(R) VNS'!M:M))</f>
        <v>404.24827354815835</v>
      </c>
      <c r="I48" s="13">
        <f t="shared" si="5"/>
        <v>0.12332985903137719</v>
      </c>
      <c r="J48" s="36">
        <f>AVERAGEIFS('(R) VNS'!N:N,'(R) VNS'!$F:$F,$B48)</f>
        <v>300.00969999999995</v>
      </c>
    </row>
    <row r="49" spans="2:10" ht="19.95" customHeight="1" x14ac:dyDescent="0.35">
      <c r="B49" s="18" t="s">
        <v>93</v>
      </c>
      <c r="C49" s="14">
        <f>MAX(SUMIFS('(R) Solvers'!J:J,'(R) Solvers'!$F:$F,$B49),SUMIFS('(R) Solvers'!O:O,'(R) Solvers'!$F:$F,$B49))</f>
        <v>185814</v>
      </c>
      <c r="D49" s="12">
        <f>IFERROR(AVERAGEIFS('(R) Solvers'!N:N,'(R) Solvers'!$F:$F,$B49),"NE")</f>
        <v>329537</v>
      </c>
      <c r="E49" s="13">
        <f t="shared" si="4"/>
        <v>0.43613615466548522</v>
      </c>
      <c r="F49" s="36">
        <f>AVERAGEIFS('(R) Solvers'!P:P,'(R) Solvers'!$F:$F,$B49)</f>
        <v>3611</v>
      </c>
      <c r="G49" s="15">
        <f>AVERAGEIFS('(R) VNS'!M:M,'(R) VNS'!$F:$F,$B49)</f>
        <v>211230.1</v>
      </c>
      <c r="H49" s="43">
        <f t="array" ref="H49">STDEVA(IF('(R) VNS'!$F:$F=$B49,'(R) VNS'!M:M))</f>
        <v>974.33766106918904</v>
      </c>
      <c r="I49" s="13">
        <f t="shared" si="5"/>
        <v>0.1203242340935312</v>
      </c>
      <c r="J49" s="36">
        <f>AVERAGEIFS('(R) VNS'!N:N,'(R) VNS'!$F:$F,$B49)</f>
        <v>300.01389999999998</v>
      </c>
    </row>
    <row r="50" spans="2:10" ht="19.95" customHeight="1" x14ac:dyDescent="0.35">
      <c r="B50" s="18" t="s">
        <v>94</v>
      </c>
      <c r="C50" s="14">
        <f>MAX(SUMIFS('(R) Solvers'!J:J,'(R) Solvers'!$F:$F,$B50),SUMIFS('(R) Solvers'!O:O,'(R) Solvers'!$F:$F,$B50))</f>
        <v>185922</v>
      </c>
      <c r="D50" s="12">
        <f>IFERROR(AVERAGEIFS('(R) Solvers'!N:N,'(R) Solvers'!$F:$F,$B50),"NE")</f>
        <v>560906</v>
      </c>
      <c r="E50" s="13">
        <f t="shared" si="4"/>
        <v>0.66853269531793202</v>
      </c>
      <c r="F50" s="36">
        <f>AVERAGEIFS('(R) Solvers'!P:P,'(R) Solvers'!$F:$F,$B50)</f>
        <v>3603</v>
      </c>
      <c r="G50" s="15">
        <f>AVERAGEIFS('(R) VNS'!M:M,'(R) VNS'!$F:$F,$B50)</f>
        <v>211148.9</v>
      </c>
      <c r="H50" s="43">
        <f t="array" ref="H50">STDEVA(IF('(R) VNS'!$F:$F=$B50,'(R) VNS'!M:M))</f>
        <v>553.97261264033227</v>
      </c>
      <c r="I50" s="13">
        <f t="shared" si="5"/>
        <v>0.11947445617760734</v>
      </c>
      <c r="J50" s="36">
        <f>AVERAGEIFS('(R) VNS'!N:N,'(R) VNS'!$F:$F,$B50)</f>
        <v>300.01900000000001</v>
      </c>
    </row>
    <row r="51" spans="2:10" s="41" customFormat="1" ht="19.95" customHeight="1" x14ac:dyDescent="0.35">
      <c r="B51" s="26" t="s">
        <v>34</v>
      </c>
      <c r="C51" s="37"/>
      <c r="D51" s="38"/>
      <c r="E51" s="39">
        <f>AVERAGE(E36:E50)</f>
        <v>0.39170620545763657</v>
      </c>
      <c r="F51" s="40"/>
      <c r="G51" s="38"/>
      <c r="H51" s="43"/>
      <c r="I51" s="39">
        <f>AVERAGE(I36:I50)</f>
        <v>0.20355291290979524</v>
      </c>
      <c r="J51" s="40"/>
    </row>
    <row r="52" spans="2:10" s="41" customFormat="1" ht="19.95" customHeight="1" x14ac:dyDescent="0.35">
      <c r="B52" s="42" t="s">
        <v>100</v>
      </c>
      <c r="C52" s="37"/>
      <c r="D52" s="38"/>
      <c r="E52" s="39">
        <f>AVERAGE(E19,E35,E51)</f>
        <v>0.1325083914227545</v>
      </c>
      <c r="F52" s="40"/>
      <c r="G52" s="38"/>
      <c r="H52" s="39"/>
      <c r="I52" s="39">
        <f>AVERAGE(I19,I35,I51)</f>
        <v>7.2783265314095513E-2</v>
      </c>
      <c r="J52" s="40"/>
    </row>
    <row r="53" spans="2:10" ht="19.95" customHeight="1" x14ac:dyDescent="0.35">
      <c r="E53" s="25"/>
      <c r="H53" s="25"/>
      <c r="I53" s="25"/>
    </row>
  </sheetData>
  <mergeCells count="4">
    <mergeCell ref="B2:B3"/>
    <mergeCell ref="C2:C3"/>
    <mergeCell ref="D2:F2"/>
    <mergeCell ref="G2:J2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Resumo das Guias</vt:lpstr>
      <vt:lpstr>(R) B&amp;Bt</vt:lpstr>
      <vt:lpstr>(R) FM</vt:lpstr>
      <vt:lpstr>(R) Solvers</vt:lpstr>
      <vt:lpstr>(R) VNS</vt:lpstr>
      <vt:lpstr>(A) B&amp;Bt x Ordem</vt:lpstr>
      <vt:lpstr>(A) B&amp;Bt x FM</vt:lpstr>
      <vt:lpstr>(A) FM x Ordem</vt:lpstr>
      <vt:lpstr>(A) CBC x VNS</vt:lpstr>
      <vt:lpstr>(A) CPLEX x VNS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2020-08-10T22:18:32Z</dcterms:created>
  <dcterms:modified xsi:type="dcterms:W3CDTF">2020-12-25T11:41:24Z</dcterms:modified>
</cp:coreProperties>
</file>