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pivotCache/pivotCacheRecords2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uivi_FNC" sheetId="1" state="visible" r:id="rId1"/>
    <sheet xmlns:r="http://schemas.openxmlformats.org/officeDocument/2006/relationships" name="Plan_Actions" sheetId="2" state="visible" r:id="rId2"/>
    <sheet xmlns:r="http://schemas.openxmlformats.org/officeDocument/2006/relationships" name="Graph_Suivi" sheetId="3" state="visible" r:id="rId3"/>
    <sheet xmlns:r="http://schemas.openxmlformats.org/officeDocument/2006/relationships" name="Graph_PA" sheetId="4" state="visible" r:id="rId4"/>
    <sheet xmlns:r="http://schemas.openxmlformats.org/officeDocument/2006/relationships" name="IN DATA" sheetId="5" state="visible" r:id="rId5"/>
  </sheets>
  <definedNames>
    <definedName name="A_type">'IN DATA'!$S$2:$S$4</definedName>
    <definedName name="Business_Class">'IN DATA'!$A$2:$A$7</definedName>
    <definedName name="Detectabilité">'IN DATA'!$K$2:$K$11</definedName>
    <definedName name="Detecter">'IN DATA'!$C$2:$C$4</definedName>
    <definedName name="Gravité">'IN DATA'!$I$2:$I$11</definedName>
    <definedName name="Imputation">'IN DATA'!$M$2:$M$4</definedName>
    <definedName name="Occurrence">'IN DATA'!$J$2:$J$11</definedName>
    <definedName name="quand">'IN DATA'!$E$2:$E$5</definedName>
    <definedName name="Sol_Root_Cause">'IN DATA'!$O$2:$O$7</definedName>
    <definedName name="Staut">'IN DATA'!$G$2:$G$4</definedName>
  </definedNames>
  <calcPr calcId="191029" fullCalcOnLoad="1"/>
  <pivotCaches>
    <pivotCache xmlns:r="http://schemas.openxmlformats.org/officeDocument/2006/relationships" cacheId="0" r:id="rId6"/>
    <pivotCache xmlns:r="http://schemas.openxmlformats.org/officeDocument/2006/relationships" cacheId="1" r:id="rId7"/>
  </pivotCaches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"/>
        <bgColor theme="4" tint="0.799981688894314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4" fontId="0" fillId="0" borderId="0" applyAlignment="1" pivotButton="0" quotePrefix="0" xfId="0">
      <alignment vertical="center"/>
    </xf>
    <xf numFmtId="14" fontId="0" fillId="0" borderId="0" applyAlignment="1" pivotButton="0" quotePrefix="0" xfId="0">
      <alignment vertical="center" wrapText="1"/>
    </xf>
    <xf numFmtId="0" fontId="2" fillId="3" borderId="1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dxfs count="34">
    <dxf>
      <numFmt numFmtId="0" formatCode="General"/>
      <alignment horizontal="general" vertical="center" wrapText="1"/>
    </dxf>
    <dxf>
      <numFmt numFmtId="0" formatCode="General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numFmt numFmtId="19" formatCode="dd/mm/yyyy"/>
      <alignment horizontal="general" vertical="center" wrapText="1"/>
    </dxf>
    <dxf>
      <alignment horizontal="general" vertical="center" wrapText="1"/>
    </dxf>
    <dxf>
      <numFmt numFmtId="19" formatCode="dd/mm/yyyy"/>
      <alignment horizontal="general" vertical="center" wrapText="1"/>
    </dxf>
    <dxf>
      <numFmt numFmtId="19" formatCode="dd/mm/yyyy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numFmt numFmtId="0" formatCode="General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vertical="center"/>
    </dxf>
    <dxf>
      <alignment vertical="center"/>
    </dxf>
    <dxf>
      <alignment vertical="center"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general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pivotCacheDefinition" Target="/xl/pivotCache/pivotCacheDefinition1.xml" Id="rId6"/><Relationship Type="http://schemas.openxmlformats.org/officeDocument/2006/relationships/pivotCacheDefinition" Target="/xl/pivotCache/pivotCacheDefinition2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pivotSource>
    <name>[FR 1005-Monitoring NC &amp; Action Plan-V001.xlsx]Graph_Suivi!Tableau croisé dynamique1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3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5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</pivotFmts>
    <plotArea>
      <layout>
        <manualLayout>
          <layoutTarget val="inner"/>
          <xMode val="edge"/>
          <yMode val="edge"/>
          <wMode val="factor"/>
          <hMode val="factor"/>
          <x val="0.07281714785651794"/>
          <y val="0.1332385535141441"/>
          <w val="0.6820439632545932"/>
          <h val="0.6585309128025664"/>
        </manualLayout>
      </layout>
      <barChart>
        <barDir val="col"/>
        <grouping val="clustered"/>
        <varyColors val="0"/>
        <ser>
          <idx val="0"/>
          <order val="0"/>
          <tx>
            <strRef>
              <f>Graph_Suivi!$B$3:$B$4</f>
              <strCache>
                <ptCount val="1"/>
                <pt idx="0">
                  <v>Traité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Graph_Suivi!$A$5:$A$8</f>
              <strCache>
                <ptCount val="3"/>
                <pt idx="0">
                  <v>02-Tooling</v>
                </pt>
                <pt idx="1">
                  <v>03-Services</v>
                </pt>
                <pt idx="2">
                  <v>04-Services Supports</v>
                </pt>
              </strCache>
            </strRef>
          </cat>
          <val>
            <numRef>
              <f>Graph_Suivi!$B$5:$B$8</f>
              <numCache>
                <formatCode>General</formatCode>
                <ptCount val="3"/>
                <pt idx="1">
                  <v>2</v>
                </pt>
                <pt idx="2">
                  <v>1</v>
                </pt>
              </numCache>
            </numRef>
          </val>
        </ser>
        <ser>
          <idx val="1"/>
          <order val="1"/>
          <tx>
            <strRef>
              <f>Graph_Suivi!$C$3:$C$4</f>
              <strCache>
                <ptCount val="1"/>
                <pt idx="0">
                  <v>Cloturé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Graph_Suivi!$A$5:$A$8</f>
              <strCache>
                <ptCount val="3"/>
                <pt idx="0">
                  <v>02-Tooling</v>
                </pt>
                <pt idx="1">
                  <v>03-Services</v>
                </pt>
                <pt idx="2">
                  <v>04-Services Supports</v>
                </pt>
              </strCache>
            </strRef>
          </cat>
          <val>
            <numRef>
              <f>Graph_Suivi!$C$5:$C$8</f>
              <numCache>
                <formatCode>General</formatCode>
                <ptCount val="3"/>
                <pt idx="0">
                  <v>1</v>
                </pt>
                <pt idx="1">
                  <v>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63979496"/>
        <axId val="463978840"/>
      </barChart>
      <catAx>
        <axId val="4639794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3978840"/>
        <crosses val="autoZero"/>
        <auto val="1"/>
        <lblAlgn val="ctr"/>
        <lblOffset val="100"/>
        <noMultiLvlLbl val="0"/>
      </catAx>
      <valAx>
        <axId val="4639788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3979496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pivotSource>
    <name>[FR 1005-Monitoring NC &amp; Action Plan-V001.xlsx]Graph_Suivi!Tableau croisé dynamique2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2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Graph_Suivi!$G$6:$G$7</f>
              <strCache>
                <ptCount val="1"/>
                <pt idx="0">
                  <v>Traité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Graph_Suivi!$F$8:$F$11</f>
              <strCache>
                <ptCount val="3"/>
                <pt idx="0">
                  <v>Client</v>
                </pt>
                <pt idx="1">
                  <v>Interne</v>
                </pt>
                <pt idx="2">
                  <v>Fournisseur</v>
                </pt>
              </strCache>
            </strRef>
          </cat>
          <val>
            <numRef>
              <f>Graph_Suivi!$G$8:$G$11</f>
              <numCache>
                <formatCode>General</formatCode>
                <ptCount val="3"/>
                <pt idx="1">
                  <v>2</v>
                </pt>
                <pt idx="2">
                  <v>1</v>
                </pt>
              </numCache>
            </numRef>
          </val>
        </ser>
        <ser>
          <idx val="1"/>
          <order val="1"/>
          <tx>
            <strRef>
              <f>Graph_Suivi!$H$6:$H$7</f>
              <strCache>
                <ptCount val="1"/>
                <pt idx="0">
                  <v>Cloturé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Graph_Suivi!$F$8:$F$11</f>
              <strCache>
                <ptCount val="3"/>
                <pt idx="0">
                  <v>Client</v>
                </pt>
                <pt idx="1">
                  <v>Interne</v>
                </pt>
                <pt idx="2">
                  <v>Fournisseur</v>
                </pt>
              </strCache>
            </strRef>
          </cat>
          <val>
            <numRef>
              <f>Graph_Suivi!$H$8:$H$11</f>
              <numCache>
                <formatCode>General</formatCode>
                <ptCount val="3"/>
                <pt idx="0">
                  <v>4</v>
                </pt>
                <pt idx="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68122632"/>
        <axId val="468122960"/>
      </barChart>
      <catAx>
        <axId val="468122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8122960"/>
        <crosses val="autoZero"/>
        <auto val="1"/>
        <lblAlgn val="ctr"/>
        <lblOffset val="100"/>
        <noMultiLvlLbl val="0"/>
      </catAx>
      <valAx>
        <axId val="46812296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8122632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pivotSource>
    <name>[FR 1005-Monitoring NC &amp; Action Plan-V001.xlsx]Graph_Suivi!Tableau croisé dynamique3</name>
    <fmtId val="0"/>
  </pivotSource>
  <chart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2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Graph_Suivi!$L$13:$L$14</f>
              <strCache>
                <ptCount val="1"/>
                <pt idx="0">
                  <v>Client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Graph_Suivi!$K$15:$K$18</f>
              <strCache>
                <ptCount val="3"/>
                <pt idx="0">
                  <v>A Réception</v>
                </pt>
                <pt idx="1">
                  <v>N/A</v>
                </pt>
                <pt idx="2">
                  <v>En Process</v>
                </pt>
              </strCache>
            </strRef>
          </cat>
          <val>
            <numRef>
              <f>Graph_Suivi!$L$15:$L$18</f>
              <numCache>
                <formatCode>General</formatCode>
                <ptCount val="3"/>
                <pt idx="1">
                  <v>1</v>
                </pt>
              </numCache>
            </numRef>
          </val>
        </ser>
        <ser>
          <idx val="1"/>
          <order val="1"/>
          <tx>
            <strRef>
              <f>Graph_Suivi!$M$13:$M$14</f>
              <strCache>
                <ptCount val="1"/>
                <pt idx="0">
                  <v>Interne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Graph_Suivi!$K$15:$K$18</f>
              <strCache>
                <ptCount val="3"/>
                <pt idx="0">
                  <v>A Réception</v>
                </pt>
                <pt idx="1">
                  <v>N/A</v>
                </pt>
                <pt idx="2">
                  <v>En Process</v>
                </pt>
              </strCache>
            </strRef>
          </cat>
          <val>
            <numRef>
              <f>Graph_Suivi!$M$15:$M$18</f>
              <numCache>
                <formatCode>General</formatCode>
                <ptCount val="3"/>
                <pt idx="0">
                  <v>5</v>
                </pt>
                <pt idx="2">
                  <v>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64514160"/>
        <axId val="464514488"/>
      </barChart>
      <catAx>
        <axId val="46451416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4514488"/>
        <crosses val="autoZero"/>
        <auto val="1"/>
        <lblAlgn val="ctr"/>
        <lblOffset val="100"/>
        <noMultiLvlLbl val="0"/>
      </catAx>
      <valAx>
        <axId val="4645144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64514160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pivotSource>
    <name>[FR 1005-Monitoring NC &amp; Action Plan-V001.xlsx]Graph_PA!Tableau croisé dynamique3</name>
    <fmtId val="0"/>
  </pivotSource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ivotFmts>
      <pivotFmt>
        <idx val="0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1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</dLbl>
      </pivotFmt>
      <pivotFmt>
        <idx val="2"/>
      </pivotFmt>
      <pivotFmt>
        <idx val="3"/>
      </pivotFmt>
      <pivotFmt>
        <idx val="4"/>
        <spPr>
          <a:ln xmlns:a="http://schemas.openxmlformats.org/drawingml/2006/main"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wrap="square" lIns="38100" tIns="19050" rIns="38100" bIns="19050" anchor="ctr">
              <a:spAutoFit/>
            </a:bodyPr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>
            <a:prstDash val="solid"/>
          </a:ln>
        </spP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wrap="square" lIns="38100" tIns="19050" rIns="38100" bIns="19050" anchor="ctr">
              <a:spAutoFit/>
            </a:bodyPr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Graph_PA!$B$3</f>
              <strCache>
                <ptCount val="1"/>
                <pt idx="0">
                  <v>Total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wrap="square" lIns="38100" tIns="19050" rIns="38100" bIns="19050" anchor="ctr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t>None</a:t>
                </a:r>
                <a:endParaRPr lang="fr-FR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Graph_PA!$A$4:$A$6</f>
              <strCache>
                <ptCount val="2"/>
                <pt idx="0">
                  <v>Vérifier</v>
                </pt>
                <pt idx="1">
                  <v>En cours</v>
                </pt>
              </strCache>
            </strRef>
          </cat>
          <val>
            <numRef>
              <f>Graph_PA!$B$4:$B$6</f>
              <numCache>
                <formatCode>General</formatCode>
                <ptCount val="2"/>
                <pt idx="0">
                  <v>14</v>
                </pt>
                <pt idx="1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658213400"/>
        <axId val="658216024"/>
      </barChart>
      <catAx>
        <axId val="6582134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58216024"/>
        <crosses val="autoZero"/>
        <auto val="1"/>
        <lblAlgn val="ctr"/>
        <lblOffset val="100"/>
        <noMultiLvlLbl val="0"/>
      </catAx>
      <valAx>
        <axId val="6582160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58213400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="http://schemas.openxmlformats.org/drawingml/2006/chart">
  <pivotSource>
    <name>[FR 1005-Monitoring NC &amp; Action Plan-V001.xlsx]Graph_PA!Tableau croisé dynamique2</name>
    <fmtId val="0"/>
  </pivotSource>
  <chart>
    <pivotFmts>
      <pivotFmt>
        <idx val="0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>
            <a:prstDash val="solid"/>
          </a:ln>
        </spPr>
      </pivotFmt>
      <pivotFmt>
        <idx val="2"/>
        <spPr>
          <a:gradFill xmlns:a="http://schemas.openxmlformats.org/drawingml/2006/main" rotWithShape="1">
            <a:gsLst>
              <a:gs pos="0">
                <a:schemeClr val="accent2">
                  <a:tint val="67000"/>
                  <a:satMod val="105000"/>
                  <a:lumMod val="110000"/>
                </a:schemeClr>
              </a:gs>
              <a:gs pos="50000">
                <a:schemeClr val="accent2">
                  <a:tint val="73000"/>
                  <a:satMod val="103000"/>
                  <a:lumMod val="105000"/>
                </a:schemeClr>
              </a:gs>
              <a:gs pos="100000">
                <a:schemeClr val="accent2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2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>
            <a:prstDash val="solid"/>
          </a:ln>
        </spPr>
      </pivotFmt>
      <pivotFmt>
        <idx val="4"/>
        <spPr>
          <a:ln xmlns:a="http://schemas.openxmlformats.org/drawingml/2006/main">
            <a:prstDash val="solid"/>
          </a:ln>
        </spPr>
      </pivotFmt>
      <pivotFmt>
        <idx val="5"/>
        <spPr>
          <a:ln xmlns:a="http://schemas.openxmlformats.org/drawingml/2006/main">
            <a:prstDash val="solid"/>
          </a:ln>
        </spPr>
      </pivotFmt>
      <pivotFmt>
        <idx val="6"/>
        <spPr>
          <a:ln xmlns:a="http://schemas.openxmlformats.org/drawingml/2006/main">
            <a:prstDash val="solid"/>
          </a:ln>
        </spPr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Graph_PA!$J$15:$J$16</f>
              <strCache>
                <ptCount val="1"/>
                <pt idx="0">
                  <v>Check on time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Graph_PA!$I$17:$I$19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Graph_PA!$J$17:$J$19</f>
              <numCache>
                <formatCode>General</formatCode>
                <ptCount val="2"/>
                <pt idx="1">
                  <v>14</v>
                </pt>
              </numCache>
            </numRef>
          </val>
        </ser>
        <ser>
          <idx val="1"/>
          <order val="1"/>
          <tx>
            <strRef>
              <f>Graph_PA!$K$15:$K$16</f>
              <strCache>
                <ptCount val="1"/>
                <pt idx="0">
                  <v>Not checked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2">
                    <a:tint val="67000"/>
                    <a:satMod val="105000"/>
                    <a:lumMod val="110000"/>
                  </a:schemeClr>
                </a:gs>
                <a:gs pos="50000">
                  <a:schemeClr val="accent2">
                    <a:tint val="73000"/>
                    <a:satMod val="103000"/>
                    <a:lumMod val="105000"/>
                  </a:schemeClr>
                </a:gs>
                <a:gs pos="100000">
                  <a:schemeClr val="accent2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Graph_PA!$I$17:$I$19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Graph_PA!$K$17:$K$19</f>
              <numCache>
                <formatCode>General</formatCode>
                <ptCount val="2"/>
                <pt idx="0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493831784"/>
        <axId val="493834736"/>
      </barChart>
      <catAx>
        <axId val="49383178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93834736"/>
        <crosses val="autoZero"/>
        <auto val="1"/>
        <lblAlgn val="ctr"/>
        <lblOffset val="100"/>
        <noMultiLvlLbl val="0"/>
      </catAx>
      <valAx>
        <axId val="49383473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93831784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pivotSource>
    <name>[FR 1005-Monitoring NC &amp; Action Plan-V001.xlsx]Graph_PA!Tableau croisé dynamique1</name>
    <fmtId val="0"/>
  </pivotSource>
  <chart>
    <pivotFmts>
      <pivotFmt>
        <idx val="0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>
            <a:prstDash val="solid"/>
          </a:ln>
        </spPr>
      </pivotFmt>
      <pivotFmt>
        <idx val="2"/>
        <spPr>
          <a:gradFill xmlns:a="http://schemas.openxmlformats.org/drawingml/2006/main" rotWithShape="1">
            <a:gsLst>
              <a:gs pos="0">
                <a:schemeClr val="accent2">
                  <a:tint val="67000"/>
                  <a:satMod val="105000"/>
                  <a:lumMod val="110000"/>
                </a:schemeClr>
              </a:gs>
              <a:gs pos="50000">
                <a:schemeClr val="accent2">
                  <a:tint val="73000"/>
                  <a:satMod val="103000"/>
                  <a:lumMod val="105000"/>
                </a:schemeClr>
              </a:gs>
              <a:gs pos="100000">
                <a:schemeClr val="accent2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2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gradFill xmlns:a="http://schemas.openxmlformats.org/drawingml/2006/main" rotWithShape="1">
            <a:gsLst>
              <a:gs pos="0">
                <a:schemeClr val="accent3">
                  <a:tint val="67000"/>
                  <a:satMod val="105000"/>
                  <a:lumMod val="110000"/>
                </a:schemeClr>
              </a:gs>
              <a:gs pos="50000">
                <a:schemeClr val="accent3">
                  <a:tint val="73000"/>
                  <a:satMod val="103000"/>
                  <a:lumMod val="105000"/>
                </a:schemeClr>
              </a:gs>
              <a:gs pos="100000">
                <a:schemeClr val="accent3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3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4"/>
        <spPr>
          <a:gradFill xmlns:a="http://schemas.openxmlformats.org/drawingml/2006/main" rotWithShape="1">
            <a:gsLst>
              <a:gs pos="0">
                <a:schemeClr val="accent4">
                  <a:tint val="67000"/>
                  <a:satMod val="105000"/>
                  <a:lumMod val="110000"/>
                </a:schemeClr>
              </a:gs>
              <a:gs pos="50000">
                <a:schemeClr val="accent4">
                  <a:tint val="73000"/>
                  <a:satMod val="103000"/>
                  <a:lumMod val="105000"/>
                </a:schemeClr>
              </a:gs>
              <a:gs pos="100000">
                <a:schemeClr val="accent4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4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fr-FR"/>
            </a:p>
          </txPr>
          <showLegendKey val="0"/>
          <showVal val="1"/>
          <showCatName val="0"/>
          <showSerName val="0"/>
          <showPercent val="0"/>
          <showBubbleSize val="0"/>
        </dLbl>
      </pivotFmt>
      <pivotFmt>
        <idx val="5"/>
        <spPr>
          <a:ln xmlns:a="http://schemas.openxmlformats.org/drawingml/2006/main">
            <a:prstDash val="solid"/>
          </a:ln>
        </spPr>
      </pivotFmt>
      <pivotFmt>
        <idx val="6"/>
        <spPr>
          <a:ln xmlns:a="http://schemas.openxmlformats.org/drawingml/2006/main">
            <a:prstDash val="solid"/>
          </a:ln>
        </spPr>
      </pivotFmt>
      <pivotFmt>
        <idx val="7"/>
        <spPr>
          <a:ln xmlns:a="http://schemas.openxmlformats.org/drawingml/2006/main">
            <a:prstDash val="solid"/>
          </a:ln>
        </spPr>
      </pivotFmt>
      <pivotFmt>
        <idx val="8"/>
        <spPr>
          <a:gradFill xmlns:a="http://schemas.openxmlformats.org/drawingml/2006/main" rotWithShape="1">
            <a:gsLst>
              <a:gs pos="0">
                <a:schemeClr val="accent1">
                  <a:tint val="67000"/>
                  <a:satMod val="105000"/>
                  <a:lumMod val="110000"/>
                </a:schemeClr>
              </a:gs>
              <a:gs pos="50000">
                <a:schemeClr val="accent1">
                  <a:tint val="73000"/>
                  <a:satMod val="103000"/>
                  <a:lumMod val="105000"/>
                </a:schemeClr>
              </a:gs>
              <a:gs pos="100000">
                <a:schemeClr val="accent1">
                  <a:tint val="81000"/>
                  <a:satMod val="109000"/>
                  <a:lumMod val="105000"/>
                </a:schemeClr>
              </a:gs>
            </a:gsLst>
            <a:lin ang="5400000" scaled="0"/>
          </a:gradFill>
          <a:ln xmlns:a="http://schemas.openxmlformats.org/drawingml/2006/main" w="9525" cap="flat" cmpd="sng" algn="ctr">
            <a:solidFill>
              <a:schemeClr val="accent1">
                <a:shade val="95000"/>
              </a:schemeClr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</pivotFmt>
      <pivotFmt>
        <idx val="9"/>
        <spPr>
          <a:ln xmlns:a="http://schemas.openxmlformats.org/drawingml/2006/main">
            <a:prstDash val="solid"/>
          </a:ln>
        </spPr>
      </pivotFmt>
      <pivotFmt>
        <idx val="10"/>
        <spPr>
          <a:ln xmlns:a="http://schemas.openxmlformats.org/drawingml/2006/main">
            <a:prstDash val="solid"/>
          </a:ln>
        </spPr>
      </pivotFmt>
      <pivotFmt>
        <idx val="11"/>
        <spPr>
          <a:ln xmlns:a="http://schemas.openxmlformats.org/drawingml/2006/main">
            <a:prstDash val="solid"/>
          </a:ln>
        </spPr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Graph_PA!$J$3:$J$4</f>
              <strCache>
                <ptCount val="1"/>
                <pt idx="0">
                  <v>Close On time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Graph_PA!$J$5:$J$7</f>
              <numCache>
                <formatCode>General</formatCode>
                <ptCount val="2"/>
                <pt idx="1">
                  <v>13</v>
                </pt>
              </numCache>
            </numRef>
          </val>
        </ser>
        <ser>
          <idx val="1"/>
          <order val="1"/>
          <tx>
            <strRef>
              <f>Graph_PA!$K$3:$K$4</f>
              <strCache>
                <ptCount val="1"/>
                <pt idx="0">
                  <v>Close Late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2">
                    <a:tint val="67000"/>
                    <a:satMod val="105000"/>
                    <a:lumMod val="110000"/>
                  </a:schemeClr>
                </a:gs>
                <a:gs pos="50000">
                  <a:schemeClr val="accent2">
                    <a:tint val="73000"/>
                    <a:satMod val="103000"/>
                    <a:lumMod val="105000"/>
                  </a:schemeClr>
                </a:gs>
                <a:gs pos="100000">
                  <a:schemeClr val="accent2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2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1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Graph_PA!$K$5:$K$7</f>
              <numCache>
                <formatCode>General</formatCode>
                <ptCount val="2"/>
                <pt idx="1">
                  <v>1</v>
                </pt>
              </numCache>
            </numRef>
          </val>
        </ser>
        <ser>
          <idx val="2"/>
          <order val="2"/>
          <tx>
            <strRef>
              <f>Graph_PA!$L$3:$L$4</f>
              <strCache>
                <ptCount val="1"/>
                <pt idx="0">
                  <v>On time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3">
                    <a:tint val="67000"/>
                    <a:satMod val="105000"/>
                    <a:lumMod val="110000"/>
                  </a:schemeClr>
                </a:gs>
                <a:gs pos="50000">
                  <a:schemeClr val="accent3">
                    <a:tint val="73000"/>
                    <a:satMod val="103000"/>
                    <a:lumMod val="105000"/>
                  </a:schemeClr>
                </a:gs>
                <a:gs pos="100000">
                  <a:schemeClr val="accent3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3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Graph_PA!$L$5:$L$7</f>
              <numCache>
                <formatCode>General</formatCode>
                <ptCount val="2"/>
                <pt idx="0">
                  <v>2</v>
                </pt>
              </numCache>
            </numRef>
          </val>
        </ser>
        <ser>
          <idx val="3"/>
          <order val="3"/>
          <tx>
            <strRef>
              <f>Graph_PA!$M$3:$M$4</f>
              <strCache>
                <ptCount val="1"/>
                <pt idx="0">
                  <v>Late</v>
                </pt>
              </strCache>
            </strRef>
          </tx>
          <spPr>
            <a:gradFill xmlns:a="http://schemas.openxmlformats.org/drawingml/2006/main" rotWithShape="1">
              <a:gsLst>
                <a:gs pos="0">
                  <a:schemeClr val="accent4">
                    <a:tint val="67000"/>
                    <a:satMod val="105000"/>
                    <a:lumMod val="110000"/>
                  </a:schemeClr>
                </a:gs>
                <a:gs pos="50000">
                  <a:schemeClr val="accent4">
                    <a:tint val="73000"/>
                    <a:satMod val="103000"/>
                    <a:lumMod val="105000"/>
                  </a:schemeClr>
                </a:gs>
                <a:gs pos="100000">
                  <a:schemeClr val="accent4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xmlns:a="http://schemas.openxmlformats.org/drawingml/2006/main" w="9525" cap="flat" cmpd="sng" algn="ctr">
              <a:solidFill>
                <a:schemeClr val="accent4">
                  <a:shade val="95000"/>
                </a:schemeClr>
              </a:solidFill>
              <a:prstDash val="solid"/>
              <a:round/>
            </a:ln>
          </spPr>
          <invertIfNegative val="0"/>
          <dPt>
            <idx val="0"/>
            <invertIfNegative val="0"/>
            <bubble3D val="0"/>
            <spPr>
              <a:ln xmlns:a="http://schemas.openxmlformats.org/drawingml/2006/main">
                <a:prstDash val="solid"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Graph_PA!$I$5:$I$7</f>
              <strCache>
                <ptCount val="2"/>
                <pt idx="0">
                  <v>En cours</v>
                </pt>
                <pt idx="1">
                  <v>Vérifier</v>
                </pt>
              </strCache>
            </strRef>
          </cat>
          <val>
            <numRef>
              <f>Graph_PA!$M$5:$M$7</f>
              <numCache>
                <formatCode>General</formatCode>
                <ptCount val="2"/>
                <pt idx="0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63811000"/>
        <axId val="663812640"/>
      </barChart>
      <catAx>
        <axId val="6638110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63812640"/>
        <crosses val="autoZero"/>
        <auto val="1"/>
        <lblAlgn val="ctr"/>
        <lblOffset val="100"/>
        <noMultiLvlLbl val="0"/>
      </catAx>
      <valAx>
        <axId val="66381264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663811000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Graph_PA!$E$3</f>
              <strCache>
                <ptCount val="1"/>
                <pt idx="0">
                  <v>Number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Graph_PA!$D$4:$D$5</f>
              <strCache>
                <ptCount val="2"/>
                <pt idx="0">
                  <v>Checked</v>
                </pt>
                <pt idx="1">
                  <v>Open</v>
                </pt>
              </strCache>
            </strRef>
          </cat>
          <val>
            <numRef>
              <f>Graph_PA!$E$4:$E$5</f>
              <numCache>
                <formatCode>General</formatCode>
                <ptCount val="2"/>
                <pt idx="0">
                  <v>14</v>
                </pt>
                <pt idx="1">
                  <v>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96136424"/>
        <axId val="496139704"/>
      </barChart>
      <catAx>
        <axId val="4961364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96139704"/>
        <crosses val="autoZero"/>
        <auto val="1"/>
        <lblAlgn val="ctr"/>
        <lblOffset val="100"/>
        <noMultiLvlLbl val="0"/>
      </catAx>
      <valAx>
        <axId val="4961397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fr-FR"/>
          </a:p>
        </txPr>
        <crossAx val="496136424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Graph_PA!$I$10:$K$10</f>
              <strCache>
                <ptCount val="3"/>
                <pt idx="0">
                  <v>Open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4"/>
          <dPt>
            <idx val="0"/>
            <bubble3D val="0"/>
            <spPr>
              <a:solidFill xmlns:a="http://schemas.openxmlformats.org/drawingml/2006/main">
                <a:schemeClr val="accent6">
                  <a:lumMod val="40000"/>
                  <a:lumOff val="60000"/>
                </a:schemeClr>
              </a:solidFill>
              <a:ln xmlns:a="http://schemas.openxmlformats.org/drawingml/2006/main"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FF7575"/>
              </a:solidFill>
              <a:ln xmlns:a="http://schemas.openxmlformats.org/drawingml/2006/main" w="9525" cap="flat" cmpd="sng" algn="ctr">
                <a:solidFill>
                  <a:srgbClr val="FF4B4B"/>
                </a:solidFill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Graph_PA!$L$9:$M$9</f>
              <strCache>
                <ptCount val="2"/>
                <pt idx="0">
                  <v>On time</v>
                </pt>
                <pt idx="1">
                  <v>Late</v>
                </pt>
              </strCache>
            </strRef>
          </cat>
          <val>
            <numRef>
              <f>Graph_PA!$L$10:$M$10</f>
              <numCache>
                <formatCode>General</formatCode>
                <ptCount val="2"/>
                <pt idx="0">
                  <v>2</v>
                </pt>
                <pt idx="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b"/>
      <layout>
        <manualLayout>
          <xMode val="edge"/>
          <yMode val="edge"/>
          <wMode val="factor"/>
          <hMode val="factor"/>
          <x val="0.3975554112396086"/>
          <y val="0.8020164353039433"/>
          <w val="0.2164914121834273"/>
          <h val="0.08066764204274919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doughnutChart>
        <varyColors val="1"/>
        <ser>
          <idx val="0"/>
          <order val="0"/>
          <tx>
            <strRef>
              <f>Graph_PA!$I$11</f>
              <strCache>
                <ptCount val="1"/>
                <pt idx="0">
                  <v>Checked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4"/>
          <dPt>
            <idx val="0"/>
            <bubble3D val="0"/>
            <spPr>
              <a:solidFill xmlns:a="http://schemas.openxmlformats.org/drawingml/2006/main">
                <a:schemeClr val="accent6">
                  <a:lumMod val="40000"/>
                  <a:lumOff val="60000"/>
                </a:schemeClr>
              </a:solidFill>
              <a:ln xmlns:a="http://schemas.openxmlformats.org/drawingml/2006/main" w="9525" cap="flat" cmpd="sng" algn="ctr">
                <a:solidFill>
                  <a:schemeClr val="accent6">
                    <a:lumMod val="60000"/>
                    <a:lumOff val="40000"/>
                  </a:schemeClr>
                </a:solidFill>
                <a:prstDash val="solid"/>
                <a:round/>
              </a:ln>
            </spPr>
          </dPt>
          <dPt>
            <idx val="1"/>
            <bubble3D val="0"/>
            <spPr>
              <a:solidFill xmlns:a="http://schemas.openxmlformats.org/drawingml/2006/main">
                <a:srgbClr val="FF7575"/>
              </a:solidFill>
              <a:ln xmlns:a="http://schemas.openxmlformats.org/drawingml/2006/main" w="9525" cap="flat" cmpd="sng" algn="ctr">
                <a:solidFill>
                  <a:srgbClr val="FF4B4B"/>
                </a:solidFill>
                <a:prstDash val="solid"/>
                <a:round/>
              </a:ln>
            </spPr>
          </dPt>
          <dPt>
            <idx val="2"/>
            <bubble3D val="0"/>
            <spPr>
              <a:gradFill xmlns:a="http://schemas.openxmlformats.org/drawingml/2006/main" rotWithShape="1">
                <a:gsLst>
                  <a:gs pos="0">
                    <a:schemeClr val="accent3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3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3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xmlns:a="http://schemas.openxmlformats.org/drawingml/2006/main" w="9525" cap="flat" cmpd="sng" algn="ctr">
                <a:solidFill>
                  <a:schemeClr val="accent3">
                    <a:shade val="95000"/>
                  </a:schemeClr>
                </a:solidFill>
                <a:prstDash val="solid"/>
                <a:round/>
              </a:ln>
            </spPr>
          </dPt>
          <dPt>
            <idx val="3"/>
            <bubble3D val="0"/>
            <spPr>
              <a:gradFill xmlns:a="http://schemas.openxmlformats.org/drawingml/2006/main" rotWithShape="1">
                <a:gsLst>
                  <a:gs pos="0">
                    <a:schemeClr val="accent4">
                      <a:tint val="67000"/>
                      <a:satMod val="105000"/>
                      <a:lumMod val="110000"/>
                    </a:schemeClr>
                  </a:gs>
                  <a:gs pos="50000">
                    <a:schemeClr val="accent4">
                      <a:tint val="73000"/>
                      <a:satMod val="103000"/>
                      <a:lumMod val="105000"/>
                    </a:schemeClr>
                  </a:gs>
                  <a:gs pos="100000">
                    <a:schemeClr val="accent4">
                      <a:tint val="81000"/>
                      <a:satMod val="109000"/>
                      <a:lumMod val="105000"/>
                    </a:schemeClr>
                  </a:gs>
                </a:gsLst>
                <a:lin ang="5400000" scaled="0"/>
              </a:gradFill>
              <a:ln xmlns:a="http://schemas.openxmlformats.org/drawingml/2006/main" w="9525" cap="flat" cmpd="sng" algn="ctr">
                <a:solidFill>
                  <a:schemeClr val="accent4">
                    <a:shade val="95000"/>
                  </a:schemeClr>
                </a:solidFill>
                <a:prstDash val="solid"/>
                <a:round/>
              </a:ln>
            </spPr>
          </dPt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fr-FR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Graph_PA!$J$9:$M$9</f>
              <strCache>
                <ptCount val="4"/>
                <pt idx="0">
                  <v>Close On time</v>
                </pt>
                <pt idx="1">
                  <v>Close Late</v>
                </pt>
                <pt idx="2">
                  <v>On time</v>
                </pt>
                <pt idx="3">
                  <v>Late</v>
                </pt>
              </strCache>
            </strRef>
          </cat>
          <val>
            <numRef>
              <f>Graph_PA!$J$11:$M$11</f>
              <numCache>
                <formatCode>General</formatCode>
                <ptCount val="4"/>
                <pt idx="0">
                  <v>13</v>
                </pt>
                <pt idx="1">
                  <v>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legend>
      <legendPos val="b"/>
      <legendEntry>
        <idx val="2"/>
        <delete val="1"/>
      </legendEntry>
      <legendEntry>
        <idx val="3"/>
        <delete val="1"/>
      </legendEntry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fr-F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Relationship Type="http://schemas.openxmlformats.org/officeDocument/2006/relationships/chart" Target="/xl/charts/chart6.xml" Id="rId3"/><Relationship Type="http://schemas.openxmlformats.org/officeDocument/2006/relationships/chart" Target="/xl/charts/chart7.xml" Id="rId4"/><Relationship Type="http://schemas.openxmlformats.org/officeDocument/2006/relationships/chart" Target="/xl/charts/chart8.xml" Id="rId5"/><Relationship Type="http://schemas.openxmlformats.org/officeDocument/2006/relationships/chart" Target="/xl/charts/chart9.xml" Id="rId6"/></Relationships>
</file>

<file path=xl/drawings/drawing1.xml><?xml version="1.0" encoding="utf-8"?>
<wsDr xmlns="http://schemas.openxmlformats.org/drawingml/2006/spreadsheetDrawing">
  <twoCellAnchor>
    <from>
      <col>0</col>
      <colOff>487680</colOff>
      <row>8</row>
      <rowOff>80010</rowOff>
    </from>
    <to>
      <col>4</col>
      <colOff>274320</colOff>
      <row>23</row>
      <rowOff>80010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297180</colOff>
      <row>13</row>
      <rowOff>64770</rowOff>
    </from>
    <to>
      <col>7</col>
      <colOff>792480</colOff>
      <row>28</row>
      <rowOff>64770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9</col>
      <colOff>114300</colOff>
      <row>18</row>
      <rowOff>118110</rowOff>
    </from>
    <to>
      <col>14</col>
      <colOff>129540</colOff>
      <row>33</row>
      <rowOff>118110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434340</colOff>
      <row>7</row>
      <rowOff>143827</rowOff>
    </from>
    <to>
      <col>4</col>
      <colOff>348615</colOff>
      <row>22</row>
      <rowOff>164782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7</col>
      <colOff>25717</colOff>
      <row>20</row>
      <rowOff>113347</rowOff>
    </from>
    <to>
      <col>10</col>
      <colOff>349567</colOff>
      <row>35</row>
      <rowOff>141922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1107757</colOff>
      <row>23</row>
      <rowOff>180022</rowOff>
    </from>
    <to>
      <col>6</col>
      <colOff>730567</colOff>
      <row>39</row>
      <rowOff>25717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603069</colOff>
      <row>22</row>
      <rowOff>184513</rowOff>
    </from>
    <to>
      <col>16</col>
      <colOff>747848</colOff>
      <row>37</row>
      <rowOff>184513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15</col>
      <colOff>54530</colOff>
      <row>3</row>
      <rowOff>37176</rowOff>
    </from>
    <to>
      <col>20</col>
      <colOff>674374</colOff>
      <row>18</row>
      <rowOff>4517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13</col>
      <colOff>242046</colOff>
      <row>14</row>
      <rowOff>26894</rowOff>
    </from>
    <to>
      <col>17</col>
      <colOff>313764</colOff>
      <row>29</row>
      <rowOff>80683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_rels/pivotCacheDefinition2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lesi, Joffrey" refreshedDate="44684.69820266204" createdVersion="7" refreshedVersion="7" minRefreshableVersion="3" recordCount="14" r:id="rId1">
  <cacheSource type="worksheet">
    <worksheetSource name="FNC_Suivi"/>
  </cacheSource>
  <cacheFields count="17">
    <cacheField name="N° FNC" uniqueList="1" numFmtId="0" sqlType="0" hierarchy="0" level="0" databaseField="1">
      <sharedItems count="0" containsBlank="1"/>
    </cacheField>
    <cacheField name="Date" uniqueList="1" numFmtId="0" sqlType="0" hierarchy="0" level="0" databaseField="1">
      <sharedItems count="7" containsBlank="1" containsDate="1" containsNonDate="0" containsString="0" minDate="2022-02-23T00:00:00" maxDate="2022-04-13T00:00:00">
        <d v="2022-02-23T00:00:00"/>
        <d v="2022-03-02T00:00:00"/>
        <d v="2022-03-03T00:00:00"/>
        <d v="2022-03-22T00:00:00"/>
        <d v="2022-03-23T00:00:00"/>
        <d v="2022-04-12T00:00:00"/>
        <m/>
      </sharedItems>
      <fieldGroup par="16" base="1">
        <rangePr autoStart="1" autoEnd="1" groupBy="days" startDate="2022-02-23T00:00:00" endDate="2022-04-13T00:00:00" groupInterval="1"/>
        <groupItems count="368">
          <s v="(vide)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13/04/2022"/>
        </groupItems>
      </fieldGroup>
    </cacheField>
    <cacheField name="Redacteur" uniqueList="1" numFmtId="0" sqlType="0" hierarchy="0" level="0" databaseField="1">
      <sharedItems count="0" containsBlank="1"/>
    </cacheField>
    <cacheField name="Détecter par" uniqueList="1" numFmtId="0" sqlType="0" hierarchy="0" level="0" databaseField="1">
      <sharedItems count="3" containsBlank="1">
        <s v="Client"/>
        <s v="Interne"/>
        <m/>
      </sharedItems>
    </cacheField>
    <cacheField name="Détecter Quand" uniqueList="1" numFmtId="0" sqlType="0" hierarchy="0" level="0" databaseField="1">
      <sharedItems count="4" containsBlank="1">
        <s v="N/A"/>
        <s v="A Réception"/>
        <s v="En Process"/>
        <m/>
      </sharedItems>
    </cacheField>
    <cacheField name="Nom detecteur" uniqueList="1" numFmtId="0" sqlType="0" hierarchy="0" level="0" databaseField="1">
      <sharedItems count="0" containsBlank="1"/>
    </cacheField>
    <cacheField name="Description du problème" uniqueList="1" numFmtId="0" sqlType="0" hierarchy="0" level="0" databaseField="1">
      <sharedItems count="0" containsBlank="1" longText="1"/>
    </cacheField>
    <cacheField name="Classe d'affaire" uniqueList="1" numFmtId="0" sqlType="0" hierarchy="0" level="0" databaseField="1">
      <sharedItems count="4" containsBlank="1">
        <s v="02-Tooling"/>
        <s v="03-Services"/>
        <s v="04-Services Supports"/>
        <m/>
      </sharedItems>
    </cacheField>
    <cacheField name="Gravité" uniqueList="1" numFmtId="0" sqlType="0" hierarchy="0" level="0" databaseField="1">
      <sharedItems count="0" containsBlank="1"/>
    </cacheField>
    <cacheField name="Occurrence" uniqueList="1" numFmtId="0" sqlType="0" hierarchy="0" level="0" databaseField="1">
      <sharedItems count="0" containsBlank="1"/>
    </cacheField>
    <cacheField name="Détectabilité" uniqueList="1" numFmtId="0" sqlType="0" hierarchy="0" level="0" databaseField="1">
      <sharedItems count="0" containsBlank="1"/>
    </cacheField>
    <cacheField name="Criticité" uniqueList="1" numFmtId="0" sqlType="0" hierarchy="0" level="0" databaseField="1">
      <sharedItems count="0" containsBlank="1" containsInteger="1" containsNumber="1" containsString="0" minValue="12" maxValue="180"/>
    </cacheField>
    <cacheField name="Solution d'analyse" uniqueList="1" numFmtId="0" sqlType="0" hierarchy="0" level="0" databaseField="1">
      <sharedItems count="0" containsBlank="1"/>
    </cacheField>
    <cacheField name="Causes racines" uniqueList="1" numFmtId="0" sqlType="0" hierarchy="0" level="0" databaseField="1">
      <sharedItems count="0" containsBlank="1"/>
    </cacheField>
    <cacheField name="Imputation de la NC" uniqueList="1" numFmtId="0" sqlType="0" hierarchy="0" level="0" databaseField="1">
      <sharedItems count="4" containsBlank="1">
        <s v="Client"/>
        <s v="Interne"/>
        <s v="Fournisseur"/>
        <m/>
      </sharedItems>
    </cacheField>
    <cacheField name="Statut" uniqueList="1" numFmtId="0" sqlType="0" hierarchy="0" level="0" databaseField="1">
      <sharedItems count="4" containsBlank="1">
        <s v="Cloturé"/>
        <s v="Traité"/>
        <m/>
        <s v="En cours" u="1"/>
      </sharedItems>
    </cacheField>
    <cacheField name="Mois" uniqueList="1" numFmtId="0" sqlType="0" hierarchy="0" level="0" databaseField="0">
      <fieldGroup base="1">
        <rangePr autoStart="1" autoEnd="1" groupBy="months" startDate="2022-02-23T00:00:00" endDate="2022-04-13T00:00:00" groupInterval="1"/>
        <groupItems count="14">
          <s v="&lt;23/02/2022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13/04/2022"/>
        </groupItems>
      </fieldGroup>
    </cacheField>
  </cacheFields>
</pivotCacheDefinition>
</file>

<file path=xl/pivotCache/pivotCacheDefinition2.xml><?xml version="1.0" encoding="utf-8"?>
<pivotCacheDefinition xmlns:r="http://schemas.openxmlformats.org/officeDocument/2006/relationships" xmlns="http://schemas.openxmlformats.org/spreadsheetml/2006/main" refreshedBy="Clesi, Joffrey" refreshedDate="44684.69820439815" createdVersion="7" refreshedVersion="7" minRefreshableVersion="3" recordCount="28" r:id="rId1">
  <cacheSource type="worksheet">
    <worksheetSource name="Plan_Actions"/>
  </cacheSource>
  <cacheFields count="14">
    <cacheField name="N°ACTION" uniqueList="1" numFmtId="0" sqlType="0" hierarchy="0" level="0" databaseField="1">
      <sharedItems count="0" containsBlank="1"/>
    </cacheField>
    <cacheField name="N°FNC" uniqueList="1" numFmtId="0" sqlType="0" hierarchy="0" level="0" databaseField="1">
      <sharedItems count="0" containsBlank="1"/>
    </cacheField>
    <cacheField name="Type d'action" uniqueList="1" numFmtId="0" sqlType="0" hierarchy="0" level="0" databaseField="1">
      <sharedItems count="0" containsBlank="1"/>
    </cacheField>
    <cacheField name="Description de l'action" uniqueList="1" numFmtId="0" sqlType="0" hierarchy="0" level="0" databaseField="1">
      <sharedItems count="0" containsBlank="1"/>
    </cacheField>
    <cacheField name="Objectif de l'action" uniqueList="1" numFmtId="0" sqlType="0" hierarchy="0" level="0" databaseField="1">
      <sharedItems count="0" containsBlank="1"/>
    </cacheField>
    <cacheField name="Responsable Actions" uniqueList="1" numFmtId="0" sqlType="0" hierarchy="0" level="0" databaseField="1">
      <sharedItems count="0" containsBlank="1"/>
    </cacheField>
    <cacheField name="Date Planifiée" uniqueList="1" numFmtId="14" sqlType="0" hierarchy="0" level="0" databaseField="1">
      <sharedItems count="0" containsBlank="1" containsDate="1" containsNonDate="0" containsString="0" minDate="2022-02-23T00:00:00" maxDate="2022-09-06T00:00:00"/>
    </cacheField>
    <cacheField name="Date de cloture" uniqueList="1" numFmtId="14" sqlType="0" hierarchy="0" level="0" databaseField="1">
      <sharedItems count="0" containsBlank="1" containsDate="1" containsNonDate="0" containsString="0" minDate="2022-02-23T00:00:00" maxDate="2022-04-13T00:00:00"/>
    </cacheField>
    <cacheField name="Justification/Avancement" uniqueList="1" numFmtId="0" sqlType="0" hierarchy="0" level="0" databaseField="1">
      <sharedItems count="0" containsBlank="1"/>
    </cacheField>
    <cacheField name="Date vérification" uniqueList="1" numFmtId="14" sqlType="0" hierarchy="0" level="0" databaseField="1">
      <sharedItems count="7" containsBlank="1" containsDate="1" containsNonDate="0" containsString="0" minDate="2022-02-23T00:00:00" maxDate="2022-04-20T00:00:00">
        <d v="2022-02-23T00:00:00"/>
        <d v="2022-02-24T00:00:00"/>
        <d v="2022-03-03T00:00:00"/>
        <d v="2022-04-19T00:00:00"/>
        <m/>
        <d v="2022-03-23T00:00:00"/>
        <d v="2022-04-13T00:00:00"/>
      </sharedItems>
    </cacheField>
    <cacheField name="Justification vérification" uniqueList="1" numFmtId="0" sqlType="0" hierarchy="0" level="0" databaseField="1">
      <sharedItems count="0" containsBlank="1"/>
    </cacheField>
    <cacheField name="Statut" uniqueList="1" numFmtId="0" sqlType="0" hierarchy="0" level="0" databaseField="1">
      <sharedItems count="4" containsBlank="1">
        <s v="Vérifier"/>
        <s v="En cours"/>
        <m/>
        <s v=""/>
      </sharedItems>
    </cacheField>
    <cacheField name="Lead time cloture" uniqueList="1" numFmtId="0" sqlType="0" hierarchy="0" level="0" databaseField="1">
      <sharedItems count="6" containsBlank="1">
        <s v="Close On time"/>
        <s v="Close Late"/>
        <s v="On time"/>
        <s v="Late"/>
        <m/>
        <s v=""/>
      </sharedItems>
    </cacheField>
    <cacheField name="Lead time Vérif" uniqueList="1" numFmtId="0" sqlType="0" hierarchy="0" level="0" databaseField="1">
      <sharedItems count="5" containsBlank="1">
        <s v="Check on time"/>
        <s v="Not checked"/>
        <m/>
        <s v=""/>
        <s v="Check is late" u="1"/>
      </sharedItems>
    </cacheField>
  </cacheFields>
</pivotCacheDefinition>
</file>

<file path=xl/pivotCache/pivotCacheRecords1.xml><?xml version="1.0" encoding="utf-8"?>
<pivotCacheRecords xmlns="http://schemas.openxmlformats.org/spreadsheetml/2006/main" count="14">
  <r>
    <s v="FNC-22-03-01"/>
    <x v="0"/>
    <s v="CLESI Joffrey"/>
    <x v="0"/>
    <x v="0"/>
    <s v="Katharina Schüle"/>
    <s v="Complaint from HYDRO System KG customer (N°200041923) : Good 00102-270-000 Oil reservoir delivered without inspection and test report"/>
    <x v="0"/>
    <s v="6-Sévère"/>
    <s v="6-Fréquent"/>
    <s v="5-Probable"/>
    <n v="180"/>
    <s v="MFT"/>
    <s v="The purchase Order 1100 – 4500223463 does not specify that this document is necessary for ordering this item"/>
    <x v="0"/>
    <x v="0"/>
  </r>
  <r>
    <s v="FNC-22-02-01"/>
    <x v="1"/>
    <s v="CLESI Joffrey"/>
    <x v="1"/>
    <x v="1"/>
    <s v="Clément Auriol"/>
    <s v="Différence de numéro entre BL (N°000102) et Plaque d’identification (N°002238)"/>
    <x v="1"/>
    <s v="2 - Très anodin"/>
    <s v="5-Probable"/>
    <s v="2-Quasi-permanante"/>
    <n v="20"/>
    <s v="MFT"/>
    <s v="Erreur de saisie dans le BL"/>
    <x v="0"/>
    <x v="0"/>
  </r>
  <r>
    <s v="FNC-22-02-02"/>
    <x v="2"/>
    <s v="CLESI Joffrey"/>
    <x v="1"/>
    <x v="1"/>
    <s v="Clément Auriol"/>
    <s v="A reception problème de concordance entre le PN inscrit sur les documents à réception et le PN écrit par le technicien sur la fiche d’identification. Le numéro communiqué par l’OOP est le bon."/>
    <x v="1"/>
    <s v="2 - Très anodin"/>
    <s v="5-Probable"/>
    <s v="2-Quasi-permanante"/>
    <n v="20"/>
    <s v="MFT"/>
    <s v="Erreur de lecture"/>
    <x v="1"/>
    <x v="0"/>
  </r>
  <r>
    <s v="FNC-22-02-03"/>
    <x v="3"/>
    <s v="CLESI Joffrey"/>
    <x v="1"/>
    <x v="1"/>
    <s v="Franck Galve"/>
    <s v="On receipt: the hose on the purchase order and on the packing list (80194362-180) should have been the hose SN: 00310-490-02250. But we receive a shorter hose without identification label. The hose received, it presumed that is SN : 00310-490-01970. Photos is attached to the folder of the FNC"/>
    <x v="2"/>
    <s v="7-Importante"/>
    <s v="6-Fréquent"/>
    <s v="3-Récurrente"/>
    <n v="126"/>
    <s v="MFT + Ishikawa"/>
    <s v="Logistic Process (Outgoing inspection)"/>
    <x v="2"/>
    <x v="1"/>
  </r>
  <r>
    <s v="FNC-22-02-04"/>
    <x v="4"/>
    <s v="CLESI Joffrey"/>
    <x v="1"/>
    <x v="1"/>
    <s v="Pierre Puerta"/>
    <s v="Moyens Kawneer, Manque rail (à fournir par le client) pour test. Moyen SERMI Hydro ne peut pas faire"/>
    <x v="1"/>
    <s v="4-Marginale"/>
    <s v="4-Occasionnel"/>
    <s v="2-Quasi-permanante"/>
    <n v="32"/>
    <s v="MFT"/>
    <s v="MFT Qui prend la décision d’arrêt de ces outils SERMI car Hydro n’a pas récupérer la propriété intellectuelle de ces outillages"/>
    <x v="1"/>
    <x v="1"/>
  </r>
  <r>
    <s v="FNC-22-02-05"/>
    <x v="4"/>
    <s v="CLESI Joffrey"/>
    <x v="1"/>
    <x v="2"/>
    <s v="Franck Galve"/>
    <s v="NORIA 7: Après réparation le moyen 6T NHSEFAH (SN 1651) ne passe pas les exigences de recertification."/>
    <x v="1"/>
    <s v="3 - Anodin"/>
    <s v="4-Occasionnel"/>
    <s v="1-Permanante"/>
    <n v="12"/>
    <s v="MFT"/>
    <s v="Veillesse de fabrication du moyen"/>
    <x v="0"/>
    <x v="0"/>
  </r>
  <r>
    <s v="FNC-22-02-06"/>
    <x v="4"/>
    <s v="CLESI Joffrey"/>
    <x v="1"/>
    <x v="1"/>
    <s v="Franck Galve"/>
    <s v="Noria 8  OF 5576 moyen recu sans plaque constructeur. Le SN indiqué dans la commande ne correspond pas à la réalité : SN=Tripod 10T et Réalité= Tripod 6T"/>
    <x v="1"/>
    <s v="2 - Très anodin"/>
    <s v="5-Probable"/>
    <s v="2-Quasi-permanante"/>
    <n v="20"/>
    <s v="MFT"/>
    <s v="Identique FNC-22-02-01"/>
    <x v="0"/>
    <x v="0"/>
  </r>
  <r>
    <s v="FNC-22-02-07"/>
    <x v="5"/>
    <s v="CLESI Joffrey"/>
    <x v="1"/>
    <x v="2"/>
    <s v="Franck Galve"/>
    <s v="Dommage sur un écrou sur site (orléans). La pièce semble être tombée"/>
    <x v="1"/>
    <s v="8-Très Importante"/>
    <s v="5-Probable"/>
    <s v="2-Quasi-permanante"/>
    <n v="80"/>
    <s v="MFT + 5 Why"/>
    <s v="L’ensemble du piston n’est pas assez bridé pour assurer le centrage et éviter son mouvement de rotation sur le tréteau"/>
    <x v="1"/>
    <x v="1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</pivotCacheRecords>
</file>

<file path=xl/pivotCache/pivotCacheRecords2.xml><?xml version="1.0" encoding="utf-8"?>
<pivotCacheRecords xmlns="http://schemas.openxmlformats.org/spreadsheetml/2006/main" count="14">
  <r>
    <s v="FNC-22-03-01"/>
    <x v="0"/>
    <s v="CLESI Joffrey"/>
    <x v="0"/>
    <x v="0"/>
    <s v="Katharina Schüle"/>
    <s v="Complaint from HYDRO System KG customer (N°200041923) : Good 00102-270-000 Oil reservoir delivered without inspection and test report"/>
    <x v="0"/>
    <s v="6-Sévère"/>
    <s v="6-Fréquent"/>
    <s v="5-Probable"/>
    <n v="180"/>
    <s v="MFT"/>
    <s v="The purchase Order 1100 – 4500223463 does not specify that this document is necessary for ordering this item"/>
    <x v="0"/>
    <x v="0"/>
  </r>
  <r>
    <s v="FNC-22-02-01"/>
    <x v="1"/>
    <s v="CLESI Joffrey"/>
    <x v="1"/>
    <x v="1"/>
    <s v="Clément Auriol"/>
    <s v="Différence de numéro entre BL (N°000102) et Plaque d’identification (N°002238)"/>
    <x v="1"/>
    <s v="2 - Très anodin"/>
    <s v="5-Probable"/>
    <s v="2-Quasi-permanante"/>
    <n v="20"/>
    <s v="MFT"/>
    <s v="Erreur de saisie dans le BL"/>
    <x v="0"/>
    <x v="0"/>
  </r>
  <r>
    <s v="FNC-22-02-02"/>
    <x v="2"/>
    <s v="CLESI Joffrey"/>
    <x v="1"/>
    <x v="1"/>
    <s v="Clément Auriol"/>
    <s v="A reception problème de concordance entre le PN inscrit sur les documents à réception et le PN écrit par le technicien sur la fiche d’identification. Le numéro communiqué par l’OOP est le bon."/>
    <x v="1"/>
    <s v="2 - Très anodin"/>
    <s v="5-Probable"/>
    <s v="2-Quasi-permanante"/>
    <n v="20"/>
    <s v="MFT"/>
    <s v="Erreur de lecture"/>
    <x v="1"/>
    <x v="0"/>
  </r>
  <r>
    <s v="FNC-22-02-03"/>
    <x v="3"/>
    <s v="CLESI Joffrey"/>
    <x v="1"/>
    <x v="1"/>
    <s v="Franck Galve"/>
    <s v="On receipt: the hose on the purchase order and on the packing list (80194362-180) should have been the hose SN: 00310-490-02250. But we receive a shorter hose without identification label. The hose received, it presumed that is SN : 00310-490-01970. Photos is attached to the folder of the FNC"/>
    <x v="2"/>
    <s v="7-Importante"/>
    <s v="6-Fréquent"/>
    <s v="3-Récurrente"/>
    <n v="126"/>
    <s v="MFT + Ishikawa"/>
    <s v="Logistic Process (Outgoing inspection)"/>
    <x v="2"/>
    <x v="1"/>
  </r>
  <r>
    <s v="FNC-22-02-04"/>
    <x v="4"/>
    <s v="CLESI Joffrey"/>
    <x v="1"/>
    <x v="1"/>
    <s v="Pierre Puerta"/>
    <s v="Moyens Kawneer, Manque rail (à fournir par le client) pour test. Moyen SERMI Hydro ne peut pas faire"/>
    <x v="1"/>
    <s v="4-Marginale"/>
    <s v="4-Occasionnel"/>
    <s v="2-Quasi-permanante"/>
    <n v="32"/>
    <s v="MFT"/>
    <s v="MFT Qui prend la décision d’arrêt de ces outils SERMI car Hydro n’a pas récupérer la propriété intellectuelle de ces outillages"/>
    <x v="1"/>
    <x v="1"/>
  </r>
  <r>
    <s v="FNC-22-02-05"/>
    <x v="4"/>
    <s v="CLESI Joffrey"/>
    <x v="1"/>
    <x v="2"/>
    <s v="Franck Galve"/>
    <s v="NORIA 7: Après réparation le moyen 6T NHSEFAH (SN 1651) ne passe pas les exigences de recertification."/>
    <x v="1"/>
    <s v="3 - Anodin"/>
    <s v="4-Occasionnel"/>
    <s v="1-Permanante"/>
    <n v="12"/>
    <s v="MFT"/>
    <s v="Veillesse de fabrication du moyen"/>
    <x v="0"/>
    <x v="0"/>
  </r>
  <r>
    <s v="FNC-22-02-06"/>
    <x v="4"/>
    <s v="CLESI Joffrey"/>
    <x v="1"/>
    <x v="1"/>
    <s v="Franck Galve"/>
    <s v="Noria 8  OF 5576 moyen recu sans plaque constructeur. Le SN indiqué dans la commande ne correspond pas à la réalité : SN=Tripod 10T et Réalité= Tripod 6T"/>
    <x v="1"/>
    <s v="2 - Très anodin"/>
    <s v="5-Probable"/>
    <s v="2-Quasi-permanante"/>
    <n v="20"/>
    <s v="MFT"/>
    <s v="Identique FNC-22-02-01"/>
    <x v="0"/>
    <x v="0"/>
  </r>
  <r>
    <s v="FNC-22-02-07"/>
    <x v="5"/>
    <s v="CLESI Joffrey"/>
    <x v="1"/>
    <x v="2"/>
    <s v="Franck Galve"/>
    <s v="Dommage sur un écrou sur site (orléans). La pièce semble être tombée"/>
    <x v="1"/>
    <s v="8-Très Importante"/>
    <s v="5-Probable"/>
    <s v="2-Quasi-permanante"/>
    <n v="80"/>
    <s v="MFT + 5 Why"/>
    <s v="L’ensemble du piston n’est pas assez bridé pour assurer le centrage et éviter son mouvement de rotation sur le tréteau"/>
    <x v="1"/>
    <x v="1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  <r>
    <m/>
    <x v="6"/>
    <m/>
    <x v="2"/>
    <x v="3"/>
    <m/>
    <m/>
    <x v="3"/>
    <m/>
    <m/>
    <m/>
    <m/>
    <m/>
    <m/>
    <x v="3"/>
    <x v="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10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7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_rels/pivotTable8.xml.rels><Relationships xmlns="http://schemas.openxmlformats.org/package/2006/relationships"><Relationship Type="http://schemas.openxmlformats.org/officeDocument/2006/relationships/pivotCacheDefinition" Target="/xl/pivotCache/pivotCacheDefinition2.xml" Id="rId1"/></Relationships>
</file>

<file path=xl/pivotTables/_rels/pivotTable9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3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K13:N18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1"/>
        <item t="data" sd="1" x="2"/>
        <item t="default" sd="1"/>
      </items>
    </pivotField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0"/>
        <item t="data" h="1" sd="1" x="3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</pivotFields>
  <rowFields count="1">
    <field x="4"/>
  </rowFields>
  <rowItems count="4">
    <i t="data" r="0" i="0">
      <x v="0"/>
    </i>
    <i t="data" r="0" i="0">
      <x v="1"/>
    </i>
    <i t="data" r="0" i="0">
      <x v="3"/>
    </i>
    <i t="grand" r="0" i="0">
      <x v="0"/>
    </i>
  </rowItems>
  <colFields count="1">
    <field x="3"/>
  </colFields>
  <colItems count="3">
    <i t="data" r="0" i="0">
      <x v="0"/>
    </i>
    <i t="data" r="0" i="0">
      <x v="1"/>
    </i>
    <i t="grand" r="0" i="0">
      <x v="0"/>
    </i>
  </colItems>
  <dataFields count="1">
    <dataField name="Nombre de Détecter Quand" fld="4" subtotal="count" showDataAs="normal" baseField="0" baseItem="0"/>
  </dataFields>
  <chartFormats count="2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3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:r="http://schemas.openxmlformats.org/officeDocument/2006/relationships" xmlns="http://schemas.openxmlformats.org/spreadsheetml/2006/main" name="Tableau croisé dynamique2" cacheId="1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8" fieldListSortAscending="0" mdxSubqueries="0" applyNumberFormats="0" applyBorderFormats="0" applyFontFormats="0" applyPatternFormats="0" applyAlignmentFormats="0" applyWidthHeightFormats="1" r:id="rId1">
  <location ref="I15:L19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h="1" sd="1" x="3"/>
        <item t="data" sd="1" x="1"/>
        <item t="data" sd="1" x="0"/>
        <item t="data" h="1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dataField="1" showDropDowns="1" compact="1" outline="1" subtotalTop="1" dragToRow="1" dragToCol="1" dragToPage="1" dragToData="1" dragOff="1" showAll="0" topAutoShow="1" itemPageCount="10" sortType="manual" defaultSubtotal="1">
      <items count="6">
        <item t="data" sd="1" x="3"/>
        <item t="data" sd="1" m="1" x="4"/>
        <item t="data" sd="1" x="0"/>
        <item t="data" sd="1" x="1"/>
        <item t="data" sd="1" x="2"/>
        <item t="default" sd="1"/>
      </items>
    </pivotField>
  </pivotFields>
  <rowFields count="1">
    <field x="11"/>
  </rowFields>
  <rowItems count="3">
    <i t="data" r="0" i="0">
      <x v="1"/>
    </i>
    <i t="data" r="0" i="0">
      <x v="2"/>
    </i>
    <i t="grand" r="0" i="0">
      <x v="0"/>
    </i>
  </rowItems>
  <colFields count="1">
    <field x="13"/>
  </colFields>
  <colItems count="3">
    <i t="data" r="0" i="0">
      <x v="2"/>
    </i>
    <i t="data" r="0" i="0">
      <x v="3"/>
    </i>
    <i t="grand" r="0" i="0">
      <x v="0"/>
    </i>
  </colItems>
  <dataFields count="1">
    <dataField name="Nombre de Lead time Vérif" fld="13" subtotal="count" showDataAs="normal" baseField="0" baseItem="0"/>
  </dataFields>
  <chartFormats count="9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2"/>
          </reference>
        </references>
      </pivotArea>
    </chartFormat>
    <chartFormat chart="0" format="1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3" selected="0">
            <x v="2"/>
          </reference>
        </references>
      </pivotArea>
    </chartFormat>
    <chartFormat chart="5" format="2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2"/>
          </reference>
        </references>
      </pivotArea>
    </chartFormat>
    <chartFormat chart="5" format="3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3" selected="0">
            <x v="2"/>
          </reference>
        </references>
      </pivotArea>
    </chartFormat>
    <chartFormat chart="6" format="4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2"/>
          </reference>
        </references>
      </pivotArea>
    </chartFormat>
    <chartFormat chart="6" format="5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3" selected="0">
            <x v="2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13" selected="0">
            <x v="3"/>
          </reference>
        </references>
      </pivotArea>
    </chartFormat>
    <chartFormat chart="0" format="3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3" selected="0">
            <x v="3"/>
          </reference>
        </references>
      </pivotArea>
    </chartFormat>
    <chartFormat chart="0" format="6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3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eau croisé dynamique2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2" fieldListSortAscending="0" mdxSubqueries="0" applyNumberFormats="0" applyBorderFormats="0" applyFontFormats="0" applyPatternFormats="0" applyAlignmentFormats="0" applyWidthHeightFormats="1" r:id="rId1">
  <location ref="F6:I11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0"/>
        <item t="data" sd="1" x="1"/>
        <item t="data" sd="1" x="2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h="1" sd="1" x="2"/>
        <item t="data" sd="1" x="1"/>
        <item t="data" sd="1" x="0"/>
        <item t="data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</pivotFields>
  <rowFields count="1">
    <field x="14"/>
  </rowFields>
  <rowItems count="4">
    <i t="data" r="0" i="0">
      <x v="1"/>
    </i>
    <i t="data" r="0" i="0">
      <x v="2"/>
    </i>
    <i t="data" r="0" i="0">
      <x v="3"/>
    </i>
    <i t="grand" r="0" i="0">
      <x v="0"/>
    </i>
  </rowItems>
  <colFields count="1">
    <field x="15"/>
  </colFields>
  <colItems count="3">
    <i t="data" r="0" i="0">
      <x v="1"/>
    </i>
    <i t="data" r="0" i="0">
      <x v="2"/>
    </i>
    <i t="grand" r="0" i="0">
      <x v="0"/>
    </i>
  </colItems>
  <dataFields count="1">
    <dataField name="Nombre de Imputation de la NC" fld="14" subtotal="count" showDataAs="normal" baseField="0" baseItem="0"/>
  </dataFields>
  <chartFormats count="5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4" selected="0">
            <x v="1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14" selected="0">
            <x v="2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1"/>
          </reference>
        </references>
      </pivotArea>
    </chartFormat>
    <chartFormat chart="0" format="4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leau croisé dynamique7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30:T36" firstHeaderRow="1" firstDataRow="3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0">
      <items count="14">
        <item t="data" h="1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</items>
    </pivotField>
  </pivotFields>
  <rowFields count="1">
    <field x="7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2">
    <field x="16"/>
    <field x="1"/>
  </colFields>
  <colItems count="4"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Nombre de Classe d'affaire" fld="7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leau croisé dynamique4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5:R9" firstHeaderRow="1" firstDataRow="3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4">
        <item t="data" h="1" sd="1" x="1"/>
        <item t="data" h="1" sd="1" x="2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15">
        <item t="data" h="1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  <item t="default" sd="1"/>
      </items>
    </pivotField>
  </pivotFields>
  <rowFields count="1">
    <field x="3"/>
  </rowFields>
  <rowItems count="2">
    <i t="data" r="0" i="0">
      <x v="2"/>
    </i>
    <i t="grand" r="0" i="0">
      <x v="0"/>
    </i>
  </rowItems>
  <colFields count="2">
    <field x="16"/>
    <field x="1"/>
  </colFields>
  <colItems count="2">
    <i t="data" r="0" i="0">
      <x v="2"/>
    </i>
    <i t="grand" r="0" i="0">
      <x v="0"/>
    </i>
  </colItems>
  <dataFields count="1">
    <dataField name="Nombre de Détecter par" fld="3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Tableau croisé dynamique5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13:S19" firstHeaderRow="1" firstDataRow="3" firstDataCol="1" rowPageCount="1" colPageCount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4">
        <item t="data" h="1" sd="1" x="0"/>
        <item t="data" sd="1" x="1"/>
        <item t="data" h="1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0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0">
      <items count="14">
        <item t="data" sd="0" x="0"/>
        <item t="data" sd="0" x="1"/>
        <item t="data" sd="0" x="2"/>
        <item t="data" sd="0" x="3"/>
        <item t="data" sd="0" x="4"/>
        <item t="data" sd="0" x="5"/>
        <item t="data" sd="0" x="6"/>
        <item t="data" sd="0" x="7"/>
        <item t="data" sd="0" x="8"/>
        <item t="data" sd="0" x="9"/>
        <item t="data" sd="0" x="10"/>
        <item t="data" sd="0" x="11"/>
        <item t="data" sd="0" x="12"/>
        <item t="data" sd="0" x="13"/>
      </items>
    </pivotField>
  </pivotFields>
  <rowFields count="1">
    <field x="14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2">
    <field x="16"/>
    <field x="1"/>
  </colFields>
  <colItems count="3">
    <i t="data" r="0" i="0">
      <x v="3"/>
    </i>
    <i t="data" r="0" i="0">
      <x v="4"/>
    </i>
    <i t="grand" r="0" i="0">
      <x v="0"/>
    </i>
  </colItems>
  <pageFields count="1">
    <pageField fld="3" hier="-1"/>
  </pageFields>
  <dataFields count="1">
    <dataField name="Nombre de Imputation de la NC" fld="1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leau croisé dynamique6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P22:T27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0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2"/>
        <item t="data" sd="1" x="1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0"/>
  </pivotFields>
  <rowFields count="1">
    <field x="4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Fields count="1">
    <field x="14"/>
  </colFields>
  <colItems count="4">
    <i t="data" r="0" i="0">
      <x v="0"/>
    </i>
    <i t="data" r="0" i="0">
      <x v="1"/>
    </i>
    <i t="data" r="0" i="0">
      <x v="2"/>
    </i>
    <i t="grand" r="0" i="0">
      <x v="0"/>
    </i>
  </colItems>
  <dataFields count="1">
    <dataField name="Nombre de Imputation de la NC" fld="14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name="Tableau croisé dynamique1" cacheId="0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3:D8" firstHeaderRow="1" firstDataRow="2" firstDataCol="1"/>
  <pivotFields count="1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69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24"/>
        <item t="data" sd="1" x="25"/>
        <item t="data" sd="1" x="26"/>
        <item t="data" sd="1" x="27"/>
        <item t="data" sd="1" x="28"/>
        <item t="data" sd="1" x="29"/>
        <item t="data" sd="1" x="30"/>
        <item t="data" sd="1" x="31"/>
        <item t="data" sd="1" x="32"/>
        <item t="data" sd="1" x="33"/>
        <item t="data" sd="1" x="34"/>
        <item t="data" sd="1" x="35"/>
        <item t="data" sd="1" x="36"/>
        <item t="data" sd="1" x="37"/>
        <item t="data" sd="1" x="38"/>
        <item t="data" sd="1" x="39"/>
        <item t="data" sd="1" x="40"/>
        <item t="data" sd="1" x="41"/>
        <item t="data" sd="1" x="42"/>
        <item t="data" sd="1" x="43"/>
        <item t="data" sd="1" x="44"/>
        <item t="data" sd="1" x="45"/>
        <item t="data" sd="1" x="46"/>
        <item t="data" sd="1" x="47"/>
        <item t="data" sd="1" x="48"/>
        <item t="data" sd="1" x="49"/>
        <item t="data" sd="1" x="50"/>
        <item t="data" sd="1" x="51"/>
        <item t="data" sd="1" x="52"/>
        <item t="data" sd="1" x="53"/>
        <item t="data" sd="1" x="54"/>
        <item t="data" sd="1" x="55"/>
        <item t="data" sd="1" x="56"/>
        <item t="data" sd="1" x="57"/>
        <item t="data" sd="1" x="58"/>
        <item t="data" sd="1" x="59"/>
        <item t="data" sd="1" x="60"/>
        <item t="data" sd="1" x="61"/>
        <item t="data" sd="1" x="62"/>
        <item t="data" sd="1" x="63"/>
        <item t="data" sd="1" x="64"/>
        <item t="data" sd="1" x="65"/>
        <item t="data" sd="1" x="66"/>
        <item t="data" sd="1" x="67"/>
        <item t="data" sd="1" x="68"/>
        <item t="data" sd="1" x="69"/>
        <item t="data" sd="1" x="70"/>
        <item t="data" sd="1" x="71"/>
        <item t="data" sd="1" x="72"/>
        <item t="data" sd="1" x="73"/>
        <item t="data" sd="1" x="74"/>
        <item t="data" sd="1" x="75"/>
        <item t="data" sd="1" x="76"/>
        <item t="data" sd="1" x="77"/>
        <item t="data" sd="1" x="78"/>
        <item t="data" sd="1" x="79"/>
        <item t="data" sd="1" x="80"/>
        <item t="data" sd="1" x="81"/>
        <item t="data" sd="1" x="82"/>
        <item t="data" sd="1" x="83"/>
        <item t="data" sd="1" x="84"/>
        <item t="data" sd="1" x="85"/>
        <item t="data" sd="1" x="86"/>
        <item t="data" sd="1" x="87"/>
        <item t="data" sd="1" x="88"/>
        <item t="data" sd="1" x="89"/>
        <item t="data" sd="1" x="90"/>
        <item t="data" sd="1" x="91"/>
        <item t="data" sd="1" x="92"/>
        <item t="data" sd="1" x="93"/>
        <item t="data" sd="1" x="94"/>
        <item t="data" sd="1" x="95"/>
        <item t="data" sd="1" x="96"/>
        <item t="data" sd="1" x="97"/>
        <item t="data" sd="1" x="98"/>
        <item t="data" sd="1" x="99"/>
        <item t="data" sd="1" x="100"/>
        <item t="data" sd="1" x="101"/>
        <item t="data" sd="1" x="102"/>
        <item t="data" sd="1" x="103"/>
        <item t="data" sd="1" x="104"/>
        <item t="data" sd="1" x="105"/>
        <item t="data" sd="1" x="106"/>
        <item t="data" sd="1" x="107"/>
        <item t="data" sd="1" x="108"/>
        <item t="data" sd="1" x="109"/>
        <item t="data" sd="1" x="110"/>
        <item t="data" sd="1" x="111"/>
        <item t="data" sd="1" x="112"/>
        <item t="data" sd="1" x="113"/>
        <item t="data" sd="1" x="114"/>
        <item t="data" sd="1" x="115"/>
        <item t="data" sd="1" x="116"/>
        <item t="data" sd="1" x="117"/>
        <item t="data" sd="1" x="118"/>
        <item t="data" sd="1" x="119"/>
        <item t="data" sd="1" x="120"/>
        <item t="data" sd="1" x="121"/>
        <item t="data" sd="1" x="122"/>
        <item t="data" sd="1" x="123"/>
        <item t="data" sd="1" x="124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35"/>
        <item t="data" sd="1" x="136"/>
        <item t="data" sd="1" x="137"/>
        <item t="data" sd="1" x="138"/>
        <item t="data" sd="1" x="139"/>
        <item t="data" sd="1" x="140"/>
        <item t="data" sd="1" x="141"/>
        <item t="data" sd="1" x="142"/>
        <item t="data" sd="1" x="143"/>
        <item t="data" sd="1" x="144"/>
        <item t="data" sd="1" x="145"/>
        <item t="data" sd="1" x="146"/>
        <item t="data" sd="1" x="147"/>
        <item t="data" sd="1" x="148"/>
        <item t="data" sd="1" x="149"/>
        <item t="data" sd="1" x="150"/>
        <item t="data" sd="1" x="151"/>
        <item t="data" sd="1" x="152"/>
        <item t="data" sd="1" x="153"/>
        <item t="data" sd="1" x="154"/>
        <item t="data" sd="1" x="155"/>
        <item t="data" sd="1" x="156"/>
        <item t="data" sd="1" x="157"/>
        <item t="data" sd="1" x="158"/>
        <item t="data" sd="1" x="159"/>
        <item t="data" sd="1" x="160"/>
        <item t="data" sd="1" x="161"/>
        <item t="data" sd="1" x="162"/>
        <item t="data" sd="1" x="163"/>
        <item t="data" sd="1" x="164"/>
        <item t="data" sd="1" x="165"/>
        <item t="data" sd="1" x="166"/>
        <item t="data" sd="1" x="167"/>
        <item t="data" sd="1" x="168"/>
        <item t="data" sd="1" x="169"/>
        <item t="data" sd="1" x="170"/>
        <item t="data" sd="1" x="171"/>
        <item t="data" sd="1" x="172"/>
        <item t="data" sd="1" x="173"/>
        <item t="data" sd="1" x="174"/>
        <item t="data" sd="1" x="175"/>
        <item t="data" sd="1" x="176"/>
        <item t="data" sd="1" x="177"/>
        <item t="data" sd="1" x="178"/>
        <item t="data" sd="1" x="179"/>
        <item t="data" sd="1" x="180"/>
        <item t="data" sd="1" x="181"/>
        <item t="data" sd="1" x="182"/>
        <item t="data" sd="1" x="183"/>
        <item t="data" sd="1" x="184"/>
        <item t="data" sd="1" x="185"/>
        <item t="data" sd="1" x="186"/>
        <item t="data" sd="1" x="187"/>
        <item t="data" sd="1" x="188"/>
        <item t="data" sd="1" x="189"/>
        <item t="data" sd="1" x="190"/>
        <item t="data" sd="1" x="191"/>
        <item t="data" sd="1" x="192"/>
        <item t="data" sd="1" x="193"/>
        <item t="data" sd="1" x="194"/>
        <item t="data" sd="1" x="195"/>
        <item t="data" sd="1" x="196"/>
        <item t="data" sd="1" x="197"/>
        <item t="data" sd="1" x="198"/>
        <item t="data" sd="1" x="199"/>
        <item t="data" sd="1" x="200"/>
        <item t="data" sd="1" x="201"/>
        <item t="data" sd="1" x="202"/>
        <item t="data" sd="1" x="203"/>
        <item t="data" sd="1" x="204"/>
        <item t="data" sd="1" x="205"/>
        <item t="data" sd="1" x="206"/>
        <item t="data" sd="1" x="207"/>
        <item t="data" sd="1" x="208"/>
        <item t="data" sd="1" x="209"/>
        <item t="data" sd="1" x="210"/>
        <item t="data" sd="1" x="211"/>
        <item t="data" sd="1" x="212"/>
        <item t="data" sd="1" x="213"/>
        <item t="data" sd="1" x="214"/>
        <item t="data" sd="1" x="215"/>
        <item t="data" sd="1" x="216"/>
        <item t="data" sd="1" x="217"/>
        <item t="data" sd="1" x="218"/>
        <item t="data" sd="1" x="219"/>
        <item t="data" sd="1" x="220"/>
        <item t="data" sd="1" x="221"/>
        <item t="data" sd="1" x="222"/>
        <item t="data" sd="1" x="223"/>
        <item t="data" sd="1" x="224"/>
        <item t="data" sd="1" x="225"/>
        <item t="data" sd="1" x="226"/>
        <item t="data" sd="1" x="227"/>
        <item t="data" sd="1" x="228"/>
        <item t="data" sd="1" x="229"/>
        <item t="data" sd="1" x="230"/>
        <item t="data" sd="1" x="231"/>
        <item t="data" sd="1" x="232"/>
        <item t="data" sd="1" x="233"/>
        <item t="data" sd="1" x="234"/>
        <item t="data" sd="1" x="235"/>
        <item t="data" sd="1" x="236"/>
        <item t="data" sd="1" x="237"/>
        <item t="data" sd="1" x="238"/>
        <item t="data" sd="1" x="239"/>
        <item t="data" sd="1" x="240"/>
        <item t="data" sd="1" x="241"/>
        <item t="data" sd="1" x="242"/>
        <item t="data" sd="1" x="243"/>
        <item t="data" sd="1" x="244"/>
        <item t="data" sd="1" x="245"/>
        <item t="data" sd="1" x="246"/>
        <item t="data" sd="1" x="247"/>
        <item t="data" sd="1" x="248"/>
        <item t="data" sd="1" x="249"/>
        <item t="data" sd="1" x="250"/>
        <item t="data" sd="1" x="251"/>
        <item t="data" sd="1" x="252"/>
        <item t="data" sd="1" x="253"/>
        <item t="data" sd="1" x="254"/>
        <item t="data" sd="1" x="255"/>
        <item t="data" sd="1" x="256"/>
        <item t="data" sd="1" x="257"/>
        <item t="data" sd="1" x="258"/>
        <item t="data" sd="1" x="259"/>
        <item t="data" sd="1" x="260"/>
        <item t="data" sd="1" x="261"/>
        <item t="data" sd="1" x="262"/>
        <item t="data" sd="1" x="263"/>
        <item t="data" sd="1" x="264"/>
        <item t="data" sd="1" x="265"/>
        <item t="data" sd="1" x="266"/>
        <item t="data" sd="1" x="267"/>
        <item t="data" sd="1" x="268"/>
        <item t="data" sd="1" x="269"/>
        <item t="data" sd="1" x="270"/>
        <item t="data" sd="1" x="271"/>
        <item t="data" sd="1" x="272"/>
        <item t="data" sd="1" x="273"/>
        <item t="data" sd="1" x="274"/>
        <item t="data" sd="1" x="275"/>
        <item t="data" sd="1" x="276"/>
        <item t="data" sd="1" x="277"/>
        <item t="data" sd="1" x="278"/>
        <item t="data" sd="1" x="279"/>
        <item t="data" sd="1" x="280"/>
        <item t="data" sd="1" x="281"/>
        <item t="data" sd="1" x="282"/>
        <item t="data" sd="1" x="283"/>
        <item t="data" sd="1" x="284"/>
        <item t="data" sd="1" x="285"/>
        <item t="data" sd="1" x="286"/>
        <item t="data" sd="1" x="287"/>
        <item t="data" sd="1" x="288"/>
        <item t="data" sd="1" x="289"/>
        <item t="data" sd="1" x="290"/>
        <item t="data" sd="1" x="291"/>
        <item t="data" sd="1" x="292"/>
        <item t="data" sd="1" x="293"/>
        <item t="data" sd="1" x="294"/>
        <item t="data" sd="1" x="295"/>
        <item t="data" sd="1" x="296"/>
        <item t="data" sd="1" x="297"/>
        <item t="data" sd="1" x="298"/>
        <item t="data" sd="1" x="299"/>
        <item t="data" sd="1" x="300"/>
        <item t="data" sd="1" x="301"/>
        <item t="data" sd="1" x="302"/>
        <item t="data" sd="1" x="303"/>
        <item t="data" sd="1" x="304"/>
        <item t="data" sd="1" x="305"/>
        <item t="data" sd="1" x="306"/>
        <item t="data" sd="1" x="307"/>
        <item t="data" sd="1" x="308"/>
        <item t="data" sd="1" x="309"/>
        <item t="data" sd="1" x="310"/>
        <item t="data" sd="1" x="311"/>
        <item t="data" sd="1" x="312"/>
        <item t="data" sd="1" x="313"/>
        <item t="data" sd="1" x="314"/>
        <item t="data" sd="1" x="315"/>
        <item t="data" sd="1" x="316"/>
        <item t="data" sd="1" x="317"/>
        <item t="data" sd="1" x="318"/>
        <item t="data" sd="1" x="319"/>
        <item t="data" sd="1" x="320"/>
        <item t="data" sd="1" x="321"/>
        <item t="data" sd="1" x="322"/>
        <item t="data" sd="1" x="323"/>
        <item t="data" sd="1" x="324"/>
        <item t="data" sd="1" x="325"/>
        <item t="data" sd="1" x="326"/>
        <item t="data" sd="1" x="327"/>
        <item t="data" sd="1" x="328"/>
        <item t="data" sd="1" x="329"/>
        <item t="data" sd="1" x="330"/>
        <item t="data" sd="1" x="331"/>
        <item t="data" sd="1" x="332"/>
        <item t="data" sd="1" x="333"/>
        <item t="data" sd="1" x="334"/>
        <item t="data" sd="1" x="335"/>
        <item t="data" sd="1" x="336"/>
        <item t="data" sd="1" x="337"/>
        <item t="data" sd="1" x="338"/>
        <item t="data" sd="1" x="339"/>
        <item t="data" sd="1" x="340"/>
        <item t="data" sd="1" x="341"/>
        <item t="data" sd="1" x="342"/>
        <item t="data" sd="1" x="343"/>
        <item t="data" sd="1" x="344"/>
        <item t="data" sd="1" x="345"/>
        <item t="data" sd="1" x="346"/>
        <item t="data" sd="1" x="347"/>
        <item t="data" sd="1" x="348"/>
        <item t="data" sd="1" x="349"/>
        <item t="data" sd="1" x="350"/>
        <item t="data" sd="1" x="351"/>
        <item t="data" sd="1" x="352"/>
        <item t="data" sd="1" x="353"/>
        <item t="data" sd="1" x="354"/>
        <item t="data" sd="1" x="355"/>
        <item t="data" sd="1" x="356"/>
        <item t="data" sd="1" x="357"/>
        <item t="data" sd="1" x="358"/>
        <item t="data" sd="1" x="359"/>
        <item t="data" sd="1" x="360"/>
        <item t="data" sd="1" x="361"/>
        <item t="data" sd="1" x="362"/>
        <item t="data" sd="1" x="363"/>
        <item t="data" sd="1" x="364"/>
        <item t="data" sd="1" x="365"/>
        <item t="data" sd="1" x="366"/>
        <item t="data" sd="1" x="36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sd="1" x="3"/>
        <item t="data" sd="1" x="0"/>
        <item t="data" sd="1" x="1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h="1" sd="1" x="2"/>
        <item t="data" sd="1" x="1"/>
        <item t="data" sd="1" x="0"/>
        <item t="data" h="1" sd="1" m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</pivotFields>
  <rowFields count="1">
    <field x="7"/>
  </rowFields>
  <rowItems count="4">
    <i t="data" r="0" i="0">
      <x v="1"/>
    </i>
    <i t="data" r="0" i="0">
      <x v="2"/>
    </i>
    <i t="data" r="0" i="0">
      <x v="3"/>
    </i>
    <i t="grand" r="0" i="0">
      <x v="0"/>
    </i>
  </rowItems>
  <colFields count="1">
    <field x="15"/>
  </colFields>
  <colItems count="3">
    <i t="data" r="0" i="0">
      <x v="1"/>
    </i>
    <i t="data" r="0" i="0">
      <x v="2"/>
    </i>
    <i t="grand" r="0" i="0">
      <x v="0"/>
    </i>
  </colItems>
  <dataFields count="1">
    <dataField name="Nombre de Classe d'affaire" fld="7" subtotal="count" showDataAs="normal" baseField="0" baseItem="0"/>
  </dataFields>
  <chartFormats count="5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7" selected="0">
            <x v="1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7" selected="0">
            <x v="2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2"/>
          </reference>
        </references>
      </pivotArea>
    </chartFormat>
    <chartFormat chart="0" format="5" series="1">
      <pivotArea type="data" dataOnly="1" outline="0" fieldPosition="0">
        <references count="2">
          <reference field="4294967294" selected="0">
            <x v="0"/>
          </reference>
          <reference field="15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:r="http://schemas.openxmlformats.org/officeDocument/2006/relationships" xmlns="http://schemas.openxmlformats.org/spreadsheetml/2006/main" name="Tableau croisé dynamique1" cacheId="1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9" fieldListSortAscending="0" mdxSubqueries="0" applyNumberFormats="0" applyBorderFormats="0" applyFontFormats="0" applyPatternFormats="0" applyAlignmentFormats="0" applyWidthHeightFormats="1" r:id="rId1">
  <location ref="I3:N7" firstHeaderRow="1" firstDataRow="2" firstDataCol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h="1" sd="1" x="3"/>
        <item t="data" sd="1" x="1"/>
        <item t="data" sd="1" x="0"/>
        <item t="data" h="1" sd="1" x="2"/>
        <item t="default" sd="1"/>
      </items>
    </pivotField>
    <pivotField axis="axisCol" dataField="1" showDropDowns="1" compact="1" outline="1" subtotalTop="1" dragToRow="1" dragToCol="1" dragToPage="1" dragToData="1" dragOff="1" showAll="0" topAutoShow="1" itemPageCount="10" sortType="manual" defaultSubtotal="1">
      <items count="7">
        <item t="data" sd="1" x="5"/>
        <item t="data" sd="1" x="0"/>
        <item t="data" sd="1" x="1"/>
        <item t="data" sd="1" x="2"/>
        <item t="data" sd="1" x="3"/>
        <item t="data" sd="1" x="4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1"/>
  </rowFields>
  <rowItems count="3">
    <i t="data" r="0" i="0">
      <x v="1"/>
    </i>
    <i t="data" r="0" i="0">
      <x v="2"/>
    </i>
    <i t="grand" r="0" i="0">
      <x v="0"/>
    </i>
  </rowItems>
  <colFields count="1">
    <field x="12"/>
  </colFields>
  <colItems count="5"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colItems>
  <dataFields count="1">
    <dataField name="Nombre de Lead time cloture" fld="12" subtotal="count" showDataAs="normal" baseField="0" baseItem="0"/>
  </dataFields>
  <chartFormats count="10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1"/>
          </reference>
        </references>
      </pivotArea>
    </chartFormat>
    <chartFormat chart="0" format="1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2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3"/>
          </reference>
        </references>
      </pivotArea>
    </chartFormat>
    <chartFormat chart="0" format="4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4"/>
          </reference>
        </references>
      </pivotArea>
    </chartFormat>
    <chartFormat chart="0" format="5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2"/>
          </reference>
          <reference field="12" selected="0">
            <x v="2"/>
          </reference>
        </references>
      </pivotArea>
    </chartFormat>
    <chartFormat chart="0" format="6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2" selected="0">
            <x v="4"/>
          </reference>
        </references>
      </pivotArea>
    </chartFormat>
    <chartFormat chart="0" format="7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2" selected="0">
            <x v="3"/>
          </reference>
        </references>
      </pivotArea>
    </chartFormat>
    <chartFormat chart="0" format="8" series="1">
      <pivotArea type="data" dataOnly="1" outline="0" fieldPosition="0">
        <references count="2">
          <reference field="4294967294" selected="0">
            <x v="0"/>
          </reference>
          <reference field="12" selected="0">
            <x v="5"/>
          </reference>
        </references>
      </pivotArea>
    </chartFormat>
    <chartFormat chart="0" format="11" series="0">
      <pivotArea type="data" dataOnly="1" outline="0" fieldPosition="0">
        <references count="3">
          <reference field="4294967294" selected="0">
            <x v="0"/>
          </reference>
          <reference field="11" selected="0">
            <x v="1"/>
          </reference>
          <reference field="12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:r="http://schemas.openxmlformats.org/officeDocument/2006/relationships" xmlns="http://schemas.openxmlformats.org/spreadsheetml/2006/main" name="Tableau croisé dynamique3" cacheId="1" dataOnRows="0" dataCaption="Valeur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5" fieldListSortAscending="0" mdxSubqueries="0" applyNumberFormats="0" applyBorderFormats="0" applyFontFormats="0" applyPatternFormats="0" applyAlignmentFormats="0" applyWidthHeightFormats="1" r:id="rId1">
  <location ref="A3:B6" firstHeaderRow="1" firstDataRow="1" firstDataCol="1" rowPageCount="1" colPageCount="1"/>
  <pivotFields count="14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multipleItemSelectionAllowed="1" dragToPage="1" dragToData="1" dragOff="1" showAll="0" topAutoShow="1" itemPageCount="10" sortType="manual" defaultSubtotal="1">
      <items count="8">
        <item t="data" sd="1" x="0"/>
        <item t="data" sd="1" x="1"/>
        <item t="data" sd="1" x="2"/>
        <item t="data" sd="1" x="4"/>
        <item t="data" sd="1" x="3"/>
        <item t="data" sd="1" x="5"/>
        <item t="data" sd="1" x="6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dataField="1" showDropDowns="1" compact="1" outline="1" subtotalTop="1" dragToRow="1" dragToCol="1" dragToPage="1" dragToData="1" dragOff="1" showAll="0" topAutoShow="1" itemPageCount="10" sortType="manual" defaultSubtotal="1">
      <items count="5">
        <item t="data" h="1" sd="1" x="3"/>
        <item t="data" sd="1" x="0"/>
        <item t="data" sd="1" x="1"/>
        <item t="data" h="1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1"/>
  </rowFields>
  <rowItems count="3">
    <i t="data" r="0" i="0">
      <x v="1"/>
    </i>
    <i t="data" r="0" i="0">
      <x v="2"/>
    </i>
    <i t="grand" r="0" i="0">
      <x v="0"/>
    </i>
  </rowItems>
  <colItems count="1">
    <i t="data" r="0" i="0"/>
  </colItems>
  <pageFields count="1">
    <pageField fld="9" hier="-1"/>
  </pageFields>
  <dataFields count="1">
    <dataField name="Nombre de Statut" fld="11" subtotal="count" showDataAs="normal" baseField="0" baseItem="0"/>
  </dataFields>
  <chartFormats count="4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1" selected="0">
            <x v="1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4" series="0">
      <pivotArea type="data" dataOnly="1" outline="0" fieldPosition="0">
        <references count="2">
          <reference field="4294967294" selected="0">
            <x v="0"/>
          </reference>
          <reference field="11" selected="0">
            <x v="1"/>
          </reference>
        </references>
      </pivotArea>
    </chartFormat>
    <chartFormat chart="0" format="5" series="0">
      <pivotArea type="data" dataOnly="1" outline="0" fieldPosition="0">
        <references count="2">
          <reference field="4294967294" selected="0">
            <x v="0"/>
          </reference>
          <reference field="1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NC_Suivi" displayName="FNC_Suivi" ref="A2:P16" headerRowCount="1" totalsRowShown="0" headerRowDxfId="33" dataDxfId="32">
  <autoFilter ref="A2:P16"/>
  <tableColumns count="16">
    <tableColumn id="1" name="N° FNC" dataDxfId="31"/>
    <tableColumn id="2" name="Date" dataDxfId="30"/>
    <tableColumn id="3" name="Redacteur" dataDxfId="29"/>
    <tableColumn id="4" name="Détecter par" dataDxfId="28"/>
    <tableColumn id="16" name="Détecter Quand" dataDxfId="27"/>
    <tableColumn id="5" name="Nom detecteur" dataDxfId="26"/>
    <tableColumn id="6" name="Description du problème" dataDxfId="25"/>
    <tableColumn id="7" name="Classe d'affaire" dataDxfId="24"/>
    <tableColumn id="8" name="Gravité" dataDxfId="23"/>
    <tableColumn id="9" name="Occurrence" dataDxfId="22"/>
    <tableColumn id="10" name="Détectabilité" dataDxfId="21"/>
    <tableColumn id="11" name="Criticité" dataDxfId="20"/>
    <tableColumn id="12" name="Solution d'analyse" dataDxfId="19"/>
    <tableColumn id="13" name="Causes racines" dataDxfId="18"/>
    <tableColumn id="14" name="Imputation de la NC" dataDxfId="17"/>
    <tableColumn id="15" name="Statut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lan_Actions" displayName="Plan_Actions" ref="A1:N29" headerRowCount="1" totalsRowShown="0" headerRowDxfId="15" dataDxfId="14">
  <autoFilter ref="A1:N29"/>
  <tableColumns count="14">
    <tableColumn id="1" name="N°ACTION" dataDxfId="13"/>
    <tableColumn id="2" name="N°FNC" dataDxfId="12"/>
    <tableColumn id="3" name="Type d'action" dataDxfId="11"/>
    <tableColumn id="4" name="Description de l'action" dataDxfId="10"/>
    <tableColumn id="5" name="Objectif de l'action" dataDxfId="9"/>
    <tableColumn id="6" name="Responsable Actions" dataDxfId="8"/>
    <tableColumn id="7" name="Date Planifiée" dataDxfId="7"/>
    <tableColumn id="8" name="Date de cloture" dataDxfId="6"/>
    <tableColumn id="9" name="Justification/Avancement" dataDxfId="5"/>
    <tableColumn id="10" name="Date vérification" dataDxfId="4"/>
    <tableColumn id="11" name="Justification vérification" dataDxfId="3"/>
    <tableColumn id="12" name="Statut" dataDxfId="2">
      <calculatedColumnFormula>IF(G2="","",IF(H2="","En cours",IF(J2="","Réaliser","Vérifier")))</calculatedColumnFormula>
    </tableColumn>
    <tableColumn id="15" name="Lead time cloture" dataDxfId="1">
      <calculatedColumnFormula>IF(A2="","",IF(Plan_Actions[[#This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calculatedColumnFormula>
    </tableColumn>
    <tableColumn id="14" name="Lead time Vérif" dataDxfId="0">
      <calculatedColumnFormula>IF(A2="","",IF(OR(Plan_Actions[[#This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Relationship Type="http://schemas.openxmlformats.org/officeDocument/2006/relationships/pivotTable" Target="/xl/pivotTables/pivotTable2.xml" Id="rId3"/><Relationship Type="http://schemas.openxmlformats.org/officeDocument/2006/relationships/pivotTable" Target="/xl/pivotTables/pivotTable3.xml" Id="rId4"/><Relationship Type="http://schemas.openxmlformats.org/officeDocument/2006/relationships/pivotTable" Target="/xl/pivotTables/pivotTable4.xml" Id="rId5"/><Relationship Type="http://schemas.openxmlformats.org/officeDocument/2006/relationships/pivotTable" Target="/xl/pivotTables/pivotTable5.xml" Id="rId6"/><Relationship Type="http://schemas.openxmlformats.org/officeDocument/2006/relationships/pivotTable" Target="/xl/pivotTables/pivotTable6.xml" Id="rId7"/><Relationship Type="http://schemas.openxmlformats.org/officeDocument/2006/relationships/pivotTable" Target="/xl/pivotTables/pivotTable7.xml" Id="rId8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Relationship Type="http://schemas.openxmlformats.org/officeDocument/2006/relationships/pivotTable" Target="/xl/pivotTables/pivotTable8.xml" Id="rId2"/><Relationship Type="http://schemas.openxmlformats.org/officeDocument/2006/relationships/pivotTable" Target="/xl/pivotTables/pivotTable9.xml" Id="rId3"/><Relationship Type="http://schemas.openxmlformats.org/officeDocument/2006/relationships/pivotTable" Target="/xl/pivotTables/pivotTable10.xml" Id="rId4"/></Relationships>
</file>

<file path=xl/worksheets/sheet1.xml><?xml version="1.0" encoding="utf-8"?>
<worksheet xmlns="http://schemas.openxmlformats.org/spreadsheetml/2006/main">
  <sheetPr codeName="Feuil1">
    <outlinePr summaryBelow="1" summaryRight="1"/>
    <pageSetUpPr/>
  </sheetPr>
  <dimension ref="A1:P15"/>
  <sheetViews>
    <sheetView tabSelected="1" topLeftCell="A7" zoomScaleNormal="100" workbookViewId="0">
      <selection activeCell="A12" sqref="A12:XFD14"/>
    </sheetView>
  </sheetViews>
  <sheetFormatPr baseColWidth="10" defaultRowHeight="14.4"/>
  <cols>
    <col width="13.5546875" bestFit="1" customWidth="1" style="12" min="1" max="1"/>
    <col width="13.5546875" customWidth="1" style="12" min="2" max="2"/>
    <col width="14.44140625" bestFit="1" customWidth="1" style="12" min="3" max="3"/>
    <col width="13.6640625" customWidth="1" style="12" min="4" max="5"/>
    <col width="15.6640625" bestFit="1" customWidth="1" style="12" min="6" max="6"/>
    <col width="35.109375" customWidth="1" style="12" min="7" max="7"/>
    <col width="16.109375" customWidth="1" style="12" min="8" max="8"/>
    <col width="13.21875" bestFit="1" customWidth="1" style="12" min="9" max="9"/>
    <col width="12.6640625" customWidth="1" style="12" min="10" max="10"/>
    <col width="14.21875" customWidth="1" style="12" min="11" max="11"/>
    <col width="11.5546875" customWidth="1" style="12" min="12" max="12"/>
    <col width="18.88671875" customWidth="1" style="12" min="13" max="13"/>
    <col width="24.6640625" customWidth="1" style="13" min="14" max="14"/>
    <col width="20.5546875" customWidth="1" style="12" min="15" max="15"/>
    <col width="11.5546875" customWidth="1" style="12" min="16" max="30"/>
    <col width="11.5546875" customWidth="1" style="12" min="31" max="16384"/>
  </cols>
  <sheetData>
    <row r="1">
      <c r="A1" s="11" t="inlineStr">
        <is>
          <t>La FNC</t>
        </is>
      </c>
      <c r="I1" s="11" t="inlineStr">
        <is>
          <t>Analyse NC (Criticité)</t>
        </is>
      </c>
      <c r="M1" s="11" t="inlineStr">
        <is>
          <t>Causes Racines</t>
        </is>
      </c>
      <c r="O1" s="11" t="inlineStr">
        <is>
          <t>NC GESTION</t>
        </is>
      </c>
    </row>
    <row r="2">
      <c r="A2" s="12" t="inlineStr">
        <is>
          <t>N° FNC</t>
        </is>
      </c>
      <c r="B2" s="12" t="inlineStr">
        <is>
          <t>Date</t>
        </is>
      </c>
      <c r="C2" s="12" t="inlineStr">
        <is>
          <t>Redacteur</t>
        </is>
      </c>
      <c r="D2" s="12" t="inlineStr">
        <is>
          <t>Détecter par</t>
        </is>
      </c>
      <c r="E2" s="12" t="inlineStr">
        <is>
          <t>Détecter Quand</t>
        </is>
      </c>
      <c r="F2" s="12" t="inlineStr">
        <is>
          <t>Nom detecteur</t>
        </is>
      </c>
      <c r="G2" s="12" t="inlineStr">
        <is>
          <t>Description du problème</t>
        </is>
      </c>
      <c r="H2" s="12" t="inlineStr">
        <is>
          <t>Classe d'affaire</t>
        </is>
      </c>
      <c r="I2" s="12" t="inlineStr">
        <is>
          <t>Gravité</t>
        </is>
      </c>
      <c r="J2" s="12" t="inlineStr">
        <is>
          <t>Occurrence</t>
        </is>
      </c>
      <c r="K2" s="12" t="inlineStr">
        <is>
          <t>Détectabilité</t>
        </is>
      </c>
      <c r="L2" s="12" t="inlineStr">
        <is>
          <t>Criticité</t>
        </is>
      </c>
      <c r="M2" s="12" t="inlineStr">
        <is>
          <t>Solution d'analyse</t>
        </is>
      </c>
      <c r="N2" s="13" t="inlineStr">
        <is>
          <t>Causes racines</t>
        </is>
      </c>
      <c r="O2" s="12" t="inlineStr">
        <is>
          <t>Imputation de la NC</t>
        </is>
      </c>
      <c r="P2" s="12" t="inlineStr">
        <is>
          <t>Statut</t>
        </is>
      </c>
    </row>
    <row r="3" ht="72" customHeight="1" s="1">
      <c r="A3" s="12" t="inlineStr">
        <is>
          <t>FNC-22-03-01</t>
        </is>
      </c>
      <c r="B3" s="4" t="n">
        <v>44615</v>
      </c>
      <c r="C3" s="12" t="inlineStr">
        <is>
          <t>CLESI Joffrey</t>
        </is>
      </c>
      <c r="D3" s="12" t="inlineStr">
        <is>
          <t>Client</t>
        </is>
      </c>
      <c r="E3" s="12" t="inlineStr">
        <is>
          <t>N/A</t>
        </is>
      </c>
      <c r="F3" s="12" t="inlineStr">
        <is>
          <t>Katharina Schüle</t>
        </is>
      </c>
      <c r="G3" s="13" t="inlineStr">
        <is>
          <t>Complaint from HYDRO System KG customer (N°200041923) : Good 00102-270-000 Oil reservoir delivered without inspection and test report</t>
        </is>
      </c>
      <c r="H3" s="12" t="inlineStr">
        <is>
          <t>02-Tooling</t>
        </is>
      </c>
      <c r="I3" s="12" t="inlineStr">
        <is>
          <t>6-Sévère</t>
        </is>
      </c>
      <c r="J3" s="12" t="inlineStr">
        <is>
          <t>6-Fréquent</t>
        </is>
      </c>
      <c r="K3" s="12" t="inlineStr">
        <is>
          <t>5-Probable</t>
        </is>
      </c>
      <c r="L3" s="12" t="n">
        <v>180</v>
      </c>
      <c r="M3" s="12" t="inlineStr">
        <is>
          <t>MFT</t>
        </is>
      </c>
      <c r="N3" s="13" t="inlineStr">
        <is>
          <t>The purchase Order 1100 – 4500223463 does not specify that this document is necessary for ordering this item</t>
        </is>
      </c>
      <c r="O3" s="12" t="inlineStr">
        <is>
          <t>Client</t>
        </is>
      </c>
      <c r="P3" s="12" t="inlineStr">
        <is>
          <t>Cloturé</t>
        </is>
      </c>
    </row>
    <row r="4" ht="43.2" customHeight="1" s="1">
      <c r="A4" s="12" t="inlineStr">
        <is>
          <t>FNC-22-02-07</t>
        </is>
      </c>
      <c r="B4" s="4" t="inlineStr">
        <is>
          <t>10/05/2022</t>
        </is>
      </c>
      <c r="C4" s="12" t="inlineStr">
        <is>
          <t>WORLD hello</t>
        </is>
      </c>
      <c r="D4" s="12" t="inlineStr">
        <is>
          <t>Interne</t>
        </is>
      </c>
      <c r="F4" s="12" t="inlineStr">
        <is>
          <t>lorem</t>
        </is>
      </c>
      <c r="G4" s="13" t="inlineStr">
        <is>
          <t>problème d'outillage</t>
        </is>
      </c>
      <c r="H4" s="12" t="inlineStr">
        <is>
          <t>03-Services</t>
        </is>
      </c>
      <c r="I4" s="13" t="inlineStr">
        <is>
          <t>4-Marginale</t>
        </is>
      </c>
      <c r="J4" s="13" t="inlineStr">
        <is>
          <t>5-Probable</t>
        </is>
      </c>
      <c r="K4" s="13" t="inlineStr">
        <is>
          <t>2-Quasi-permanante</t>
        </is>
      </c>
      <c r="L4" s="12" t="n">
        <v>157</v>
      </c>
      <c r="M4" s="12" t="inlineStr">
        <is>
          <t xml:space="preserve">MFT + 5 Why + Ishikawa </t>
        </is>
      </c>
      <c r="N4" s="13" t="inlineStr">
        <is>
          <t>mft5whyishikawa</t>
        </is>
      </c>
      <c r="O4" s="12" t="inlineStr">
        <is>
          <t>Interne</t>
        </is>
      </c>
      <c r="P4" s="12" t="inlineStr">
        <is>
          <t>Cloturé</t>
        </is>
      </c>
    </row>
    <row r="5" ht="72" customHeight="1" s="1">
      <c r="A5" s="12" t="inlineStr">
        <is>
          <t>FNC-22-02-02</t>
        </is>
      </c>
      <c r="B5" s="4" t="n">
        <v>44623</v>
      </c>
      <c r="C5" s="12" t="inlineStr">
        <is>
          <t>CLESI Joffrey</t>
        </is>
      </c>
      <c r="D5" s="12" t="inlineStr">
        <is>
          <t>Interne</t>
        </is>
      </c>
      <c r="E5" s="12" t="inlineStr">
        <is>
          <t>A Réception</t>
        </is>
      </c>
      <c r="F5" s="12" t="inlineStr">
        <is>
          <t>Clément Auriol</t>
        </is>
      </c>
      <c r="G5" s="13" t="inlineStr">
        <is>
          <t>A reception problème de concordance entre le PN inscrit sur les documents à réception et le PN écrit par le technicien sur la fiche d’identification. Le numéro communiqué par l’OOP est le bon.</t>
        </is>
      </c>
      <c r="H5" s="12" t="inlineStr">
        <is>
          <t>03-Services</t>
        </is>
      </c>
      <c r="I5" s="13" t="inlineStr">
        <is>
          <t>2 - Très anodin</t>
        </is>
      </c>
      <c r="J5" s="13" t="inlineStr">
        <is>
          <t>5-Probable</t>
        </is>
      </c>
      <c r="K5" s="13" t="inlineStr">
        <is>
          <t>2-Quasi-permanante</t>
        </is>
      </c>
      <c r="L5" s="12" t="n">
        <v>20</v>
      </c>
      <c r="M5" s="12" t="inlineStr">
        <is>
          <t>MFT</t>
        </is>
      </c>
      <c r="N5" s="13" t="inlineStr">
        <is>
          <t>Erreur de lecture</t>
        </is>
      </c>
      <c r="O5" s="12" t="inlineStr">
        <is>
          <t>Interne</t>
        </is>
      </c>
      <c r="P5" s="12" t="inlineStr">
        <is>
          <t>Cloturé</t>
        </is>
      </c>
    </row>
    <row r="6" ht="115.2" customHeight="1" s="1">
      <c r="A6" s="12" t="inlineStr">
        <is>
          <t>FNC-22-02-03</t>
        </is>
      </c>
      <c r="B6" s="4" t="n">
        <v>44642</v>
      </c>
      <c r="C6" s="12" t="inlineStr">
        <is>
          <t>CLESI Joffrey</t>
        </is>
      </c>
      <c r="D6" s="12" t="inlineStr">
        <is>
          <t>Interne</t>
        </is>
      </c>
      <c r="E6" s="12" t="inlineStr">
        <is>
          <t>A Réception</t>
        </is>
      </c>
      <c r="F6" s="12" t="inlineStr">
        <is>
          <t>Franck Galve</t>
        </is>
      </c>
      <c r="G6" s="13" t="inlineStr">
        <is>
          <t>On receipt: the hose on the purchase order and on the packing list (80194362-180) should have been the hose SN: 00310-490-02250. But we receive a shorter hose without identification label. The hose received, it presumed that is SN : 00310-490-01970. Photos is attached to the folder of the FNC</t>
        </is>
      </c>
      <c r="H6" s="12" t="inlineStr">
        <is>
          <t>04-Services Supports</t>
        </is>
      </c>
      <c r="I6" s="12" t="inlineStr">
        <is>
          <t>7-Importante</t>
        </is>
      </c>
      <c r="J6" s="12" t="inlineStr">
        <is>
          <t>6-Fréquent</t>
        </is>
      </c>
      <c r="K6" s="12" t="inlineStr">
        <is>
          <t>3-Récurrente</t>
        </is>
      </c>
      <c r="L6" s="12" t="n">
        <v>126</v>
      </c>
      <c r="M6" s="12" t="inlineStr">
        <is>
          <t>MFT + Ishikawa</t>
        </is>
      </c>
      <c r="N6" s="13" t="inlineStr">
        <is>
          <t>Logistic Process (Outgoing inspection)</t>
        </is>
      </c>
      <c r="O6" s="12" t="inlineStr">
        <is>
          <t>Fournisseur</t>
        </is>
      </c>
      <c r="P6" s="12" t="inlineStr">
        <is>
          <t>Traité</t>
        </is>
      </c>
    </row>
    <row r="7" ht="72" customHeight="1" s="1">
      <c r="A7" s="12" t="inlineStr">
        <is>
          <t>FNC-22-03-02</t>
        </is>
      </c>
      <c r="B7" s="4" t="inlineStr">
        <is>
          <t>10/05/2022</t>
        </is>
      </c>
      <c r="C7" s="12" t="inlineStr">
        <is>
          <t>WORLD hello</t>
        </is>
      </c>
      <c r="D7" s="12" t="inlineStr">
        <is>
          <t>Client</t>
        </is>
      </c>
      <c r="F7" s="12" t="inlineStr">
        <is>
          <t>lorem</t>
        </is>
      </c>
      <c r="G7" s="13" t="inlineStr">
        <is>
          <t>problème d'outillage</t>
        </is>
      </c>
      <c r="H7" s="12" t="inlineStr">
        <is>
          <t>03-Services</t>
        </is>
      </c>
      <c r="I7" s="12" t="inlineStr">
        <is>
          <t>4-Marginale</t>
        </is>
      </c>
      <c r="J7" s="12" t="inlineStr">
        <is>
          <t>5-Probable</t>
        </is>
      </c>
      <c r="K7" s="12" t="inlineStr">
        <is>
          <t>2-Quasi-permanante</t>
        </is>
      </c>
      <c r="L7" s="12" t="n">
        <v>157</v>
      </c>
      <c r="M7" s="12" t="inlineStr">
        <is>
          <t xml:space="preserve">MFT + 5 Why + Ishikawa </t>
        </is>
      </c>
      <c r="N7" s="13" t="inlineStr">
        <is>
          <t>mft5whyishikawa</t>
        </is>
      </c>
      <c r="P7" s="12" t="inlineStr">
        <is>
          <t>Traité</t>
        </is>
      </c>
    </row>
    <row r="8" ht="43.2" customHeight="1" s="1">
      <c r="A8" s="12" t="inlineStr">
        <is>
          <t>FNC-22-03-02</t>
        </is>
      </c>
      <c r="B8" s="4" t="inlineStr">
        <is>
          <t>10/05/2022</t>
        </is>
      </c>
      <c r="C8" s="12" t="inlineStr">
        <is>
          <t>WORLD hello</t>
        </is>
      </c>
      <c r="D8" s="12" t="inlineStr">
        <is>
          <t>Client</t>
        </is>
      </c>
      <c r="F8" s="12" t="inlineStr">
        <is>
          <t>lorem</t>
        </is>
      </c>
      <c r="G8" s="13" t="inlineStr">
        <is>
          <t>problème d'outillage</t>
        </is>
      </c>
      <c r="H8" s="12" t="inlineStr">
        <is>
          <t>03-Services</t>
        </is>
      </c>
      <c r="I8" s="12" t="inlineStr">
        <is>
          <t>4-Marginale</t>
        </is>
      </c>
      <c r="J8" s="12" t="inlineStr">
        <is>
          <t>5-Probable</t>
        </is>
      </c>
      <c r="K8" s="12" t="inlineStr">
        <is>
          <t>2-Quasi-permanante</t>
        </is>
      </c>
      <c r="L8" s="12" t="n">
        <v>157</v>
      </c>
      <c r="M8" s="12" t="inlineStr">
        <is>
          <t xml:space="preserve">MFT + 5 Why + Ishikawa </t>
        </is>
      </c>
      <c r="N8" s="13" t="inlineStr">
        <is>
          <t>mft5whyishikawa</t>
        </is>
      </c>
      <c r="P8" s="12" t="inlineStr">
        <is>
          <t>Cloturé</t>
        </is>
      </c>
    </row>
    <row r="9" ht="57.6" customHeight="1" s="1">
      <c r="A9" s="12" t="inlineStr">
        <is>
          <t>FNC-22-03-02</t>
        </is>
      </c>
      <c r="B9" s="4" t="inlineStr">
        <is>
          <t>10/05/2022</t>
        </is>
      </c>
      <c r="C9" s="12" t="inlineStr">
        <is>
          <t>WORLD hello</t>
        </is>
      </c>
      <c r="D9" s="12" t="inlineStr">
        <is>
          <t>Client</t>
        </is>
      </c>
      <c r="F9" s="12" t="inlineStr">
        <is>
          <t>lorem</t>
        </is>
      </c>
      <c r="G9" s="13" t="inlineStr">
        <is>
          <t>problème d'outillage</t>
        </is>
      </c>
      <c r="H9" s="12" t="inlineStr">
        <is>
          <t>03-Services</t>
        </is>
      </c>
      <c r="I9" s="12" t="inlineStr">
        <is>
          <t>4-Marginale</t>
        </is>
      </c>
      <c r="J9" s="12" t="inlineStr">
        <is>
          <t>5-Probable</t>
        </is>
      </c>
      <c r="K9" s="12" t="inlineStr">
        <is>
          <t>2-Quasi-permanante</t>
        </is>
      </c>
      <c r="L9" s="12" t="n">
        <v>157</v>
      </c>
      <c r="M9" s="12" t="inlineStr">
        <is>
          <t xml:space="preserve">MFT + 5 Why + Ishikawa </t>
        </is>
      </c>
      <c r="N9" s="13" t="inlineStr">
        <is>
          <t>mft5whyishikawa</t>
        </is>
      </c>
      <c r="P9" s="12" t="inlineStr">
        <is>
          <t>Cloturé</t>
        </is>
      </c>
    </row>
    <row r="10" ht="72" customHeight="1" s="1">
      <c r="A10" s="12" t="inlineStr">
        <is>
          <t>FNC-22-03-02</t>
        </is>
      </c>
      <c r="B10" s="4" t="inlineStr">
        <is>
          <t>10/05/2022</t>
        </is>
      </c>
      <c r="C10" s="12" t="inlineStr">
        <is>
          <t>WORLD hello</t>
        </is>
      </c>
      <c r="D10" s="12" t="inlineStr">
        <is>
          <t>Client</t>
        </is>
      </c>
      <c r="F10" s="12" t="inlineStr">
        <is>
          <t>lorem</t>
        </is>
      </c>
      <c r="G10" s="13" t="inlineStr">
        <is>
          <t>problème d'outillage</t>
        </is>
      </c>
      <c r="H10" s="12" t="inlineStr">
        <is>
          <t>03-Services</t>
        </is>
      </c>
      <c r="I10" s="12" t="inlineStr">
        <is>
          <t>4-Marginale</t>
        </is>
      </c>
      <c r="J10" s="12" t="inlineStr">
        <is>
          <t>5-Probable</t>
        </is>
      </c>
      <c r="K10" s="12" t="inlineStr">
        <is>
          <t>2-Quasi-permanante</t>
        </is>
      </c>
      <c r="L10" s="12" t="n">
        <v>157</v>
      </c>
      <c r="M10" s="12" t="inlineStr">
        <is>
          <t xml:space="preserve">MFT + 5 Why + Ishikawa </t>
        </is>
      </c>
      <c r="N10" s="13" t="inlineStr">
        <is>
          <t>mft5whyishikawa</t>
        </is>
      </c>
      <c r="P10" s="12" t="inlineStr">
        <is>
          <t>Traité</t>
        </is>
      </c>
    </row>
    <row r="11">
      <c r="A11" t="inlineStr">
        <is>
          <t>FNC-22-03-02</t>
        </is>
      </c>
      <c r="B11" s="7" t="inlineStr">
        <is>
          <t>10/05/2022</t>
        </is>
      </c>
      <c r="C11" t="inlineStr">
        <is>
          <t>WORLD hello</t>
        </is>
      </c>
      <c r="D11" t="inlineStr">
        <is>
          <t>Client</t>
        </is>
      </c>
      <c r="F11" t="inlineStr">
        <is>
          <t>lorem</t>
        </is>
      </c>
      <c r="G11" s="13" t="inlineStr">
        <is>
          <t>problème d'outillage</t>
        </is>
      </c>
      <c r="H11" t="inlineStr">
        <is>
          <t>03-Services</t>
        </is>
      </c>
      <c r="I11" t="inlineStr">
        <is>
          <t>4-Marginale</t>
        </is>
      </c>
      <c r="J11" t="inlineStr">
        <is>
          <t>5-Probable</t>
        </is>
      </c>
      <c r="K11" t="inlineStr">
        <is>
          <t>2-Quasi-permanante</t>
        </is>
      </c>
      <c r="L11" t="n">
        <v>157</v>
      </c>
      <c r="M11" t="inlineStr">
        <is>
          <t xml:space="preserve">MFT + 5 Why + Ishikawa </t>
        </is>
      </c>
      <c r="N11" t="inlineStr">
        <is>
          <t>mft5whyishikawa</t>
        </is>
      </c>
    </row>
    <row r="12">
      <c r="B12" s="7" t="inlineStr">
        <is>
          <t>01/01/1970</t>
        </is>
      </c>
      <c r="C12" t="inlineStr">
        <is>
          <t>WORLD hello</t>
        </is>
      </c>
      <c r="D12" t="inlineStr">
        <is>
          <t>Client</t>
        </is>
      </c>
      <c r="E12" t="inlineStr"/>
      <c r="F12" t="inlineStr">
        <is>
          <t>lorem</t>
        </is>
      </c>
      <c r="G12" s="13" t="inlineStr">
        <is>
          <t>problème d'outillage</t>
        </is>
      </c>
      <c r="H12" t="inlineStr">
        <is>
          <t>03-Services</t>
        </is>
      </c>
      <c r="I12" t="inlineStr">
        <is>
          <t>4-Marginale</t>
        </is>
      </c>
      <c r="J12" t="inlineStr">
        <is>
          <t>5-Probable</t>
        </is>
      </c>
      <c r="K12" t="inlineStr">
        <is>
          <t>2-Quasi-permanante</t>
        </is>
      </c>
      <c r="L12" t="n">
        <v>157</v>
      </c>
      <c r="M12" t="inlineStr">
        <is>
          <t xml:space="preserve">MFT + 5 Why + Ishikawa </t>
        </is>
      </c>
      <c r="N12" t="inlineStr">
        <is>
          <t xml:space="preserve">mft
5why
ishikawa
</t>
        </is>
      </c>
      <c r="O12" t="inlineStr">
        <is>
          <t>mft5whyishikawa</t>
        </is>
      </c>
    </row>
    <row r="13">
      <c r="B13" s="7" t="n"/>
      <c r="G13" s="13" t="n"/>
    </row>
    <row r="14">
      <c r="G14" s="13" t="n"/>
    </row>
    <row r="15">
      <c r="G15" s="13" t="n"/>
    </row>
  </sheetData>
  <mergeCells count="4">
    <mergeCell ref="I1:L1"/>
    <mergeCell ref="A1:H1"/>
    <mergeCell ref="M1:N1"/>
    <mergeCell ref="O1:P1"/>
  </mergeCells>
  <dataValidations count="9">
    <dataValidation sqref="H3:H1048576" showErrorMessage="1" showInputMessage="1" allowBlank="1" type="list">
      <formula1>Business_Class</formula1>
    </dataValidation>
    <dataValidation sqref="D3:D1048576 E17:E1048576" showErrorMessage="1" showInputMessage="1" allowBlank="1" type="list">
      <formula1>Detecter</formula1>
    </dataValidation>
    <dataValidation sqref="I3:I1048576" showErrorMessage="1" showInputMessage="1" allowBlank="1" type="list">
      <formula1>Gravité</formula1>
    </dataValidation>
    <dataValidation sqref="J3:J1048576" showErrorMessage="1" showInputMessage="1" allowBlank="1" type="list">
      <formula1>Occurrence</formula1>
    </dataValidation>
    <dataValidation sqref="K3:K1048576" showErrorMessage="1" showInputMessage="1" allowBlank="1" type="list">
      <formula1>Detectabilité</formula1>
    </dataValidation>
    <dataValidation sqref="M3:M1048576" showErrorMessage="1" showInputMessage="1" allowBlank="1" type="list">
      <formula1>Sol_Root_Cause</formula1>
    </dataValidation>
    <dataValidation sqref="O3:O1048576" showErrorMessage="1" showInputMessage="1" allowBlank="1" type="list">
      <formula1>Imputation</formula1>
    </dataValidation>
    <dataValidation sqref="P3:P1048576" showErrorMessage="1" showInputMessage="1" allowBlank="1" type="list">
      <formula1>Staut</formula1>
    </dataValidation>
    <dataValidation sqref="E3:E16" showErrorMessage="1" showInputMessage="1" allowBlank="1" type="list">
      <formula1>quand</formula1>
    </dataValidation>
  </dataValidations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codeName="Feuil2">
    <outlinePr summaryBelow="1" summaryRight="1"/>
    <pageSetUpPr/>
  </sheetPr>
  <dimension ref="A1:Q76"/>
  <sheetViews>
    <sheetView topLeftCell="A7" workbookViewId="0">
      <selection activeCell="D9" sqref="D9"/>
    </sheetView>
  </sheetViews>
  <sheetFormatPr baseColWidth="10" defaultRowHeight="14.4"/>
  <cols>
    <col width="11.6640625" customWidth="1" style="13" min="1" max="1"/>
    <col width="16.5546875" customWidth="1" style="13" min="2" max="3"/>
    <col width="34.44140625" customWidth="1" style="13" min="4" max="4"/>
    <col width="26.6640625" customWidth="1" style="13" min="5" max="5"/>
    <col width="20.6640625" customWidth="1" style="13" min="6" max="6"/>
    <col width="15.109375" customWidth="1" style="5" min="7" max="7"/>
    <col width="16.109375" customWidth="1" style="5" min="8" max="8"/>
    <col width="25" customWidth="1" style="13" min="9" max="9"/>
    <col width="17.21875" customWidth="1" style="5" min="10" max="10"/>
    <col width="23.6640625" customWidth="1" style="13" min="11" max="11"/>
    <col width="11.5546875" customWidth="1" style="13" min="12" max="12"/>
    <col width="17.44140625" customWidth="1" style="13" min="13" max="13"/>
    <col width="23.6640625" customWidth="1" style="13" min="14" max="14"/>
    <col width="11.5546875" customWidth="1" style="13" min="15" max="29"/>
    <col width="11.5546875" customWidth="1" style="13" min="30" max="16384"/>
  </cols>
  <sheetData>
    <row r="1">
      <c r="A1" s="13" t="inlineStr">
        <is>
          <t>N°ACTION</t>
        </is>
      </c>
      <c r="B1" s="13" t="inlineStr">
        <is>
          <t>N°FNC</t>
        </is>
      </c>
      <c r="C1" s="13" t="inlineStr">
        <is>
          <t>Type d'action</t>
        </is>
      </c>
      <c r="D1" s="13" t="inlineStr">
        <is>
          <t>Description de l'action</t>
        </is>
      </c>
      <c r="E1" s="13" t="inlineStr">
        <is>
          <t>Objectif de l'action</t>
        </is>
      </c>
      <c r="F1" s="13" t="inlineStr">
        <is>
          <t>Responsable Actions</t>
        </is>
      </c>
      <c r="G1" s="5" t="inlineStr">
        <is>
          <t>Date Planifiée</t>
        </is>
      </c>
      <c r="H1" s="5" t="inlineStr">
        <is>
          <t>Date de cloture</t>
        </is>
      </c>
      <c r="I1" s="13" t="inlineStr">
        <is>
          <t>Justification/Avancement</t>
        </is>
      </c>
      <c r="J1" s="5" t="inlineStr">
        <is>
          <t>Date vérification</t>
        </is>
      </c>
      <c r="K1" s="13" t="inlineStr">
        <is>
          <t>Justification vérification</t>
        </is>
      </c>
      <c r="L1" s="13" t="inlineStr">
        <is>
          <t>Statut</t>
        </is>
      </c>
      <c r="M1" s="13" t="inlineStr">
        <is>
          <t>Lead time cloture</t>
        </is>
      </c>
      <c r="N1" s="13" t="inlineStr">
        <is>
          <t>Lead time Vérif</t>
        </is>
      </c>
      <c r="Q1" s="5">
        <f>TODAY()</f>
        <v/>
      </c>
    </row>
    <row r="2" ht="43.2" customHeight="1" s="1">
      <c r="A2" s="13" t="inlineStr">
        <is>
          <t>I1</t>
        </is>
      </c>
      <c r="B2" s="13" t="inlineStr">
        <is>
          <t>FNC-22-03-01</t>
        </is>
      </c>
      <c r="C2" s="13" t="inlineStr">
        <is>
          <t>Curatif</t>
        </is>
      </c>
      <c r="D2" s="13" t="inlineStr">
        <is>
          <t>Ask supplier to send to Hydro Systems France SAS the test and inspection report</t>
        </is>
      </c>
      <c r="E2" s="13" t="inlineStr">
        <is>
          <t>to have the documents</t>
        </is>
      </c>
      <c r="F2" s="13" t="inlineStr">
        <is>
          <t>G.Ourmières</t>
        </is>
      </c>
      <c r="G2" s="5" t="n">
        <v>44615</v>
      </c>
      <c r="H2" s="5" t="n">
        <v>44615</v>
      </c>
      <c r="I2" s="13" t="inlineStr">
        <is>
          <t>Mail dans KL CO Affaires 2021 avec doc de conformité</t>
        </is>
      </c>
      <c r="J2" s="5" t="n">
        <v>44615</v>
      </c>
      <c r="K2" s="13" t="inlineStr">
        <is>
          <t>Vérification car doc envoyé au client</t>
        </is>
      </c>
      <c r="L2" s="13">
        <f>IF(G2="","",IF(H2="","En cours",IF(J2="","Réaliser","Vérifier")))</f>
        <v/>
      </c>
      <c r="M2" s="13">
        <f>IF(A2="","",IF(Plan_Actions[[#This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2" s="13">
        <f>IF(A2="","",IF(OR(Plan_Actions[[#This Row],[Statut]]="En cours",Plan_Actions[[#This Row],[Statut]]="Réalisé"),"Not checked",IF(Plan_Actions[[#This Row],[Date vérification]]-Plan_Actions[[#This Row],[Date de cloture]]&gt;21,"Check take long time",IF(Plan_Actions[[#This Row],[Date vérification]]-Plan_Actions[[#This Row],[Date de cloture]]&gt;14, "Check is late", "Check on time"))))</f>
        <v/>
      </c>
    </row>
    <row r="3" ht="28.8" customHeight="1" s="1">
      <c r="A3" s="13" t="inlineStr">
        <is>
          <t>I2</t>
        </is>
      </c>
      <c r="B3" s="13" t="inlineStr">
        <is>
          <t>FNC-22-03-01</t>
        </is>
      </c>
      <c r="C3" s="13" t="inlineStr">
        <is>
          <t>Curatif</t>
        </is>
      </c>
      <c r="D3" s="13" t="inlineStr">
        <is>
          <t>Send the document to the customer Hydro Systems KG</t>
        </is>
      </c>
      <c r="E3" s="13" t="inlineStr">
        <is>
          <t>Customer satisfaction
Customer have the documents</t>
        </is>
      </c>
      <c r="F3" s="13" t="inlineStr">
        <is>
          <t>G.Ourmières</t>
        </is>
      </c>
      <c r="G3" s="5" t="n">
        <v>44615</v>
      </c>
      <c r="H3" s="5" t="n">
        <v>44615</v>
      </c>
      <c r="I3" s="13" t="inlineStr">
        <is>
          <t xml:space="preserve">Mail à envoyer dans KL CO Affaires 2021 </t>
        </is>
      </c>
      <c r="J3" s="5" t="n">
        <v>44615</v>
      </c>
      <c r="K3" s="13" t="inlineStr">
        <is>
          <t>Assessor en copie du mail</t>
        </is>
      </c>
      <c r="L3" s="13">
        <f>IF(G3="","",IF(H3="","En cours",IF(J3="","Réaliser","Vérifier")))</f>
        <v/>
      </c>
      <c r="M3" s="13">
        <f>IF(A3="","",IF(Plan_Actions[[#This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3" s="13">
        <f>IF(A3="","",IF(OR(Plan_Actions[[#This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4" ht="57.6" customHeight="1" s="1">
      <c r="A4" s="13" t="inlineStr">
        <is>
          <t>C1</t>
        </is>
      </c>
      <c r="B4" s="13" t="inlineStr">
        <is>
          <t>FNC-22-03-01</t>
        </is>
      </c>
      <c r="C4" s="13" t="inlineStr">
        <is>
          <t>Préventif</t>
        </is>
      </c>
      <c r="D4" s="13" t="inlineStr">
        <is>
          <t>Notify the supplier that this test and inspection report is required on each order, even if it is not specified in the order</t>
        </is>
      </c>
      <c r="E4" s="13" t="inlineStr">
        <is>
          <t>Notify supplier the importance of the document</t>
        </is>
      </c>
      <c r="F4" s="13" t="inlineStr">
        <is>
          <t>G.Ourmières</t>
        </is>
      </c>
      <c r="G4" s="5" t="n">
        <v>44615</v>
      </c>
      <c r="H4" s="5" t="n">
        <v>44615</v>
      </c>
      <c r="I4" s="13" t="inlineStr">
        <is>
          <t>Appel au fournisseur par les achats</t>
        </is>
      </c>
      <c r="J4" s="5" t="n">
        <v>44615</v>
      </c>
      <c r="K4" s="13" t="inlineStr">
        <is>
          <t>Assessor prévenu avant appel</t>
        </is>
      </c>
      <c r="L4" s="13">
        <f>IF(G4="","",IF(H4="","En cours",IF(J4="","Réaliser","Vérifier")))</f>
        <v/>
      </c>
      <c r="M4" s="13">
        <f>IF(A4="","",IF(Plan_Actions[[#This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4" s="13">
        <f>IF(A4="","",IF(OR(Plan_Actions[[#This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5" ht="43.2" customHeight="1" s="1">
      <c r="A5" s="13" t="inlineStr">
        <is>
          <t>C2</t>
        </is>
      </c>
      <c r="B5" s="13" t="inlineStr">
        <is>
          <t>FNC-22-03-01</t>
        </is>
      </c>
      <c r="C5" s="13" t="inlineStr">
        <is>
          <t>Préventif</t>
        </is>
      </c>
      <c r="D5" s="13" t="inlineStr">
        <is>
          <t>Raise awareness of the verification of test documents during the Incoming check</t>
        </is>
      </c>
      <c r="E5" s="13" t="inlineStr">
        <is>
          <t>Reminder to technicians</t>
        </is>
      </c>
      <c r="F5" s="13" t="inlineStr">
        <is>
          <t>P.Puerta</t>
        </is>
      </c>
      <c r="G5" s="5" t="n">
        <v>44616</v>
      </c>
      <c r="H5" s="5" t="n">
        <v>44616</v>
      </c>
      <c r="I5" s="13" t="inlineStr">
        <is>
          <t>Fait en SQCDP</t>
        </is>
      </c>
      <c r="J5" s="5" t="n">
        <v>44616</v>
      </c>
      <c r="K5" s="13" t="inlineStr">
        <is>
          <t>Appui de l'assessor lors du SQCDP</t>
        </is>
      </c>
      <c r="L5" s="13">
        <f>IF(G5="","",IF(H5="","En cours",IF(J5="","Réaliser","Vérifier")))</f>
        <v/>
      </c>
      <c r="M5" s="13">
        <f>IF(A5="","",IF(Plan_Actions[[#This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5" s="13">
        <f>IF(A5="","",IF(OR(Plan_Actions[[#This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6" ht="43.2" customHeight="1" s="1">
      <c r="A6" s="13" t="inlineStr">
        <is>
          <t>C3</t>
        </is>
      </c>
      <c r="B6" s="13" t="inlineStr">
        <is>
          <t>FNC-22-03-01</t>
        </is>
      </c>
      <c r="C6" s="13" t="inlineStr">
        <is>
          <t>Correctif</t>
        </is>
      </c>
      <c r="D6" s="13" t="inlineStr">
        <is>
          <t>Improve Purchase Order and add the requirement of test and inspection report</t>
        </is>
      </c>
      <c r="E6" s="13" t="inlineStr">
        <is>
          <t>Have a complete and detailled PO</t>
        </is>
      </c>
      <c r="F6" s="13" t="inlineStr">
        <is>
          <t>Katharina Schüle</t>
        </is>
      </c>
      <c r="G6" s="5" t="n">
        <v>44675</v>
      </c>
      <c r="H6" s="5" t="n">
        <v>44616</v>
      </c>
      <c r="I6" s="13" t="inlineStr">
        <is>
          <t>FNC envoyée</t>
        </is>
      </c>
      <c r="J6" s="5" t="n">
        <v>44616</v>
      </c>
      <c r="K6" s="13" t="inlineStr">
        <is>
          <t>Mail de confirmation des modification des textes</t>
        </is>
      </c>
      <c r="L6" s="13">
        <f>IF(G6="","",IF(H6="","En cours",IF(J6="","Réaliser","Vérifier")))</f>
        <v/>
      </c>
      <c r="M6" s="13">
        <f>IF(A6="","",IF(Plan_Actions[[#This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6" s="13">
        <f>IF(A6="","",IF(OR(Plan_Actions[[#This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7" ht="28.8" customHeight="1" s="1">
      <c r="A7" s="13" t="inlineStr">
        <is>
          <t>I1</t>
        </is>
      </c>
      <c r="B7" s="13" t="inlineStr">
        <is>
          <t>FNC-22-02-01</t>
        </is>
      </c>
      <c r="C7" s="13" t="inlineStr">
        <is>
          <t>Curatif</t>
        </is>
      </c>
      <c r="D7" s="13" t="inlineStr">
        <is>
          <t>Avertir Client (AIA)</t>
        </is>
      </c>
      <c r="E7" s="13" t="inlineStr">
        <is>
          <t>Prévenir et avoir un retour sur la démarche à suivre</t>
        </is>
      </c>
      <c r="F7" s="13" t="inlineStr">
        <is>
          <t>G.Ourmières</t>
        </is>
      </c>
      <c r="G7" s="5" t="n">
        <v>44622</v>
      </c>
      <c r="H7" s="5" t="n">
        <v>44622</v>
      </c>
      <c r="I7" s="13" t="inlineStr">
        <is>
          <t>Retour client</t>
        </is>
      </c>
      <c r="J7" s="5" t="n">
        <v>44623</v>
      </c>
      <c r="K7" s="13" t="inlineStr">
        <is>
          <t>Mail archivé dans le dossier de l'affaire</t>
        </is>
      </c>
      <c r="L7" s="13">
        <f>IF(G7="","",IF(H7="","En cours",IF(J7="","Réaliser","Vérifier")))</f>
        <v/>
      </c>
      <c r="M7" s="13">
        <f>IF(A7="","",IF(Plan_Actions[[#This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7" s="13">
        <f>IF(A7="","",IF(OR(Plan_Actions[[#This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8" ht="28.8" customHeight="1" s="1">
      <c r="A8" s="13" t="inlineStr">
        <is>
          <t>I2</t>
        </is>
      </c>
      <c r="B8" s="13" t="inlineStr">
        <is>
          <t>FNC-22-02-01</t>
        </is>
      </c>
      <c r="C8" s="13" t="inlineStr">
        <is>
          <t>Curatif</t>
        </is>
      </c>
      <c r="D8" s="13" t="inlineStr">
        <is>
          <t>Modifier manuellement BL (suite à réponse client)</t>
        </is>
      </c>
      <c r="E8" s="13" t="inlineStr">
        <is>
          <t>Conformité du BL / livraison</t>
        </is>
      </c>
      <c r="F8" s="13" t="inlineStr">
        <is>
          <t>G.Ourmières</t>
        </is>
      </c>
      <c r="G8" s="5" t="n">
        <v>44622</v>
      </c>
      <c r="H8" s="5" t="n">
        <v>44622</v>
      </c>
      <c r="I8" s="13" t="inlineStr">
        <is>
          <t>BL modifié</t>
        </is>
      </c>
      <c r="J8" s="5" t="n">
        <v>44623</v>
      </c>
      <c r="K8" s="13" t="inlineStr">
        <is>
          <t>Observation modification</t>
        </is>
      </c>
      <c r="L8" s="13">
        <f>IF(G8="","",IF(H8="","En cours",IF(J8="","Réaliser","Vérifier")))</f>
        <v/>
      </c>
      <c r="M8" s="13">
        <f>IF(A8="","",IF(Plan_Actions[[#This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8" s="13">
        <f>IF(A8="","",IF(OR(Plan_Actions[[#This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9" ht="28.8" customHeight="1" s="1">
      <c r="A9" s="13" t="inlineStr">
        <is>
          <t>I1</t>
        </is>
      </c>
      <c r="B9" s="13" t="inlineStr">
        <is>
          <t>FNC-22-02-02</t>
        </is>
      </c>
      <c r="C9" s="13" t="inlineStr">
        <is>
          <t>Curatif</t>
        </is>
      </c>
      <c r="D9" s="13" t="inlineStr">
        <is>
          <t>Changer le numéro de P/N sur la service Note</t>
        </is>
      </c>
      <c r="E9" s="13" t="inlineStr">
        <is>
          <t>Bonne identification et traçabilité</t>
        </is>
      </c>
      <c r="F9" s="13" t="inlineStr">
        <is>
          <t>C.Auriol</t>
        </is>
      </c>
      <c r="G9" s="5" t="n">
        <v>44623</v>
      </c>
      <c r="H9" s="5" t="n">
        <v>44623</v>
      </c>
      <c r="I9" s="13" t="inlineStr">
        <is>
          <t>Service note modifé et imprimée</t>
        </is>
      </c>
      <c r="J9" s="5" t="n">
        <v>44623</v>
      </c>
      <c r="K9" s="13" t="inlineStr">
        <is>
          <t>Service note vu modifiée et accroché au moyen</t>
        </is>
      </c>
      <c r="L9" s="13">
        <f>IF(G9="","",IF(H9="","En cours",IF(J9="","Réaliser","Vérifier")))</f>
        <v/>
      </c>
      <c r="M9" s="13">
        <f>IF(A9="","",IF(Plan_Actions[[#This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9" s="13">
        <f>IF(A9="","",IF(OR(Plan_Actions[[#This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0" ht="43.2" customHeight="1" s="1">
      <c r="A10" s="13" t="inlineStr">
        <is>
          <t>C1</t>
        </is>
      </c>
      <c r="B10" s="13" t="inlineStr">
        <is>
          <t>FNC-22-02-02</t>
        </is>
      </c>
      <c r="C10" s="13" t="inlineStr">
        <is>
          <t>Préventif</t>
        </is>
      </c>
      <c r="D10" s="13" t="inlineStr">
        <is>
          <t>Réaliser une double vérification par les techniciens</t>
        </is>
      </c>
      <c r="E10" s="13" t="inlineStr">
        <is>
          <t>Diminuer les nonconformités liées aux risques d'erreur de lecture écriture</t>
        </is>
      </c>
      <c r="F10" s="13" t="inlineStr">
        <is>
          <t>Techniciens Service</t>
        </is>
      </c>
      <c r="G10" s="5" t="n">
        <v>44623</v>
      </c>
      <c r="H10" s="5" t="n">
        <v>44623</v>
      </c>
      <c r="I10" s="13" t="inlineStr">
        <is>
          <t>Sensibilisation</t>
        </is>
      </c>
      <c r="J10" s="5" t="n">
        <v>44623</v>
      </c>
      <c r="K10" s="13" t="inlineStr">
        <is>
          <t>Intégration immédiate routine</t>
        </is>
      </c>
      <c r="L10" s="13">
        <f>IF(G10="","",IF(H10="","En cours",IF(J10="","Réaliser","Vérifier")))</f>
        <v/>
      </c>
      <c r="M10" s="13">
        <f>IF(A10="","",IF(Plan_Actions[[#This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0" s="13">
        <f>IF(A10="","",IF(OR(Plan_Actions[[#This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1" ht="43.2" customHeight="1" s="1">
      <c r="A11" s="13" t="inlineStr">
        <is>
          <t>I1</t>
        </is>
      </c>
      <c r="B11" s="13" t="inlineStr">
        <is>
          <t>FNC-22-02-03</t>
        </is>
      </c>
      <c r="C11" s="13" t="inlineStr">
        <is>
          <t>Curatif</t>
        </is>
      </c>
      <c r="D11" s="13" t="inlineStr">
        <is>
          <t>Re send the right hose (Line 180 on Packing list 80194362) – Free of charge for France station</t>
        </is>
      </c>
      <c r="E11" s="13" t="inlineStr">
        <is>
          <t>Have the right hose</t>
        </is>
      </c>
      <c r="F11" s="13" t="inlineStr">
        <is>
          <t>N.HAAS</t>
        </is>
      </c>
      <c r="G11" s="5" t="n">
        <v>44645</v>
      </c>
      <c r="H11" s="5" t="n">
        <v>44662</v>
      </c>
      <c r="I11" s="13" t="inlineStr">
        <is>
          <t>Order send and received</t>
        </is>
      </c>
      <c r="J11" s="5" t="n">
        <v>44670</v>
      </c>
      <c r="K11" s="13" t="inlineStr">
        <is>
          <t>Reception of the hose and doc for receipt</t>
        </is>
      </c>
      <c r="L11" s="13">
        <f>IF(G11="","",IF(H11="","En cours",IF(J11="","Réaliser","Vérifier")))</f>
        <v/>
      </c>
      <c r="M11" s="13">
        <f>IF(A11="","",IF(Plan_Actions[[#This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1" s="13">
        <f>IF(A11="","",IF(OR(Plan_Actions[[#This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2" ht="57.6" customHeight="1" s="1">
      <c r="A12" s="13" t="inlineStr">
        <is>
          <t>C1</t>
        </is>
      </c>
      <c r="B12" s="13" t="inlineStr">
        <is>
          <t>FNC-22-02-03</t>
        </is>
      </c>
      <c r="C12" s="13" t="inlineStr">
        <is>
          <t>Correctif</t>
        </is>
      </c>
      <c r="D12" s="13" t="inlineStr">
        <is>
          <t>Make a particular survey for each order received from hydro systems KG logistic department. (during 3 month) Perform incoming process</t>
        </is>
      </c>
      <c r="E12" s="13" t="inlineStr">
        <is>
          <t>Ensure that every order send by HYKG are checked</t>
        </is>
      </c>
      <c r="F12" s="13" t="inlineStr">
        <is>
          <t>France Service Department</t>
        </is>
      </c>
      <c r="G12" s="5" t="n">
        <v>44734</v>
      </c>
      <c r="L12" s="13">
        <f>IF(G12="","",IF(H12="","En cours",IF(J12="","Réaliser","Vérifier")))</f>
        <v/>
      </c>
      <c r="M12" s="13">
        <f>IF(A12="","",IF(Plan_Actions[[#This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2" s="13">
        <f>IF(A12="","",IF(OR(Plan_Actions[[#This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3" ht="43.2" customHeight="1" s="1">
      <c r="A13" s="13" t="inlineStr">
        <is>
          <t>P1</t>
        </is>
      </c>
      <c r="B13" s="13" t="inlineStr">
        <is>
          <t>FNC-22-02-03</t>
        </is>
      </c>
      <c r="C13" s="13" t="inlineStr">
        <is>
          <t>Préventif</t>
        </is>
      </c>
      <c r="D13" s="13" t="inlineStr">
        <is>
          <t>Internal audit of logistic process of Hydro Systems KG (Biberach) is required. Check the outgoing inspection</t>
        </is>
      </c>
      <c r="E13" s="13" t="inlineStr">
        <is>
          <t>Make sure that is an isolated error</t>
        </is>
      </c>
      <c r="F13" s="13" t="inlineStr">
        <is>
          <t>Quality Managment Department</t>
        </is>
      </c>
      <c r="G13" s="5" t="n">
        <v>44809</v>
      </c>
      <c r="L13" s="13">
        <f>IF(G13="","",IF(H13="","En cours",IF(J13="","Réaliser","Vérifier")))</f>
        <v/>
      </c>
      <c r="M13" s="13">
        <f>IF(A13="","",IF(Plan_Actions[[#This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3" s="13">
        <f>IF(A13="","",IF(OR(Plan_Actions[[#This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4" ht="28.8" customHeight="1" s="1">
      <c r="A14" s="13" t="inlineStr">
        <is>
          <t>I1</t>
        </is>
      </c>
      <c r="B14" s="13" t="inlineStr">
        <is>
          <t>FNC-22-02-05</t>
        </is>
      </c>
      <c r="C14" s="13" t="inlineStr">
        <is>
          <t>Curatif</t>
        </is>
      </c>
      <c r="D14" s="13" t="inlineStr">
        <is>
          <t>Prévenir le client et proposer un « return AS-IS » ou un « scrap ».</t>
        </is>
      </c>
      <c r="E14" s="13" t="inlineStr">
        <is>
          <t>Proposer une solution selon process service</t>
        </is>
      </c>
      <c r="F14" s="13" t="inlineStr">
        <is>
          <t>P.Puerta</t>
        </is>
      </c>
      <c r="G14" s="5" t="n">
        <v>44636</v>
      </c>
      <c r="H14" s="5" t="n">
        <v>44634</v>
      </c>
      <c r="I14" s="13" t="inlineStr">
        <is>
          <t>Demande mail faite</t>
        </is>
      </c>
      <c r="J14" s="5" t="n">
        <v>44643</v>
      </c>
      <c r="K14" s="13" t="inlineStr">
        <is>
          <t>Mail d'acceptation Return AS-IS vue</t>
        </is>
      </c>
      <c r="L14" s="13">
        <f>IF(G14="","",IF(H14="","En cours",IF(J14="","Réaliser","Vérifier")))</f>
        <v/>
      </c>
      <c r="M14" s="13">
        <f>IF(A14="","",IF(Plan_Actions[[#This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4" s="13">
        <f>IF(A14="","",IF(OR(Plan_Actions[[#This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5" ht="28.8" customHeight="1" s="1">
      <c r="A15" s="13" t="inlineStr">
        <is>
          <t>I1</t>
        </is>
      </c>
      <c r="B15" s="13" t="inlineStr">
        <is>
          <t>FNC-22-02-04</t>
        </is>
      </c>
      <c r="C15" s="13" t="inlineStr">
        <is>
          <t>Curatif</t>
        </is>
      </c>
      <c r="D15" s="13" t="inlineStr">
        <is>
          <t>Contacter B.Ourmières pour la communication de l’arrêt</t>
        </is>
      </c>
      <c r="E15" s="13" t="inlineStr">
        <is>
          <t>Avoir une marge à suivre et mail</t>
        </is>
      </c>
      <c r="F15" s="13" t="inlineStr">
        <is>
          <t>C.Kowal</t>
        </is>
      </c>
      <c r="G15" s="5" t="n">
        <v>44645</v>
      </c>
      <c r="H15" s="5" t="n">
        <v>44643</v>
      </c>
      <c r="I15" s="13" t="inlineStr">
        <is>
          <t>Appel à Mr B.Ourmières</t>
        </is>
      </c>
      <c r="J15" s="5" t="n">
        <v>44643</v>
      </c>
      <c r="K15" s="13" t="inlineStr">
        <is>
          <t>Appel réalisé après MFT</t>
        </is>
      </c>
      <c r="L15" s="13">
        <f>IF(G15="","",IF(H15="","En cours",IF(J15="","Réaliser","Vérifier")))</f>
        <v/>
      </c>
      <c r="M15" s="13">
        <f>IF(A15="","",IF(Plan_Actions[[#This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5" s="13">
        <f>IF(A15="","",IF(OR(Plan_Actions[[#This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6" ht="43.2" customHeight="1" s="1">
      <c r="A16" s="13" t="inlineStr">
        <is>
          <t>P1</t>
        </is>
      </c>
      <c r="B16" s="13" t="inlineStr">
        <is>
          <t>FNC-22-02-04</t>
        </is>
      </c>
      <c r="C16" s="13" t="inlineStr">
        <is>
          <t>Préventif</t>
        </is>
      </c>
      <c r="D16" s="13" t="inlineStr">
        <is>
          <t>Augmentation des Zone Quanrantaine et Incoming,+ Identification</t>
        </is>
      </c>
      <c r="E16" s="13" t="inlineStr">
        <is>
          <t>Avoir de plus grande zone définis pour détecter rapidement les moyens (5S)</t>
        </is>
      </c>
      <c r="F16" s="13" t="inlineStr">
        <is>
          <t>P.Puerta</t>
        </is>
      </c>
      <c r="G16" s="5" t="n">
        <v>44652</v>
      </c>
      <c r="L16" s="13">
        <f>IF(G16="","",IF(H16="","En cours",IF(J16="","Réaliser","Vérifier")))</f>
        <v/>
      </c>
      <c r="M16" s="13">
        <f>IF(A16="","",IF(Plan_Actions[[#This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6" s="13">
        <f>IF(A16="","",IF(OR(Plan_Actions[[#This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7" ht="43.2" customHeight="1" s="1">
      <c r="A17" s="13" t="inlineStr">
        <is>
          <t>I1</t>
        </is>
      </c>
      <c r="B17" s="13" t="inlineStr">
        <is>
          <t>FNC-22-02-07</t>
        </is>
      </c>
      <c r="C17" s="13" t="inlineStr">
        <is>
          <t>Curatif</t>
        </is>
      </c>
      <c r="D17" s="13" t="inlineStr">
        <is>
          <t>Demande l’accord au client pour prélever la pièce sur le set en attente de commissioning</t>
        </is>
      </c>
      <c r="E17" s="13" t="inlineStr">
        <is>
          <t>Trouver une pièce à très court termes</t>
        </is>
      </c>
      <c r="F17" s="13" t="inlineStr">
        <is>
          <t>P.Puerta</t>
        </is>
      </c>
      <c r="G17" s="5" t="n">
        <v>44663</v>
      </c>
      <c r="H17" s="5" t="n">
        <v>44663</v>
      </c>
      <c r="I17" s="13" t="inlineStr">
        <is>
          <t>Mail</t>
        </is>
      </c>
      <c r="J17" s="5" t="n">
        <v>44664</v>
      </c>
      <c r="K17" s="13" t="inlineStr">
        <is>
          <t>Mail + Acceptation client</t>
        </is>
      </c>
      <c r="L17" s="13">
        <f>IF(G17="","",IF(H17="","En cours",IF(J17="","Réaliser","Vérifier")))</f>
        <v/>
      </c>
      <c r="M17" s="13">
        <f>IF(A17="","",IF(Plan_Actions[[#This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7" s="13">
        <f>IF(A17="","",IF(OR(Plan_Actions[[#This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8" ht="28.8" customHeight="1" s="1">
      <c r="A18" s="13" t="inlineStr">
        <is>
          <t>I2</t>
        </is>
      </c>
      <c r="B18" s="13" t="inlineStr">
        <is>
          <t>FNC-22-02-07</t>
        </is>
      </c>
      <c r="C18" s="13" t="inlineStr">
        <is>
          <t>Curatif</t>
        </is>
      </c>
      <c r="D18" s="13" t="inlineStr">
        <is>
          <t>Prélever la pièce sur le set en attente de commissioning</t>
        </is>
      </c>
      <c r="E18" s="13" t="inlineStr">
        <is>
          <t>Remplacer pièce défectueuse</t>
        </is>
      </c>
      <c r="F18" s="13" t="inlineStr">
        <is>
          <t>F.Galve</t>
        </is>
      </c>
      <c r="G18" s="5" t="n">
        <v>44663</v>
      </c>
      <c r="H18" s="5" t="n">
        <v>44663</v>
      </c>
      <c r="I18" s="13" t="inlineStr">
        <is>
          <t>Accord du client puis prélèvement</t>
        </is>
      </c>
      <c r="J18" s="5" t="n">
        <v>44664</v>
      </c>
      <c r="K18" s="13" t="inlineStr">
        <is>
          <t>Pièce remplacer et taveaux effectués</t>
        </is>
      </c>
      <c r="L18" s="13">
        <f>IF(G18="","",IF(H18="","En cours",IF(J18="","Réaliser","Vérifier")))</f>
        <v/>
      </c>
      <c r="M18" s="13">
        <f>IF(A18="","",IF(Plan_Actions[[#This Row],[Statut]]="En cours",IF(OR(Plan_Actions[[#This Row],[Date Planifiée]]&gt;$Q$1,Plan_Actions[[#This Row],[Date Planifiée]]=$Q$1),"On time","Late"),IF(OR(Plan_Actions[[#This Row],[Date Planifiée]]&gt;Plan_Actions[[#This Row],[Date de cloture]],Plan_Actions[[#This Row],[Date Planifiée]]=Plan_Actions[[#This Row],[Date de cloture]]),"Close On time","Close Late")))</f>
        <v/>
      </c>
      <c r="N18" s="13">
        <f>IF(A18="","",IF(OR(Plan_Actions[[#This Row],[Statut]]="En cours",Plan_Actions[[#This Row],[Statut]]="Réalisé"),"Not checked",IF(Plan_Actions[[#This Row],[Date vérification]]-Plan_Actions[[#This Row],[Date de cloture]]&gt;21,"Check is late",IF(Plan_Actions[[#This Row],[Date vérification]]-Plan_Actions[[#This Row],[Date de cloture]]&gt;14, "Check take long time", "Check on time"))))</f>
        <v/>
      </c>
    </row>
    <row r="19" ht="57.6" customHeight="1" s="1">
      <c r="A19" s="13" t="inlineStr">
        <is>
          <t>P1</t>
        </is>
      </c>
      <c r="B19" s="13" t="inlineStr">
        <is>
          <t>FNC-22-02-07</t>
        </is>
      </c>
      <c r="C19" s="13" t="inlineStr">
        <is>
          <t>Préventif</t>
        </is>
      </c>
      <c r="D19" s="13" t="inlineStr">
        <is>
          <t>Pour assurer le centrage : 
-Modification / amélioration du tréteau
-Ou mise en place de butée de centrage sur tréteau</t>
        </is>
      </c>
      <c r="E19" s="13" t="inlineStr">
        <is>
          <t>Eviter le décentrage</t>
        </is>
      </c>
      <c r="F19" s="13" t="inlineStr">
        <is>
          <t>F.Galve
C.Auriol</t>
        </is>
      </c>
      <c r="G19" s="5" t="n">
        <v>44742</v>
      </c>
    </row>
    <row r="20" ht="43.2" customHeight="1" s="1">
      <c r="A20" s="13" t="inlineStr">
        <is>
          <t>P2</t>
        </is>
      </c>
      <c r="B20" s="13" t="inlineStr">
        <is>
          <t>FNC-22-02-07</t>
        </is>
      </c>
      <c r="C20" s="13" t="inlineStr">
        <is>
          <t>Préventif</t>
        </is>
      </c>
      <c r="D20" s="13" t="inlineStr">
        <is>
          <t>Arrêt des autres opérations en simultanées par le deuxième technicien</t>
        </is>
      </c>
      <c r="E20" s="13" t="inlineStr">
        <is>
          <t>Assurer une alerte et sécurité du technicien en cours de manutention</t>
        </is>
      </c>
      <c r="F20" s="13" t="inlineStr">
        <is>
          <t>F.Galve
C.Auriol</t>
        </is>
      </c>
      <c r="G20" s="5" t="n">
        <v>44676</v>
      </c>
    </row>
    <row r="21" ht="43.2" customHeight="1" s="1">
      <c r="A21" t="inlineStr">
        <is>
          <t>I3</t>
        </is>
      </c>
      <c r="B21" t="inlineStr">
        <is>
          <t>FNC-22-03-02</t>
        </is>
      </c>
      <c r="D21" s="8" t="inlineStr">
        <is>
          <t>Ask supplier to send to Hydro Systems France SAS the test and inspection report</t>
        </is>
      </c>
      <c r="F21" t="inlineStr">
        <is>
          <t>Katharina Schüle</t>
        </is>
      </c>
      <c r="G21" s="7" t="inlineStr">
        <is>
          <t>24/02/2022</t>
        </is>
      </c>
    </row>
    <row r="22" ht="57.6" customHeight="1" s="1">
      <c r="A22" t="inlineStr">
        <is>
          <t>I3</t>
        </is>
      </c>
      <c r="B22" t="inlineStr">
        <is>
          <t>FNC-22-03-02</t>
        </is>
      </c>
      <c r="D22" s="8" t="inlineStr">
        <is>
          <t>Notify the supplier that this test and inspection report is required on each order, even if it is not specified in the order</t>
        </is>
      </c>
      <c r="F22" t="inlineStr">
        <is>
          <t>P.Puerta</t>
        </is>
      </c>
      <c r="G22" s="7" t="inlineStr">
        <is>
          <t>23/02/2022</t>
        </is>
      </c>
    </row>
    <row r="23" ht="43.2" customHeight="1" s="1">
      <c r="A23" t="inlineStr">
        <is>
          <t>I4</t>
        </is>
      </c>
      <c r="B23" t="inlineStr">
        <is>
          <t>FNC-22-03-02</t>
        </is>
      </c>
      <c r="D23" s="8" t="inlineStr">
        <is>
          <t>Improve Purchase Order and add the requirement of test and inspection report</t>
        </is>
      </c>
      <c r="F23" t="inlineStr">
        <is>
          <t>G.Ourmières</t>
        </is>
      </c>
      <c r="G23" s="7" t="inlineStr">
        <is>
          <t>02/03/2022</t>
        </is>
      </c>
    </row>
    <row r="24" ht="28.8" customHeight="1" s="1">
      <c r="A24" t="inlineStr">
        <is>
          <t>C2</t>
        </is>
      </c>
      <c r="B24" t="inlineStr">
        <is>
          <t>FNC-22-03-02</t>
        </is>
      </c>
      <c r="D24" s="8" t="inlineStr">
        <is>
          <t>Augmentation des Zone Quanrantaine et Incoming,+ Identification</t>
        </is>
      </c>
      <c r="F24" t="inlineStr">
        <is>
          <t>P.Puerta</t>
        </is>
      </c>
      <c r="G24" s="7" t="inlineStr">
        <is>
          <t>13/04/2022</t>
        </is>
      </c>
    </row>
    <row r="25" ht="28.8" customHeight="1" s="1">
      <c r="A25" t="inlineStr">
        <is>
          <t>C1</t>
        </is>
      </c>
      <c r="B25" t="inlineStr">
        <is>
          <t>FNC-22-03-02</t>
        </is>
      </c>
      <c r="D25" s="8" t="inlineStr">
        <is>
          <t>Contacter B.Ourmières pour la communication de l’arrêt</t>
        </is>
      </c>
      <c r="F25" t="inlineStr">
        <is>
          <t>F.Galve
C.Auriol</t>
        </is>
      </c>
      <c r="G25" s="7" t="inlineStr">
        <is>
          <t>14/04/2022</t>
        </is>
      </c>
    </row>
    <row r="26" ht="43.2" customHeight="1" s="1">
      <c r="A26" t="inlineStr">
        <is>
          <t>C6</t>
        </is>
      </c>
      <c r="B26" t="inlineStr">
        <is>
          <t>FNC-22-03-02</t>
        </is>
      </c>
      <c r="D26" s="8" t="inlineStr">
        <is>
          <t>Demande l’accord au client pour prélever la pièce sur le set en attente de commissioning</t>
        </is>
      </c>
      <c r="F26" t="inlineStr">
        <is>
          <t>C.Kowal</t>
        </is>
      </c>
      <c r="G26" s="7" t="inlineStr">
        <is>
          <t>15/04/2022</t>
        </is>
      </c>
    </row>
    <row r="27" ht="28.8" customHeight="1" s="1">
      <c r="A27" t="inlineStr">
        <is>
          <t>C5</t>
        </is>
      </c>
      <c r="B27" t="inlineStr">
        <is>
          <t>FNC-22-03-02</t>
        </is>
      </c>
      <c r="D27" s="8" t="inlineStr">
        <is>
          <t>Prélever la pièce sur le set en attente de commissioning</t>
        </is>
      </c>
      <c r="F27" t="inlineStr">
        <is>
          <t>Quality Managment Department</t>
        </is>
      </c>
      <c r="G27" s="7" t="inlineStr">
        <is>
          <t>16/04/2022</t>
        </is>
      </c>
    </row>
    <row r="28" ht="43.2" customHeight="1" s="1">
      <c r="A28" t="inlineStr">
        <is>
          <t>P1</t>
        </is>
      </c>
      <c r="B28" t="inlineStr">
        <is>
          <t>FNC-22-03-02</t>
        </is>
      </c>
      <c r="D28" s="8" t="inlineStr">
        <is>
          <t>Pour assurer le centrage : -Modification / amélioration du tréteau -Ou mise en place de butée de centrage sur tréteau</t>
        </is>
      </c>
      <c r="F28" t="inlineStr">
        <is>
          <t>N.HAAS</t>
        </is>
      </c>
      <c r="G28" s="7" t="inlineStr">
        <is>
          <t>17/04/2022</t>
        </is>
      </c>
    </row>
    <row r="29">
      <c r="A29" t="inlineStr">
        <is>
          <t>I3</t>
        </is>
      </c>
      <c r="B29" t="inlineStr">
        <is>
          <t>FNC-22-03-03</t>
        </is>
      </c>
      <c r="D29" t="inlineStr">
        <is>
          <t>Ask supplier to send to Hydro Systems France SAS the test and inspection report</t>
        </is>
      </c>
      <c r="F29" t="inlineStr">
        <is>
          <t>Katharina Schüle</t>
        </is>
      </c>
      <c r="G29" t="inlineStr">
        <is>
          <t>24/02/2022</t>
        </is>
      </c>
    </row>
    <row r="30">
      <c r="A30" t="inlineStr">
        <is>
          <t>C2</t>
        </is>
      </c>
      <c r="B30" t="inlineStr">
        <is>
          <t>FNC-22-03-03</t>
        </is>
      </c>
      <c r="D30" t="inlineStr">
        <is>
          <t>Augmentation des Zone Quanrantaine et Incoming,+ Identification</t>
        </is>
      </c>
      <c r="F30" t="inlineStr">
        <is>
          <t>P.Puerta</t>
        </is>
      </c>
      <c r="G30" t="inlineStr">
        <is>
          <t>13/04/2022</t>
        </is>
      </c>
    </row>
    <row r="31"/>
    <row r="34">
      <c r="G34" s="7" t="n"/>
    </row>
    <row r="41">
      <c r="G41" s="7" t="n"/>
    </row>
    <row r="48">
      <c r="G48" s="7" t="n"/>
    </row>
    <row r="55">
      <c r="G55" s="7" t="n"/>
    </row>
    <row r="62">
      <c r="G62" s="7" t="n"/>
    </row>
    <row r="69">
      <c r="G69" s="7" t="n"/>
    </row>
    <row r="76">
      <c r="G76" s="7" t="n"/>
    </row>
  </sheetData>
  <dataValidations count="1">
    <dataValidation sqref="C2:C1048576" showErrorMessage="1" showInputMessage="1" allowBlank="1" type="list">
      <formula1>A_type</formula1>
    </dataValidation>
  </dataValidations>
  <pageMargins left="0.7" right="0.7" top="0.75" bottom="0.75" header="0.3" footer="0.3"/>
  <pageSetup orientation="portrait" paperSize="9" verticalDpi="0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 codeName="Feuil3">
    <outlinePr summaryBelow="1" summaryRight="1"/>
    <pageSetUpPr/>
  </sheetPr>
  <dimension ref="A3:T36"/>
  <sheetViews>
    <sheetView topLeftCell="G1" workbookViewId="0">
      <selection activeCell="P14" sqref="P14:R18"/>
    </sheetView>
  </sheetViews>
  <sheetFormatPr baseColWidth="10" defaultRowHeight="14.4"/>
  <cols>
    <col width="24.5546875" bestFit="1" customWidth="1" style="1" min="1" max="1"/>
    <col width="23.21875" bestFit="1" customWidth="1" style="1" min="2" max="2"/>
    <col width="7.33203125" bestFit="1" customWidth="1" style="1" min="3" max="3"/>
    <col width="12.21875" bestFit="1" customWidth="1" style="1" min="4" max="5"/>
    <col width="28.5546875" bestFit="1" customWidth="1" style="1" min="6" max="6"/>
    <col width="23.21875" bestFit="1" customWidth="1" style="1" min="7" max="7"/>
    <col width="7.33203125" bestFit="1" customWidth="1" style="1" min="8" max="8"/>
    <col width="12.21875" bestFit="1" customWidth="1" style="1" min="9" max="10"/>
    <col width="25" bestFit="1" customWidth="1" style="1" min="11" max="11"/>
    <col width="23.21875" bestFit="1" customWidth="1" style="1" min="12" max="12"/>
    <col width="7.33203125" bestFit="1" customWidth="1" style="1" min="13" max="13"/>
    <col width="12.21875" bestFit="1" customWidth="1" style="1" min="14" max="14"/>
    <col width="23.6640625" bestFit="1" customWidth="1" style="1" min="16" max="16"/>
    <col width="22.33203125" bestFit="1" customWidth="1" style="1" min="17" max="17"/>
    <col width="7.109375" bestFit="1" customWidth="1" style="1" min="18" max="18"/>
    <col width="5.6640625" bestFit="1" customWidth="1" style="1" min="19" max="19"/>
    <col width="11.88671875" bestFit="1" customWidth="1" style="1" min="20" max="21"/>
    <col width="22.33203125" bestFit="1" customWidth="1" style="1" min="22" max="22"/>
    <col width="11.88671875" bestFit="1" customWidth="1" style="1" min="23" max="23"/>
    <col width="12.21875" bestFit="1" customWidth="1" style="1" min="24" max="24"/>
    <col width="6.33203125" bestFit="1" customWidth="1" style="1" min="25" max="25"/>
    <col width="8.33203125" bestFit="1" customWidth="1" style="1" min="26" max="26"/>
    <col width="12.21875" bestFit="1" customWidth="1" style="1" min="27" max="27"/>
  </cols>
  <sheetData>
    <row r="3">
      <c r="A3" s="2" t="inlineStr">
        <is>
          <t>Nombre de Classe d'affaire</t>
        </is>
      </c>
      <c r="B3" s="2" t="inlineStr">
        <is>
          <t>Étiquettes de colonnes</t>
        </is>
      </c>
    </row>
    <row r="4">
      <c r="A4" s="2" t="inlineStr">
        <is>
          <t>Étiquettes de lignes</t>
        </is>
      </c>
      <c r="B4" t="inlineStr">
        <is>
          <t>Traité</t>
        </is>
      </c>
      <c r="C4" t="inlineStr">
        <is>
          <t>Cloturé</t>
        </is>
      </c>
      <c r="D4" t="inlineStr">
        <is>
          <t>Total général</t>
        </is>
      </c>
    </row>
    <row r="5">
      <c r="A5" s="3" t="inlineStr">
        <is>
          <t>02-Tooling</t>
        </is>
      </c>
      <c r="C5" t="n">
        <v>1</v>
      </c>
      <c r="D5" t="n">
        <v>1</v>
      </c>
      <c r="P5" s="2" t="inlineStr">
        <is>
          <t>Nombre de Détecter par</t>
        </is>
      </c>
      <c r="Q5" s="2" t="inlineStr">
        <is>
          <t>Étiquettes de colonnes</t>
        </is>
      </c>
    </row>
    <row r="6">
      <c r="A6" s="3" t="inlineStr">
        <is>
          <t>03-Services</t>
        </is>
      </c>
      <c r="B6" t="n">
        <v>2</v>
      </c>
      <c r="C6" t="n">
        <v>4</v>
      </c>
      <c r="D6" t="n">
        <v>6</v>
      </c>
      <c r="F6" s="2" t="inlineStr">
        <is>
          <t>Nombre de Imputation de la NC</t>
        </is>
      </c>
      <c r="G6" s="2" t="inlineStr">
        <is>
          <t>Étiquettes de colonnes</t>
        </is>
      </c>
      <c r="Q6" t="inlineStr">
        <is>
          <t>févr</t>
        </is>
      </c>
      <c r="R6" t="inlineStr">
        <is>
          <t>Total général</t>
        </is>
      </c>
    </row>
    <row r="7">
      <c r="A7" s="3" t="inlineStr">
        <is>
          <t>04-Services Supports</t>
        </is>
      </c>
      <c r="B7" t="n">
        <v>1</v>
      </c>
      <c r="D7" t="n">
        <v>1</v>
      </c>
      <c r="F7" s="2" t="inlineStr">
        <is>
          <t>Étiquettes de lignes</t>
        </is>
      </c>
      <c r="G7" t="inlineStr">
        <is>
          <t>Traité</t>
        </is>
      </c>
      <c r="H7" t="inlineStr">
        <is>
          <t>Cloturé</t>
        </is>
      </c>
      <c r="I7" t="inlineStr">
        <is>
          <t>Total général</t>
        </is>
      </c>
      <c r="P7" s="2" t="inlineStr">
        <is>
          <t>Étiquettes de lignes</t>
        </is>
      </c>
    </row>
    <row r="8">
      <c r="A8" s="3" t="inlineStr">
        <is>
          <t>Total général</t>
        </is>
      </c>
      <c r="B8" t="n">
        <v>3</v>
      </c>
      <c r="C8" t="n">
        <v>5</v>
      </c>
      <c r="D8" t="n">
        <v>8</v>
      </c>
      <c r="F8" s="3" t="inlineStr">
        <is>
          <t>Client</t>
        </is>
      </c>
      <c r="H8" t="n">
        <v>4</v>
      </c>
      <c r="I8" t="n">
        <v>4</v>
      </c>
      <c r="P8" s="3" t="inlineStr">
        <is>
          <t>Client</t>
        </is>
      </c>
      <c r="Q8" t="n">
        <v>1</v>
      </c>
      <c r="R8" t="n">
        <v>1</v>
      </c>
    </row>
    <row r="9">
      <c r="F9" s="3" t="inlineStr">
        <is>
          <t>Interne</t>
        </is>
      </c>
      <c r="G9" t="n">
        <v>2</v>
      </c>
      <c r="H9" t="n">
        <v>1</v>
      </c>
      <c r="I9" t="n">
        <v>3</v>
      </c>
      <c r="P9" s="3" t="inlineStr">
        <is>
          <t>Total général</t>
        </is>
      </c>
      <c r="Q9" t="n">
        <v>1</v>
      </c>
      <c r="R9" t="n">
        <v>1</v>
      </c>
    </row>
    <row r="10">
      <c r="F10" s="3" t="inlineStr">
        <is>
          <t>Fournisseur</t>
        </is>
      </c>
      <c r="G10" t="n">
        <v>1</v>
      </c>
      <c r="I10" t="n">
        <v>1</v>
      </c>
    </row>
    <row r="11">
      <c r="F11" s="3" t="inlineStr">
        <is>
          <t>Total général</t>
        </is>
      </c>
      <c r="G11" t="n">
        <v>3</v>
      </c>
      <c r="H11" t="n">
        <v>5</v>
      </c>
      <c r="I11" t="n">
        <v>8</v>
      </c>
      <c r="P11" s="2" t="inlineStr">
        <is>
          <t>Détecter par</t>
        </is>
      </c>
      <c r="Q11" t="inlineStr">
        <is>
          <t>Interne</t>
        </is>
      </c>
    </row>
    <row r="13">
      <c r="K13" s="2" t="inlineStr">
        <is>
          <t>Nombre de Détecter Quand</t>
        </is>
      </c>
      <c r="L13" s="2" t="inlineStr">
        <is>
          <t>Étiquettes de colonnes</t>
        </is>
      </c>
      <c r="P13" s="2" t="inlineStr">
        <is>
          <t>Nombre de Imputation de la NC</t>
        </is>
      </c>
      <c r="Q13" s="2" t="inlineStr">
        <is>
          <t>Étiquettes de colonnes</t>
        </is>
      </c>
    </row>
    <row r="14">
      <c r="K14" s="2" t="inlineStr">
        <is>
          <t>Étiquettes de lignes</t>
        </is>
      </c>
      <c r="L14" t="inlineStr">
        <is>
          <t>Client</t>
        </is>
      </c>
      <c r="M14" t="inlineStr">
        <is>
          <t>Interne</t>
        </is>
      </c>
      <c r="N14" t="inlineStr">
        <is>
          <t>Total général</t>
        </is>
      </c>
      <c r="Q14" t="inlineStr">
        <is>
          <t>mars</t>
        </is>
      </c>
      <c r="R14" t="inlineStr">
        <is>
          <t>avr</t>
        </is>
      </c>
      <c r="S14" t="inlineStr">
        <is>
          <t>Total général</t>
        </is>
      </c>
    </row>
    <row r="15">
      <c r="K15" s="3" t="inlineStr">
        <is>
          <t>A Réception</t>
        </is>
      </c>
      <c r="M15" t="n">
        <v>5</v>
      </c>
      <c r="N15" t="n">
        <v>5</v>
      </c>
      <c r="P15" s="2" t="inlineStr">
        <is>
          <t>Étiquettes de lignes</t>
        </is>
      </c>
    </row>
    <row r="16">
      <c r="K16" s="3" t="inlineStr">
        <is>
          <t>N/A</t>
        </is>
      </c>
      <c r="L16" t="n">
        <v>1</v>
      </c>
      <c r="N16" t="n">
        <v>1</v>
      </c>
      <c r="P16" s="3" t="inlineStr">
        <is>
          <t>Client</t>
        </is>
      </c>
      <c r="Q16" t="n">
        <v>3</v>
      </c>
      <c r="S16" t="n">
        <v>3</v>
      </c>
    </row>
    <row r="17">
      <c r="K17" s="3" t="inlineStr">
        <is>
          <t>En Process</t>
        </is>
      </c>
      <c r="M17" t="n">
        <v>2</v>
      </c>
      <c r="N17" t="n">
        <v>2</v>
      </c>
      <c r="P17" s="3" t="inlineStr">
        <is>
          <t>Fournisseur</t>
        </is>
      </c>
      <c r="Q17" t="n">
        <v>1</v>
      </c>
      <c r="S17" t="n">
        <v>1</v>
      </c>
    </row>
    <row r="18">
      <c r="K18" s="3" t="inlineStr">
        <is>
          <t>Total général</t>
        </is>
      </c>
      <c r="L18" t="n">
        <v>1</v>
      </c>
      <c r="M18" t="n">
        <v>7</v>
      </c>
      <c r="N18" t="n">
        <v>8</v>
      </c>
      <c r="P18" s="3" t="inlineStr">
        <is>
          <t>Interne</t>
        </is>
      </c>
      <c r="Q18" t="n">
        <v>2</v>
      </c>
      <c r="R18" t="n">
        <v>1</v>
      </c>
      <c r="S18" t="n">
        <v>3</v>
      </c>
    </row>
    <row r="19">
      <c r="P19" s="3" t="inlineStr">
        <is>
          <t>Total général</t>
        </is>
      </c>
      <c r="Q19" t="n">
        <v>6</v>
      </c>
      <c r="R19" t="n">
        <v>1</v>
      </c>
      <c r="S19" t="n">
        <v>7</v>
      </c>
    </row>
    <row r="22">
      <c r="P22" s="2" t="inlineStr">
        <is>
          <t>Nombre de Imputation de la NC</t>
        </is>
      </c>
      <c r="Q22" s="2" t="inlineStr">
        <is>
          <t>Étiquettes de colonnes</t>
        </is>
      </c>
    </row>
    <row r="23">
      <c r="P23" s="2" t="inlineStr">
        <is>
          <t>Étiquettes de lignes</t>
        </is>
      </c>
      <c r="Q23" t="inlineStr">
        <is>
          <t>Client</t>
        </is>
      </c>
      <c r="R23" t="inlineStr">
        <is>
          <t>Fournisseur</t>
        </is>
      </c>
      <c r="S23" t="inlineStr">
        <is>
          <t>Interne</t>
        </is>
      </c>
      <c r="T23" t="inlineStr">
        <is>
          <t>Total général</t>
        </is>
      </c>
    </row>
    <row r="24">
      <c r="P24" s="3" t="inlineStr">
        <is>
          <t>A Réception</t>
        </is>
      </c>
      <c r="Q24" t="n">
        <v>2</v>
      </c>
      <c r="R24" t="n">
        <v>1</v>
      </c>
      <c r="S24" t="n">
        <v>2</v>
      </c>
      <c r="T24" t="n">
        <v>5</v>
      </c>
    </row>
    <row r="25">
      <c r="P25" s="3" t="inlineStr">
        <is>
          <t>En Process</t>
        </is>
      </c>
      <c r="Q25" t="n">
        <v>1</v>
      </c>
      <c r="S25" t="n">
        <v>1</v>
      </c>
      <c r="T25" t="n">
        <v>2</v>
      </c>
    </row>
    <row r="26">
      <c r="P26" s="3" t="inlineStr">
        <is>
          <t>N/A</t>
        </is>
      </c>
      <c r="Q26" t="n">
        <v>1</v>
      </c>
      <c r="T26" t="n">
        <v>1</v>
      </c>
    </row>
    <row r="27">
      <c r="P27" s="3" t="inlineStr">
        <is>
          <t>Total général</t>
        </is>
      </c>
      <c r="Q27" t="n">
        <v>4</v>
      </c>
      <c r="R27" t="n">
        <v>1</v>
      </c>
      <c r="S27" t="n">
        <v>3</v>
      </c>
      <c r="T27" t="n">
        <v>8</v>
      </c>
    </row>
    <row r="30">
      <c r="P30" s="2" t="inlineStr">
        <is>
          <t>Nombre de Classe d'affaire</t>
        </is>
      </c>
      <c r="Q30" s="2" t="inlineStr">
        <is>
          <t>Étiquettes de colonnes</t>
        </is>
      </c>
    </row>
    <row r="31">
      <c r="Q31" t="inlineStr">
        <is>
          <t>févr</t>
        </is>
      </c>
      <c r="R31" t="inlineStr">
        <is>
          <t>mars</t>
        </is>
      </c>
      <c r="S31" t="inlineStr">
        <is>
          <t>avr</t>
        </is>
      </c>
      <c r="T31" t="inlineStr">
        <is>
          <t>Total général</t>
        </is>
      </c>
    </row>
    <row r="32">
      <c r="P32" s="2" t="inlineStr">
        <is>
          <t>Étiquettes de lignes</t>
        </is>
      </c>
    </row>
    <row r="33">
      <c r="P33" s="3" t="inlineStr">
        <is>
          <t>02-Tooling</t>
        </is>
      </c>
      <c r="Q33" t="n">
        <v>1</v>
      </c>
      <c r="T33" t="n">
        <v>1</v>
      </c>
    </row>
    <row r="34">
      <c r="P34" s="3" t="inlineStr">
        <is>
          <t>03-Services</t>
        </is>
      </c>
      <c r="R34" t="n">
        <v>5</v>
      </c>
      <c r="S34" t="n">
        <v>1</v>
      </c>
      <c r="T34" t="n">
        <v>6</v>
      </c>
    </row>
    <row r="35">
      <c r="P35" s="3" t="inlineStr">
        <is>
          <t>04-Services Supports</t>
        </is>
      </c>
      <c r="R35" t="n">
        <v>1</v>
      </c>
      <c r="T35" t="n">
        <v>1</v>
      </c>
    </row>
    <row r="36">
      <c r="P36" s="3" t="inlineStr">
        <is>
          <t>Total général</t>
        </is>
      </c>
      <c r="Q36" t="n">
        <v>1</v>
      </c>
      <c r="R36" t="n">
        <v>6</v>
      </c>
      <c r="S36" t="n">
        <v>1</v>
      </c>
      <c r="T36" t="n">
        <v>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Feuil4">
    <outlinePr summaryBelow="1" summaryRight="1"/>
    <pageSetUpPr/>
  </sheetPr>
  <dimension ref="A1:N19"/>
  <sheetViews>
    <sheetView zoomScale="85" zoomScaleNormal="85" workbookViewId="0">
      <selection activeCell="F1" sqref="F1"/>
    </sheetView>
  </sheetViews>
  <sheetFormatPr baseColWidth="10" defaultRowHeight="14.4"/>
  <cols>
    <col width="20.44140625" bestFit="1" customWidth="1" style="1" min="1" max="1"/>
    <col width="16.33203125" bestFit="1" customWidth="1" style="1" min="2" max="2"/>
    <col width="12.21875" bestFit="1" customWidth="1" style="1" min="3" max="3"/>
    <col width="12.33203125" bestFit="1" customWidth="1" style="1" min="4" max="4"/>
    <col width="12.21875" customWidth="1" style="1" min="5" max="8"/>
    <col width="24.5546875" bestFit="1" customWidth="1" style="1" min="9" max="9"/>
    <col width="23.21875" bestFit="1" customWidth="1" style="1" min="10" max="10"/>
    <col width="11.6640625" bestFit="1" customWidth="1" style="1" min="11" max="11"/>
    <col width="12.21875" bestFit="1" customWidth="1" style="1" min="12" max="12"/>
    <col width="4.5546875" bestFit="1" customWidth="1" style="1" min="13" max="13"/>
    <col width="12.21875" bestFit="1" customWidth="1" style="1" min="14" max="15"/>
  </cols>
  <sheetData>
    <row r="1">
      <c r="A1" s="2" t="inlineStr">
        <is>
          <t>Date vérification</t>
        </is>
      </c>
      <c r="B1" t="inlineStr">
        <is>
          <t>(Tous)</t>
        </is>
      </c>
    </row>
    <row r="3">
      <c r="A3" s="2" t="inlineStr">
        <is>
          <t>Étiquettes de lignes</t>
        </is>
      </c>
      <c r="B3" t="inlineStr">
        <is>
          <t>Nombre de Statut</t>
        </is>
      </c>
      <c r="D3" s="6" t="inlineStr">
        <is>
          <t>Status</t>
        </is>
      </c>
      <c r="E3" s="6" t="inlineStr">
        <is>
          <t>Number</t>
        </is>
      </c>
      <c r="I3" s="2" t="inlineStr">
        <is>
          <t>Nombre de Lead time cloture</t>
        </is>
      </c>
      <c r="J3" s="2" t="inlineStr">
        <is>
          <t>Étiquettes de colonnes</t>
        </is>
      </c>
    </row>
    <row r="4">
      <c r="A4" s="3" t="inlineStr">
        <is>
          <t>Vérifier</t>
        </is>
      </c>
      <c r="B4" t="n">
        <v>14</v>
      </c>
      <c r="D4" s="3" t="inlineStr">
        <is>
          <t>Checked</t>
        </is>
      </c>
      <c r="E4" t="n">
        <v>14</v>
      </c>
      <c r="I4" s="2" t="inlineStr">
        <is>
          <t>Étiquettes de lignes</t>
        </is>
      </c>
      <c r="J4" t="inlineStr">
        <is>
          <t>Close On time</t>
        </is>
      </c>
      <c r="K4" t="inlineStr">
        <is>
          <t>Close Late</t>
        </is>
      </c>
      <c r="L4" t="inlineStr">
        <is>
          <t>On time</t>
        </is>
      </c>
      <c r="M4" t="inlineStr">
        <is>
          <t>Late</t>
        </is>
      </c>
      <c r="N4" t="inlineStr">
        <is>
          <t>Total général</t>
        </is>
      </c>
    </row>
    <row r="5">
      <c r="A5" s="3" t="inlineStr">
        <is>
          <t>En cours</t>
        </is>
      </c>
      <c r="B5" t="n">
        <v>3</v>
      </c>
      <c r="D5" s="3" t="inlineStr">
        <is>
          <t>Open</t>
        </is>
      </c>
      <c r="E5" t="n">
        <v>3</v>
      </c>
      <c r="I5" s="3" t="inlineStr">
        <is>
          <t>En cours</t>
        </is>
      </c>
      <c r="L5" t="n">
        <v>2</v>
      </c>
      <c r="M5" t="n">
        <v>1</v>
      </c>
      <c r="N5" t="n">
        <v>3</v>
      </c>
    </row>
    <row r="6">
      <c r="A6" s="3" t="inlineStr">
        <is>
          <t>Total général</t>
        </is>
      </c>
      <c r="B6" t="n">
        <v>17</v>
      </c>
      <c r="I6" s="3" t="inlineStr">
        <is>
          <t>Vérifier</t>
        </is>
      </c>
      <c r="J6" t="n">
        <v>13</v>
      </c>
      <c r="K6" t="n">
        <v>1</v>
      </c>
      <c r="N6" t="n">
        <v>14</v>
      </c>
    </row>
    <row r="7">
      <c r="I7" s="3" t="inlineStr">
        <is>
          <t>Total général</t>
        </is>
      </c>
      <c r="J7" t="n">
        <v>13</v>
      </c>
      <c r="K7" t="n">
        <v>1</v>
      </c>
      <c r="L7" t="n">
        <v>2</v>
      </c>
      <c r="M7" t="n">
        <v>1</v>
      </c>
      <c r="N7" t="n">
        <v>17</v>
      </c>
    </row>
    <row r="9">
      <c r="I9" s="6" t="n"/>
      <c r="J9" s="6" t="inlineStr">
        <is>
          <t>Close On time</t>
        </is>
      </c>
      <c r="K9" s="6" t="inlineStr">
        <is>
          <t>Close Late</t>
        </is>
      </c>
      <c r="L9" s="6" t="inlineStr">
        <is>
          <t>On time</t>
        </is>
      </c>
      <c r="M9" s="6" t="inlineStr">
        <is>
          <t>Late</t>
        </is>
      </c>
    </row>
    <row r="10">
      <c r="I10" s="3" t="inlineStr">
        <is>
          <t>Open</t>
        </is>
      </c>
      <c r="L10" t="n">
        <v>2</v>
      </c>
      <c r="M10" t="n">
        <v>1</v>
      </c>
    </row>
    <row r="11">
      <c r="I11" s="3" t="inlineStr">
        <is>
          <t>Checked</t>
        </is>
      </c>
      <c r="J11" t="n">
        <v>13</v>
      </c>
      <c r="K11" t="n">
        <v>1</v>
      </c>
    </row>
    <row r="15">
      <c r="I15" s="2" t="inlineStr">
        <is>
          <t>Nombre de Lead time Vérif</t>
        </is>
      </c>
      <c r="J15" s="2" t="inlineStr">
        <is>
          <t>Étiquettes de colonnes</t>
        </is>
      </c>
    </row>
    <row r="16">
      <c r="I16" s="2" t="inlineStr">
        <is>
          <t>Étiquettes de lignes</t>
        </is>
      </c>
      <c r="J16" t="inlineStr">
        <is>
          <t>Check on time</t>
        </is>
      </c>
      <c r="K16" t="inlineStr">
        <is>
          <t>Not checked</t>
        </is>
      </c>
      <c r="L16" t="inlineStr">
        <is>
          <t>Total général</t>
        </is>
      </c>
    </row>
    <row r="17">
      <c r="I17" s="3" t="inlineStr">
        <is>
          <t>En cours</t>
        </is>
      </c>
      <c r="K17" t="n">
        <v>3</v>
      </c>
      <c r="L17" t="n">
        <v>3</v>
      </c>
    </row>
    <row r="18">
      <c r="I18" s="3" t="inlineStr">
        <is>
          <t>Vérifier</t>
        </is>
      </c>
      <c r="J18" t="n">
        <v>14</v>
      </c>
      <c r="L18" t="n">
        <v>14</v>
      </c>
    </row>
    <row r="19">
      <c r="I19" s="3" t="inlineStr">
        <is>
          <t>Total général</t>
        </is>
      </c>
      <c r="J19" t="n">
        <v>14</v>
      </c>
      <c r="K19" t="n">
        <v>3</v>
      </c>
      <c r="L19" t="n">
        <v>17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 codeName="Feuil5">
    <outlinePr summaryBelow="1" summaryRight="1"/>
    <pageSetUpPr/>
  </sheetPr>
  <dimension ref="A1:S11"/>
  <sheetViews>
    <sheetView zoomScaleNormal="100" workbookViewId="0">
      <selection activeCell="M1" sqref="M1"/>
    </sheetView>
  </sheetViews>
  <sheetFormatPr baseColWidth="10" defaultRowHeight="14.4"/>
  <cols>
    <col width="17.44140625" bestFit="1" customWidth="1" style="1" min="9" max="9"/>
    <col width="19.44140625" bestFit="1" customWidth="1" style="1" min="11" max="11"/>
  </cols>
  <sheetData>
    <row r="1">
      <c r="A1" t="inlineStr">
        <is>
          <t>Business_Class</t>
        </is>
      </c>
      <c r="C1" t="inlineStr">
        <is>
          <t>Detecter</t>
        </is>
      </c>
      <c r="E1" t="inlineStr">
        <is>
          <t>quand</t>
        </is>
      </c>
      <c r="G1" t="inlineStr">
        <is>
          <t>Staut</t>
        </is>
      </c>
      <c r="I1" t="inlineStr">
        <is>
          <t>Gravité</t>
        </is>
      </c>
      <c r="J1" t="inlineStr">
        <is>
          <t>Occurrence</t>
        </is>
      </c>
      <c r="K1" t="inlineStr">
        <is>
          <t>Detectabilité</t>
        </is>
      </c>
      <c r="M1" t="inlineStr">
        <is>
          <t>Imputation</t>
        </is>
      </c>
      <c r="O1" t="inlineStr">
        <is>
          <t>Sol_Root_Cause</t>
        </is>
      </c>
      <c r="R1" t="inlineStr">
        <is>
          <t>A_Statut</t>
        </is>
      </c>
      <c r="S1" t="inlineStr">
        <is>
          <t>A_type</t>
        </is>
      </c>
    </row>
    <row r="2">
      <c r="A2" t="inlineStr">
        <is>
          <t>01-GSE</t>
        </is>
      </c>
      <c r="C2" t="inlineStr">
        <is>
          <t>Client</t>
        </is>
      </c>
      <c r="E2" t="inlineStr">
        <is>
          <t>A Réception</t>
        </is>
      </c>
      <c r="G2" t="inlineStr">
        <is>
          <t>En cours</t>
        </is>
      </c>
      <c r="I2" t="inlineStr">
        <is>
          <t>1 - Insignifiant</t>
        </is>
      </c>
      <c r="J2" t="inlineStr">
        <is>
          <t>1-Invraisemblable</t>
        </is>
      </c>
      <c r="K2" t="inlineStr">
        <is>
          <t>1-Permanante</t>
        </is>
      </c>
      <c r="M2" t="inlineStr">
        <is>
          <t>Client</t>
        </is>
      </c>
      <c r="O2" t="inlineStr">
        <is>
          <t>MFT</t>
        </is>
      </c>
      <c r="R2" t="inlineStr">
        <is>
          <t>En cours</t>
        </is>
      </c>
      <c r="S2" t="inlineStr">
        <is>
          <t>Curatif</t>
        </is>
      </c>
    </row>
    <row r="3">
      <c r="A3" t="inlineStr">
        <is>
          <t>02-Tooling</t>
        </is>
      </c>
      <c r="C3" t="inlineStr">
        <is>
          <t>Fournisseur</t>
        </is>
      </c>
      <c r="E3" t="inlineStr">
        <is>
          <t>A Expédition</t>
        </is>
      </c>
      <c r="G3" t="inlineStr">
        <is>
          <t>Traité</t>
        </is>
      </c>
      <c r="I3" t="inlineStr">
        <is>
          <t>2 - Très anodin</t>
        </is>
      </c>
      <c r="J3" t="inlineStr">
        <is>
          <t>2-Improbable</t>
        </is>
      </c>
      <c r="K3" t="inlineStr">
        <is>
          <t>2-Quasi-permanante</t>
        </is>
      </c>
      <c r="M3" t="inlineStr">
        <is>
          <t>Fournisseur</t>
        </is>
      </c>
      <c r="O3" t="inlineStr">
        <is>
          <t>MFT + 5 Why</t>
        </is>
      </c>
      <c r="R3" t="inlineStr">
        <is>
          <t>Réaliser</t>
        </is>
      </c>
      <c r="S3" t="inlineStr">
        <is>
          <t>Correctif</t>
        </is>
      </c>
    </row>
    <row r="4">
      <c r="A4" t="inlineStr">
        <is>
          <t>03-Services</t>
        </is>
      </c>
      <c r="C4" t="inlineStr">
        <is>
          <t>Interne</t>
        </is>
      </c>
      <c r="E4" t="inlineStr">
        <is>
          <t>En Process</t>
        </is>
      </c>
      <c r="G4" t="inlineStr">
        <is>
          <t>Cloturé</t>
        </is>
      </c>
      <c r="I4" t="inlineStr">
        <is>
          <t>3 - Anodin</t>
        </is>
      </c>
      <c r="J4" t="inlineStr">
        <is>
          <t>3-Rare</t>
        </is>
      </c>
      <c r="K4" t="inlineStr">
        <is>
          <t>3-Récurrente</t>
        </is>
      </c>
      <c r="M4" t="inlineStr">
        <is>
          <t>Interne</t>
        </is>
      </c>
      <c r="O4" t="inlineStr">
        <is>
          <t>MFT + Ishikawa</t>
        </is>
      </c>
      <c r="R4" t="inlineStr">
        <is>
          <t>Vérifier</t>
        </is>
      </c>
      <c r="S4" t="inlineStr">
        <is>
          <t>Préventif</t>
        </is>
      </c>
    </row>
    <row r="5">
      <c r="A5" t="inlineStr">
        <is>
          <t>04-Services Supports</t>
        </is>
      </c>
      <c r="E5" t="inlineStr">
        <is>
          <t>N/A</t>
        </is>
      </c>
      <c r="I5" t="inlineStr">
        <is>
          <t>4-Marginale</t>
        </is>
      </c>
      <c r="J5" t="inlineStr">
        <is>
          <t>4-Occasionnel</t>
        </is>
      </c>
      <c r="K5" t="inlineStr">
        <is>
          <t>4-Fréquente</t>
        </is>
      </c>
      <c r="O5" t="inlineStr">
        <is>
          <t>5 Why</t>
        </is>
      </c>
    </row>
    <row r="6">
      <c r="A6" t="inlineStr">
        <is>
          <t>05-Achats Non-Productifs</t>
        </is>
      </c>
      <c r="I6" t="inlineStr">
        <is>
          <t>5-Modéré</t>
        </is>
      </c>
      <c r="J6" t="inlineStr">
        <is>
          <t>5-Probable</t>
        </is>
      </c>
      <c r="K6" t="inlineStr">
        <is>
          <t>5-Probable</t>
        </is>
      </c>
      <c r="O6" t="inlineStr">
        <is>
          <t>5 Why + Ishikawa</t>
        </is>
      </c>
    </row>
    <row r="7">
      <c r="A7" t="inlineStr">
        <is>
          <t>06-Management</t>
        </is>
      </c>
      <c r="I7" t="inlineStr">
        <is>
          <t>6-Sévère</t>
        </is>
      </c>
      <c r="J7" t="inlineStr">
        <is>
          <t>6-Fréquent</t>
        </is>
      </c>
      <c r="K7" t="inlineStr">
        <is>
          <t>6-Occasionelle</t>
        </is>
      </c>
      <c r="O7" t="inlineStr">
        <is>
          <t>MFT + 5 Why + Ishikawa</t>
        </is>
      </c>
    </row>
    <row r="8">
      <c r="I8" t="inlineStr">
        <is>
          <t>7-Importante</t>
        </is>
      </c>
      <c r="J8" t="inlineStr">
        <is>
          <t>7-Très fréquent</t>
        </is>
      </c>
      <c r="K8" t="inlineStr">
        <is>
          <t>7-Complexe</t>
        </is>
      </c>
    </row>
    <row r="9">
      <c r="I9" t="inlineStr">
        <is>
          <t>8-Très Importante</t>
        </is>
      </c>
      <c r="J9" t="inlineStr">
        <is>
          <t>8-Récurrent</t>
        </is>
      </c>
      <c r="K9" t="inlineStr">
        <is>
          <t>8-Rare</t>
        </is>
      </c>
    </row>
    <row r="10">
      <c r="I10" t="inlineStr">
        <is>
          <t>9-Majeur</t>
        </is>
      </c>
      <c r="J10" t="inlineStr">
        <is>
          <t>9-Quasi-permanent</t>
        </is>
      </c>
      <c r="K10" t="inlineStr">
        <is>
          <t>9-Improbable</t>
        </is>
      </c>
    </row>
    <row r="11">
      <c r="I11" t="inlineStr">
        <is>
          <t>10-Catastrophique</t>
        </is>
      </c>
      <c r="J11" t="inlineStr">
        <is>
          <t>10-Permanent</t>
        </is>
      </c>
      <c r="K11" t="inlineStr">
        <is>
          <t>10-Impossible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Clesi, Joffrey</dc:creator>
  <dcterms:created xmlns:dcterms="http://purl.org/dc/terms/" xmlns:xsi="http://www.w3.org/2001/XMLSchema-instance" xsi:type="dcterms:W3CDTF">2021-08-30T11:29:08Z</dcterms:created>
  <dcterms:modified xmlns:dcterms="http://purl.org/dc/terms/" xmlns:xsi="http://www.w3.org/2001/XMLSchema-instance" xsi:type="dcterms:W3CDTF">2022-05-30T11:05:15Z</dcterms:modified>
  <cp:lastModifiedBy>Guillaume Pomiès</cp:lastModifiedBy>
</cp:coreProperties>
</file>