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5120" windowHeight="6150" firstSheet="6" activeTab="12"/>
  </bookViews>
  <sheets>
    <sheet name="List" sheetId="1" r:id="rId1"/>
    <sheet name="A6" sheetId="3" r:id="rId2"/>
    <sheet name="A10" sheetId="7" r:id="rId3"/>
    <sheet name="B19" sheetId="4" r:id="rId4"/>
    <sheet name="B20" sheetId="5" r:id="rId5"/>
    <sheet name="OutsourceVSInHouse" sheetId="8" r:id="rId6"/>
    <sheet name="Lesson Learned Phu Vieng" sheetId="9" r:id="rId7"/>
    <sheet name="FMEA PhuVieng" sheetId="10" r:id="rId8"/>
    <sheet name="Data PhuVieng" sheetId="11" r:id="rId9"/>
    <sheet name="Sheet2" sheetId="12" r:id="rId10"/>
    <sheet name="Compare" sheetId="13" r:id="rId11"/>
    <sheet name="Sheet1" sheetId="14" r:id="rId12"/>
    <sheet name="Sheet3" sheetId="15" r:id="rId13"/>
  </sheets>
  <calcPr calcId="145621"/>
</workbook>
</file>

<file path=xl/calcChain.xml><?xml version="1.0" encoding="utf-8"?>
<calcChain xmlns="http://schemas.openxmlformats.org/spreadsheetml/2006/main">
  <c r="O3" i="9" l="1"/>
  <c r="O4" i="9"/>
  <c r="O5" i="9"/>
  <c r="O6" i="9"/>
  <c r="O7" i="9"/>
  <c r="O8" i="9"/>
  <c r="O9" i="9" l="1"/>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4" i="9"/>
  <c r="L3" i="9"/>
  <c r="O10" i="9" l="1"/>
  <c r="P3" i="9"/>
  <c r="AJ5" i="9"/>
  <c r="AJ6" i="9"/>
  <c r="AJ7" i="9"/>
  <c r="AJ8" i="9"/>
  <c r="AJ9" i="9"/>
  <c r="AJ10" i="9"/>
  <c r="AJ11" i="9"/>
  <c r="AJ4" i="9"/>
  <c r="R4" i="9" l="1"/>
  <c r="R8" i="9"/>
  <c r="R5" i="9"/>
  <c r="R9" i="9"/>
  <c r="R6" i="9"/>
  <c r="R3" i="9"/>
  <c r="R7" i="9"/>
  <c r="P4" i="9"/>
  <c r="Q3" i="9"/>
  <c r="Q4" i="9" l="1"/>
  <c r="P5" i="9"/>
  <c r="P6" i="9" s="1"/>
  <c r="P7" i="9" s="1"/>
  <c r="P8" i="9" s="1"/>
  <c r="P9" i="9" s="1"/>
  <c r="Q5" i="9" l="1"/>
  <c r="Q6" i="9" l="1"/>
  <c r="Q7" i="9" l="1"/>
  <c r="Q9" i="9" l="1"/>
  <c r="Q8" i="9"/>
</calcChain>
</file>

<file path=xl/sharedStrings.xml><?xml version="1.0" encoding="utf-8"?>
<sst xmlns="http://schemas.openxmlformats.org/spreadsheetml/2006/main" count="621" uniqueCount="336">
  <si>
    <t>No.</t>
  </si>
  <si>
    <t>คำถาม</t>
  </si>
  <si>
    <t>Answer</t>
  </si>
  <si>
    <t>Question</t>
  </si>
  <si>
    <t>ช่วยอธิบายความยาก (Difficulties) หรือความท้าทาย (Key Challenge) ในการเปลี่ยนจาก individual system เป็น Common system</t>
  </si>
  <si>
    <t>SCGL ได้มีการขยายผลในเรื่องของ Visibilites ไปอย่างไรบ้าง หลังจากปี 2013</t>
  </si>
  <si>
    <t>ตามที่บริษัทจะมีการขยายไปสู่ธุรกิจใหม่ โดยเฉพาะในส่วนที่เป็น HVA / ICT มีส่วนอย่างไร ในการช่วยบริษัทในการจัดการเชิงคุณภาพ</t>
  </si>
  <si>
    <t>System Development มีกระบวนการอย่างในการเลือกใช้ Technology ให้เหมาะสมกับความต้องการของธุรกิจ</t>
  </si>
  <si>
    <t>B</t>
  </si>
  <si>
    <t>ยกตัวอย่าง ICT Enhancement ที่เกิดจากพบเจอปัญหาใน DM และทำการปรับปรุงเป็น Enhancement</t>
  </si>
  <si>
    <t>Schedule</t>
  </si>
  <si>
    <t>A</t>
  </si>
  <si>
    <t>ICT มีส่วนช่วยในการทำ Knowledge Sharing ในบริษัทอย่างไรบ้าง</t>
  </si>
  <si>
    <t>อธิบายกระบวนการในการเลือกทำ Project ที่เป็น self-development / outsource</t>
  </si>
  <si>
    <t>ยกตัวอย่าง learning หรือการพัฒนาโดยการต่อยอดจาก project เดิมที่เคยทำมาก่อน และนำมาปรับใช้เพื่อตอบโจทย์ตาม requirement</t>
  </si>
  <si>
    <t>ตามที่บริษัทมีนโยบายในการขยายไปใน AEC / SD มีส่วนในการขยายตัวของธุรกิจอย่างไรบ้าง</t>
  </si>
  <si>
    <t>SD มีกระบวนการอย่างไร ในการติดตามหรือประเมินผลการใช้งาน ICT Project อย่างไรบ้าง  ยกตัวอย่าง ICT Project ที่มีกระบวนการประเมิน PDCA</t>
  </si>
  <si>
    <t>อธิบายกระบวนการในการทำ ICT Project ที่มีการ co-creation กับ customer และ Key success factor ของ co-creation คืออะไร</t>
  </si>
  <si>
    <t>จากความหลากหลายของ customer requirement / SD มีกระบวนการในการจัดการ customer requirement อย่างไร เพื่อทำให้เกิด common system</t>
  </si>
  <si>
    <t>Management System / List of requirement and System
- Nextday / WMS / International / TMS</t>
  </si>
  <si>
    <t>ในกรณีที่ customer requirement มีความซับซ้อนเกินกว่า common system SD มีกระบวนการในการจัดการอย่างไร</t>
  </si>
  <si>
    <t>ICT มีส่วนช่วยเรื่อง Cost saving อย่างไรบ้าง ให้ลองยกตัวอย่าง</t>
  </si>
  <si>
    <t>SD มีกระบวนการ ในการจัดการและควบคุม ดูแล ระบบต่างๆ ของ SCG Logistics อย่างไรบ้าง</t>
  </si>
  <si>
    <t>อธิบายด้วย Management System (ต่อจาก ข้อ 16)</t>
  </si>
  <si>
    <t>Competency Plan</t>
  </si>
  <si>
    <t>PIC</t>
  </si>
  <si>
    <t>Sineekarn</t>
  </si>
  <si>
    <t>Mongkolchai</t>
  </si>
  <si>
    <t>Nattawut</t>
  </si>
  <si>
    <t>Sarun</t>
  </si>
  <si>
    <t>Mongkolchai / Eakapon</t>
  </si>
  <si>
    <t>Tatthep / Saranachon</t>
  </si>
  <si>
    <t>Thaworn</t>
  </si>
  <si>
    <t>Chokchai</t>
  </si>
  <si>
    <t>Nattawut / Tatthep</t>
  </si>
  <si>
    <t>Tanaphon / Sineekarn</t>
  </si>
  <si>
    <t>Nattawut / Chokchai</t>
  </si>
  <si>
    <t>Saravut</t>
  </si>
  <si>
    <t>Please explain the process of implementing ICT project having co-creation with customer and what is the key success factor of co-creation?</t>
  </si>
  <si>
    <t>Please explain the difficulties or key challenges of transforming individual system to common system</t>
  </si>
  <si>
    <t>Describe how ICT handles the case when common system is not enough for complex customer requirement?</t>
  </si>
  <si>
    <t>From company's overseas expansion policy, how ICT contributes to this business expansion?</t>
  </si>
  <si>
    <t>Please explain how SCG-L improves the supply chain visibility after 2013</t>
  </si>
  <si>
    <t>What is the process of technology selection ICT have and how to match them with business requirement?</t>
  </si>
  <si>
    <t>Please explain how ICT contributes to knowledge management in SCG-L ?</t>
  </si>
  <si>
    <t>Please explain and give  an example of ICT project introducing win-win-win situation</t>
  </si>
  <si>
    <t>Please explain the process of selecting the project implementation method (self-development/outsourcing)</t>
  </si>
  <si>
    <t>Please give an example of ICT Enhancement caused by the problem of DM and how to improve it using TQM</t>
  </si>
  <si>
    <t>Explain how ICT uses an effect of TQM resulting in cost-saving? Please give an example</t>
  </si>
  <si>
    <t>Explain how ICT manages and controls the ICT system of SCG-L?</t>
  </si>
  <si>
    <t>From a variety of customer requirements, how ICT handles them in order to develop common system?</t>
  </si>
  <si>
    <t>Please explain and give an example for learning process and further development from the previous projects, in order to adjust to follow user requirements</t>
  </si>
  <si>
    <r>
      <t>ในหน่วยงานมีกระบวนการในการรับ PM มาดำเนินการเป็น ICT Project อย่างไร</t>
    </r>
    <r>
      <rPr>
        <strike/>
        <sz val="9"/>
        <color theme="1"/>
        <rFont val="Tahoma"/>
        <family val="2"/>
      </rPr>
      <t xml:space="preserve"> ยกตัวอย่าง ICT Project ที่เป็น PM และมีการ linkage เป็น DM อย่างไรบ้าง</t>
    </r>
  </si>
  <si>
    <t xml:space="preserve">Please describe the linkage between PM and DM and how ICT staff handle the DM </t>
  </si>
  <si>
    <t>SD มีขั้นตอนในการควบคุมคุณภาพและมาตรฐานของการทำโปรเจคอย่างไร ถ้าไม่ตรงตามมาตรฐาน มีการดำเนินการอย่างไร</t>
  </si>
  <si>
    <t>Please explain how ICT controls the quality of project management process. In case that the standard is not met, how ICT handles it?</t>
  </si>
  <si>
    <t>Please describe how to develop ICT staff  to meet business requirement</t>
  </si>
  <si>
    <t>SD มีการพัฒนาบุคลากรอย่างไร ให้สามารถตอบสนอง business requirement</t>
  </si>
  <si>
    <t>Please explain how to deploy PM to ICT team</t>
  </si>
  <si>
    <t>ในการ Linkage จาก PM มายัง DM มีการ deploy ไปยังผู้ปฏิบัติงานอย่างไร</t>
  </si>
  <si>
    <t>- ตอบด้วย DM ที่มีการ linkage มาจาก PM // ยกตัวอย่าง</t>
  </si>
  <si>
    <t>Please explain how ICT applies TQM to new HVA service for business expansion policy</t>
  </si>
  <si>
    <t>Management System
ตอบด้วย อะไรที่ไม่ synchonize กัน /มีอะไรที่ต้อง re-arrange process บ้าง /
ผลนำเสนอในเรื่องของ lean --&gt; speed ,cost --&gt; Create new value</t>
  </si>
  <si>
    <t>What is the assessment process of ICT project? Please give an example of ICT project using PDCA process</t>
  </si>
  <si>
    <t>Accounting web 
นำเสนอในรูปแบบ TQM Story ตั้งแต่ Setup Task จนไปถึงการแก้ไขด้วย PDCA</t>
  </si>
  <si>
    <t>แผนการพัฒนาของ Overseas - &gt; Platform สำหรับ OV PDCA จากใน domestic แล้วขยายผล
การ Transfer knowledge ไปยัง oversea platform เอาปัญหาที่เจอในไทยไปเป็น
 preventive action, ไป trainning local user อย่างไร</t>
  </si>
  <si>
    <t>SCV ของ Conso + ถ่านหินรายย่อย + การปรับปรุง GPS Interface + POD + Reverse Logistics
ทำเคสในแง่ของวิธีการทำ visibilitiy แล้วนำหลายๆ เคสมารวมกัน</t>
  </si>
  <si>
    <r>
      <t xml:space="preserve">Web KPI อธิบายความยาก และกระบวนการในการทำ เพื่อแก้ไขปัญหาเดิม 
</t>
    </r>
    <r>
      <rPr>
        <strike/>
        <sz val="9"/>
        <color theme="1"/>
        <rFont val="Tahoma"/>
        <family val="2"/>
      </rPr>
      <t>e-ISO??</t>
    </r>
    <r>
      <rPr>
        <sz val="9"/>
        <color theme="1"/>
        <rFont val="Tahoma"/>
        <family val="2"/>
      </rPr>
      <t xml:space="preserve"> (อาจจะยังไม่มี result)</t>
    </r>
  </si>
  <si>
    <t>ในแง่ของ competitor ว่าการพัฒนา IT ของเราเหนือกว่าคู่แข่งในแง่มุมใดบ้าง</t>
  </si>
  <si>
    <t>Application Case : EWM การเอาเทคโนโลยีมาใช้กับ Warehouse</t>
  </si>
  <si>
    <t>MS Sharepoint (ขาดการประยุกต์ใช้ และ effect)
อธิบายด้วย Architect/Function ของระบบว่า ใช้งานอย่างไรได้บ้าง ผล คือ มีประโยชน์กับใครบ้าง</t>
  </si>
  <si>
    <t>ยกตัวอย่าง ICT Project ที่เมื่อ Implement แล้ว สามารถทำให้เกิด WIN-WIN-WIN situation</t>
  </si>
  <si>
    <t>POD (ลูกค้า Idemitsu)
ตอบตาม QC โดยใช้ TA</t>
  </si>
  <si>
    <r>
      <t xml:space="preserve">ยกตัวอย่าง เคส Nextday 
- Key Success factor คือ การนำความต้องการของทุกคนใช้
</t>
    </r>
    <r>
      <rPr>
        <strike/>
        <sz val="9"/>
        <color theme="1"/>
        <rFont val="Tahoma"/>
        <family val="2"/>
      </rPr>
      <t>(หรือ ใช้เคส Identify กล่อง เพื่อให้ track / trace ของ POD)</t>
    </r>
  </si>
  <si>
    <t>ตอบด้วย Management System เคส TMS OV / Web KPI 
อธิบายเรื่องการเลือกว่า โปรเจคไหนจะ Make หรือ Modify (ตามข้อมูล Schedule B)</t>
  </si>
  <si>
    <t>ต้องหาข้อมูลเปรียบเทียบ บริษัท World Class // Local</t>
  </si>
  <si>
    <t>ตอบด้วย List PM ของหน่วยงานที่ Linkage จาก Action Plan แต่ละปี 
ในข้อมูล Project ให้เพิ่มว่ามีการ Link ข้อมูลอะไร จะ Action Plan ของระดับบริษัท</t>
  </si>
  <si>
    <t>Reverse Logistics / Carrier Integration System
ตอบด้วยเคสที่มีการใช้ PDCA เอาปัญหาที่เกิดขึ้นมาแก้ไข โดยยก Project: Reverse Logistics / Carrier Integration System</t>
  </si>
  <si>
    <t>รอดูข้อมูลจาก BP</t>
  </si>
  <si>
    <t>รอข้อมูล Action Plan จาก BP</t>
  </si>
  <si>
    <t>- ปรับปรุง Network (Service เพิ่มขึ้น หรือ เท่าเดิม โดยราคาลดลง)
นำเสนอในเรื่องของ Technology Trend / วิธีการเลือก ทำไมเราเลือกวิธีนี้ / ทำข้อมูลเปรียบเทียบเรื่อง Cost</t>
  </si>
  <si>
    <t>- กระบวนการกำหนด SLA (ใช้ข้อมูล SLA ถึง JUN 2016 ตอบ)
- กระบวนในการ Backup / Patch / Update (เขียน Flow ในการทำกระบวนการนี้)</t>
  </si>
  <si>
    <t>Story การใช้งาน Kasco WMS นำเสนอในเรื่องของการนำ Lesson learnt จากโปรเจคแรกๆ มาใช้ Implement ใน Project ถัดๆ ไป
- Story จาก ภูเวียง แล้วนำไปใช้ที่ DC Rangsit</t>
  </si>
  <si>
    <t>Saranachon / Sarun</t>
  </si>
  <si>
    <t>ตอบด้วย ALM ยกตัวอย่าง ด้วย GPS Interface Improvement / CNV /Data Warehouse</t>
  </si>
  <si>
    <t>Eakapon/Thanasin/Saranochon</t>
  </si>
  <si>
    <t>Control mat ไม่ได้ Control สี ทำให้checker เข้าใจผิด เก็บผิด</t>
  </si>
  <si>
    <t>&gt;?&lt;</t>
  </si>
  <si>
    <t>In-house Development</t>
  </si>
  <si>
    <t>Outsourcing</t>
  </si>
  <si>
    <t>Check-point Score of 10</t>
  </si>
  <si>
    <t>Amount</t>
  </si>
  <si>
    <t>Cumulative</t>
  </si>
  <si>
    <t>Cumulative %</t>
  </si>
  <si>
    <t>Process</t>
  </si>
  <si>
    <t>Sub Process</t>
  </si>
  <si>
    <t>Interfacing</t>
  </si>
  <si>
    <t>การ cross check ผิดพลาดบ่อย</t>
  </si>
  <si>
    <t>แจ้งรับผิด ทำให้ยอดรับ ถูกบ้างผิดบ้าง</t>
  </si>
  <si>
    <t>แจ้งจ่ายข้อมูลไม่ครบ ทำให้ตัดจ่ายไม่ได้</t>
  </si>
  <si>
    <t>ไม่มีการส่งมอบงานต่อกะ หรือมีแต่ไม่สมบูรณ์</t>
  </si>
  <si>
    <t>พนักงานตัดสินใจเองไม่ได้ ลูกค้าต้องการออกสินค้าแบบไหนก็ออก</t>
  </si>
  <si>
    <t>มีข้อกำหนดในการ เขียนข้อกำหนดลงบนบาร์โคด</t>
  </si>
  <si>
    <t>พนักงานตัดสินใจเองไม่ได้ แต่กะดึกไม่มีคนเฝ้าหรือตัดสินใจได้คุมงาน</t>
  </si>
  <si>
    <t>พนักงานเลือกตัดสินใจเองแล้วผิดพลาด</t>
  </si>
  <si>
    <t>พนักงานยังไม่คุ้นเคยกับเอกสาร และการจัดเก็บยังสืบค้นย้อนหลังได้ยาก</t>
  </si>
  <si>
    <t>รูปแบบเอกสารที่มี นำมาสืนค้นย้อนหลังได้ยาก</t>
  </si>
  <si>
    <t>การนับสินค้าคงคลังทำได้ยากและยังไม่มีแนวทางที่แน่ชัด</t>
  </si>
  <si>
    <t>พนักงานต้องทำงานมากกว่าที่คาดไว้ มีบางส่วนไม่ได้เน้นย้ำ</t>
  </si>
  <si>
    <t>หัวหน้างานตัดสินใจบางเรื่องโดยที่ไม่เข้าใจระยบบ</t>
  </si>
  <si>
    <t xml:space="preserve">สร้าง tag ซ้ำ </t>
  </si>
  <si>
    <t xml:space="preserve">ระบบแนะนำจัดเก็บคลาดเคลื่อน </t>
  </si>
  <si>
    <t>การ convert หน่วยยังมี แสดงผลผิดพลาดเช่นหน้า Check Stock</t>
  </si>
  <si>
    <t>บั๊กอื่นๆ เช่น การกดแล้วปุ่มไม่ Dimm</t>
  </si>
  <si>
    <t>หน้าเบิกจ่ายมีบางรายการที่ Logic ตัดยอดนำไปตัดผิดหน่วย เช่น นำกระสอบตัดกับตัน</t>
  </si>
  <si>
    <t>พนักงานสับสน ในการกรอกข้อมูล</t>
  </si>
  <si>
    <t>พนักงานสับสนเรื่องหน่วยสินค้า</t>
  </si>
  <si>
    <t>หน้าจะที่ห้ามทำการแก้ไข ไม่ได้ Dimm ปุ่มแก้ไขไว้</t>
  </si>
  <si>
    <t>การคุมเอกสารยังไม่สอดคล้องกัน Track เอกสารยาก โดยเฉพาะขาจ่าย</t>
  </si>
  <si>
    <t>Report ยังไม่ครบ ไม่ครอบคลุม</t>
  </si>
  <si>
    <t>เอกสารที่มีในระบบบางรายการแสดงผลไม่ครบถ้วน เช่น คอลัมน์กว้างไม่พอ</t>
  </si>
  <si>
    <t>ต้องปิดเอกสารในระบบที่ไม่ใช้งาน</t>
  </si>
  <si>
    <t>ฝุ่นเกาะอุปกรณ์เยอะ</t>
  </si>
  <si>
    <t>Hardware fail</t>
  </si>
  <si>
    <t>Virus</t>
  </si>
  <si>
    <t>สัญญาณ Network ไม่ถึงปลายทาง</t>
  </si>
  <si>
    <t>Potential cause</t>
  </si>
  <si>
    <t>Failure Mode</t>
  </si>
  <si>
    <t>Potentail Cause</t>
  </si>
  <si>
    <t>Severity</t>
  </si>
  <si>
    <t>Detection</t>
  </si>
  <si>
    <t>RPN</t>
  </si>
  <si>
    <t>Action</t>
  </si>
  <si>
    <t>เปลี่ยนอุปกรณ์สื่อสาร</t>
  </si>
  <si>
    <t>ย้ายมาทำรับที่คลังสาม เปลี่ยนเป็นรับตามระบบ</t>
  </si>
  <si>
    <t>เพิ่งพบปัญหา ยังไม่ทราบแนวทางดำเนินการต่อ</t>
  </si>
  <si>
    <t>จัดทำคู่มือ scenario แบบละเอียด</t>
  </si>
  <si>
    <t>เกิดกับบาง scenario แต่ไม่ได้ใช้บ่อย</t>
  </si>
  <si>
    <t>เรียก Vendor มาแก้</t>
  </si>
  <si>
    <t>เตรียมพื้นที่วางหน้าคลัง 3</t>
  </si>
  <si>
    <t>เตรียมตู้ ปิดป้องกันฝุ่น</t>
  </si>
  <si>
    <t>เตรียม PC ไว้สำรองเพื่อทำงานทดแทน</t>
  </si>
  <si>
    <t>แยกเครื่อง Server กับ User PC</t>
  </si>
  <si>
    <t>จัดวาง Acces point ใกล้จุดจ่าย</t>
  </si>
  <si>
    <t>Severity (out of 6)</t>
  </si>
  <si>
    <t>Probability (out of 6)</t>
  </si>
  <si>
    <t>Detection  (out of 6)</t>
  </si>
  <si>
    <t>ขาด training</t>
  </si>
  <si>
    <t>ระบบมีปัญหา</t>
  </si>
  <si>
    <t>การก่อสร้าง</t>
  </si>
  <si>
    <t>เอกสารระบบไม่ครบ</t>
  </si>
  <si>
    <t>flow ระบบ</t>
  </si>
  <si>
    <t>ขาดการทดสอบระบบ</t>
  </si>
  <si>
    <t>ขาด interface กับลูกค้า</t>
  </si>
  <si>
    <t>การใช้งานคอมพิวเตอร์</t>
  </si>
  <si>
    <t>Occurrence</t>
  </si>
  <si>
    <t>Fault Mode</t>
  </si>
  <si>
    <t>พนักงานปฏิบัติงานผิดพลาด</t>
  </si>
  <si>
    <t>ข้อมูลไม่ตรงกับลูกค้า</t>
  </si>
  <si>
    <t>Infrastructure ไม่เพียงพอ</t>
  </si>
  <si>
    <t>ขั้นตอนไม่ครบถ้วน</t>
  </si>
  <si>
    <t>ไม่มีรายงาน</t>
  </si>
  <si>
    <t>เอกสารติดตามยาก</t>
  </si>
  <si>
    <t>การออกแบบเอกสาร</t>
  </si>
  <si>
    <t>คอมติดไวรัส</t>
  </si>
  <si>
    <t>Sub-process</t>
  </si>
  <si>
    <t>Requirement</t>
  </si>
  <si>
    <t>Gap</t>
  </si>
  <si>
    <t>Solution to close gap</t>
  </si>
  <si>
    <t>Status</t>
  </si>
  <si>
    <t>รับ</t>
  </si>
  <si>
    <t>รับน้ำตาลจากท้าย line ใหม่</t>
  </si>
  <si>
    <t>รับแบบ real-time</t>
  </si>
  <si>
    <t>ช่วงแรกไม่มีระบบไฟฟ้าที่ท้าย line ผลิตทำให้ไม่สามารถรับแบบ real-time ได้</t>
  </si>
  <si>
    <t>ขอให้ทาง MPV เดินระบบไฟฟ้าให้และติดตั้งระบบ WMS ที่ท้าย line ผลิต</t>
  </si>
  <si>
    <t>OK</t>
  </si>
  <si>
    <t>รับน้ำตาลจากท้าย line เก่า</t>
  </si>
  <si>
    <t>รับแบบ real-time เพื่อให้ตรงกับยอดรับกับทางสอน.</t>
  </si>
  <si>
    <t>ไม่มีระบบ Network ที่ท้าย line ทำให้ไม่สามารถรับแบบ real-time ได้</t>
  </si>
  <si>
    <t>Quick-win
 - ทำการรับเข้า WMS ที่บริเวณ GI area ผ่าน handheld</t>
  </si>
  <si>
    <t>Long term
 - ติดตั้งระบบ Network ที่ท้าย line เก่า (wireless wifi) เพื่อให้สามารถใช้ handheld scan รับแบบ real-time เหมือนท้าย line ใหม่</t>
  </si>
  <si>
    <t>รับเข้าทั้งที่สินค้าที่มีอยู่จริงกับในบาร์โค้ดไม่ตรงกัน</t>
  </si>
  <si>
    <t>ปล่อยให้สินค้าไปวางในคลังทั้งที่ไม่ได้ยิงบาร์โค้ด</t>
  </si>
  <si>
    <t>รับสินค้าผิดชนิด ผิด type ผิด strike และปล่อยผ่านไปไม่มีการตรวจสอบจนกระทั่งเข้ากองจนหมด</t>
  </si>
  <si>
    <t>การตรวจสอบตกเป็นของพนักงาน IT ที่ต้องมาตรวจเอกสารการรับ</t>
  </si>
  <si>
    <t>ยกเลิกงานรับของพนักงาน IT แต่ย้ายไปเป็นคนตรวจเอกสารเช็คความถูกต้องแทน</t>
  </si>
  <si>
    <t>ขาดความรับผิดชอบ ออกกะไปโดยที่ยังไม่เคลียร์งานที่ค้าง ไม่ส่งกะ กะถัดมาไม่ทราบว่ากะก่อนหน้าทำอะไร</t>
  </si>
  <si>
    <t>Design เดิม ตั้งธงว่า การรับสินค้าลานเก่า เราให้รถขนสินค้ามาที่คลังแล้วถึงรับ แต่มีปัญหายอด diff ซึ่งตรงจุดนี้ไม่มีใน requirement แรกๆ</t>
  </si>
  <si>
    <t>ไม่ได้ design ให้กอง BIN แบบปัจจุบัน ดังนั้นในการกองรวมแบบนี้ ทำให้เวลาจ่ายสินค้า ระบบแนะนำ FIFO ไม่ได้ ต้องแก้โครงสร้าง</t>
  </si>
  <si>
    <t>Requirement ช่วงก่อนขึ้นระบบเดือนธันวาคม เราไม่เคยรู้มาก่อนเลยว่าเราต้องแยกสีด้ายด้วย และการ manage สินค้าด้วยสีด้ายทำให้ระบบเราทำ FIFO ไม่สะดวกเพราะมีการจ่ายสินข้า cross สีด้ายได้</t>
  </si>
  <si>
    <t>Requirement แรกเน้นที่ลูกค้าอุตสาหกรรม ที่จะมีการควบคุมและเลือกได้ว่าจะจ่าย lot ไหน strike ไหน ลูกไหน ซึ่งเดิมทีเข้าใจว่าเป็นสินค้า 80% ของคลังที่เป็นลูกตัน ซึ่งขึ้น rack และมีสินค้าคงคลังเป็น กระสอบไม่เยอะ เดิมระบุให้เราค้นหาได้ว่า สินค้าอยู่ rack ช่องไหน ชั้นไหน ลึกเท่าไหร่ ซึ่งเราขอต่อรองเหลือว่า หาได้แค่ "อยู่ช่องไหน" ซึ่งปัจจุบันความสำคัญตรงนี้น้อยมาก ที่สำคัญคือในกองรวม เมื่อมีการจ่ายสินค้าสลับลำดับตามที่หยิบมา จำต้องสามารถจ่ายสลับกันได้ ซึ่ง key ของระบบอยู่ตรงนี้ว่า ปัจจุบันการตั้งกองถูกบังคับเป็นกองรวม ต่างจากตอนแรกที่คิดไว้มาก ระบบจะไม่ serve การตั้งกองแบบนี้</t>
  </si>
  <si>
    <t>ทำบาร์โค้ดราย strike แทน reference รายลูก ปรับโครงสร้างการจัดเก็บใหม่ซึ่งหมายถึงการแก้ logic การทำงานของระบบ</t>
  </si>
  <si>
    <t>การรับสินค้าท้ายไลน์ใหม่จะไม่รู้จำนวนกระสอบที่แน่นอน โดยหากยอด diff ไม่มาก บรรจุจะยึดยอดเราซึ่งถ้า checker รับนับผิดก็จะแจ้งผิด โดยยอดที่บรรจุ คลัง(SAP) และ WMS จะเท่ากัน แต่ไม่เท่ากับของจริง</t>
  </si>
  <si>
    <t>Handheld รุ่นที่เอามาใช้ scan ได้ช้าเนื่องจาก Barcode ยาวมาก</t>
  </si>
  <si>
    <t>ลดจำนวน digit ในบาร์โค้ด</t>
  </si>
  <si>
    <t>Process การใช้งาน handheld มีหลายหน้า ช้าและต้องทำหลายขั้นเช่น การอ่านในแนะนำจัดเก็บก่อนถึงจะรับสินค้าได้ แต่ในการทำงานจริงเชคเกอร์ 1 คนจะรับหลายสินค้าพร้อมกัน ทำให้ต้องยิงอ่านบาร์โค้ดแล้ว ปิดจอ จากนั้นยิงอ่านใบแนะนำใหม่ตลอดเวลา</t>
  </si>
  <si>
    <t>ควรทำให้ Handheld อ่านบาร์โค้ดแล้วรับเลย โดยไม่สนใจว่าจะมาจากใบแผนใบไหน เพื่อให้สอดคล้องกับการรับในปัจจุบัน</t>
  </si>
  <si>
    <t>จ่าย</t>
  </si>
  <si>
    <t>จ่ายน้ำตาล</t>
  </si>
  <si>
    <t>จ่ายแบบ real-time</t>
  </si>
  <si>
    <t>ไม่มีระบบ Network ที่ GI area ทำให้ต้องนำ barcode มา GI ที่ท้าย line ผลิต</t>
  </si>
  <si>
    <t>ติดตั้ง Wirelss wifi ที่ GI area เพื่อให้สามารถ GI ได้เร็วขึ้น</t>
  </si>
  <si>
    <t>ยังไม่สามารถ GI ผ่าน handheld ได้</t>
  </si>
  <si>
    <t>พัฒนาระบบ GI ผ่าน handheld โดยให้สามารถ scan barcode ใดก็ได้</t>
  </si>
  <si>
    <t>Plan Finish 10 MAR</t>
  </si>
  <si>
    <t>checker เขียนเอกสารมาไม่ครบตามที่กำหนด บางกรณีสินค้ามีหลาย strike แต่ว่าเขียนมาแค่ strike เดียว ทำให้การตัดจ่าย diff ส่งผลให้การจ่ายบางครั้งหาสินค้าในระบบไม่ได้ หลายกรณีรวมจำนวนกระสอบไม่ถูก บวกเลขผิด</t>
  </si>
  <si>
    <t>ย้าย/เปลี่ยนสถานะสินค้า</t>
  </si>
  <si>
    <t>Move ภายในคลัง</t>
  </si>
  <si>
    <t>ไม่มีการนำส่งเอกสารการเคลื่อนย้ายสินค้ามาให้ IT ทำการย้ายในระบบ WMS</t>
  </si>
  <si>
    <t>ใน BIN ใกล้ๆ มีการทำย้ายเองโดยพนักงานไม่ทราบ</t>
  </si>
  <si>
    <t>Re-pack</t>
  </si>
  <si>
    <t>ไม่มีการนำส่งเอกสารการเคลื่อนย้ายสินค้าไป re-pack มาให้ IT ทำการย้ายในระบบ WMS</t>
  </si>
  <si>
    <t>1. กำหนด process การส่งเอกสาร
2. Cross-check transaction การย้ายในระบบ WMS กับ book คุม</t>
  </si>
  <si>
    <t>checker เขียนเอกสารมาไม่ครบตามที่กำหนด บางกรณีสินค้ามีหลาย strike แต่ว่าเขียนมาแค่ strike เดียว ทำให้การตัดจ่าย diff ส่งผลให้การจ่ายบางครั้งหาสินค้าในระบบไม่ได้</t>
  </si>
  <si>
    <t>เขียนเอกสารมาซ้ำซ้อน ไล่เอกสารไม่ได้</t>
  </si>
  <si>
    <t>ผ่าปาก</t>
  </si>
  <si>
    <t>ไม่มีการนำส่งเอกสารการเคลื่อนย้ายสินค้าไปผ่าปากมาให้ IT ทำการย้ายในระบบ WMS</t>
  </si>
  <si>
    <t>เอกสารผ่าปากที่เขียนมาไม่ระบุว่าสินค้าที่นำไปผ่ามาจากชะลอมไหน ไม่ระบุบาร์โค้ดที่นำออกมา</t>
  </si>
  <si>
    <t>แตกเสียหาย</t>
  </si>
  <si>
    <t xml:space="preserve">เวลาแตกเสียหายไม่มีการแจ้งใดๆ </t>
  </si>
  <si>
    <t>กรณีแตกเสียหาย มีการนำเศษชะลอมมารวมกันเพื่อจ่ายโดยไม่แจ้งว่านำบาร์โค้ดใดมารวมกันแล้วจ่ายออกไปบ้าง</t>
  </si>
  <si>
    <t>ภาพรวม</t>
  </si>
  <si>
    <t>Process การทำงานทั้งหมด</t>
  </si>
  <si>
    <t>มี scenario ของ Process การทำงานซ้ำซ้อนและจำนวนมากเกินไป เช่น การรับ มีรับรีแพ็ค กับรับจากการผลิตที่ handle ต่างกัน และน้ำตาลแต่ละ type มีรูปแบบเอกสารและ การ handle ที่ต่างกัน ทั้งรูปแบบ lot strike ทั้งการรับเข้า
นอกจากนี้ แม้แต่ในสินค้า type เดียวกัน ก็ยังมีเรื่องของสีด้ายที่ทำให้การ handle สินค้าแต่ละ sku ของ WMS ทำงานยากขึ้นเช่น น้ำตาล Super refine ด้ายขาว-ขาว จ่ายลูกค้าทั่วไป แต่ด้ายขาว-แดง ส่งเขมร ซึ่งต้องแยกตามคลังสินค้า เช่น คลังสหไทย สินค้าที่ไปได้คือ ด้าย ขาว-ขาว ส่วนคลัง TJ Land สามารถส่งสินค้า ด้าย ขาว-แดงไปได้ แต่ถ้าด้าย ขาวแดงหมด สามารถจ่ายด้ายเขียวแดงแทนได้ ทั้งนี้ น้ำตาล hold สามารถจ่ายให้ลูกค้าท้องถิ่นหรือ เพื่อนบ้านได้บางกรณี แต่ต้องใช้ประสบการณ์เอาเองว่า hold แบบไหนที่จ่ายได้ และแบบไหนจ่ายไม่ได้
จากการที่ไม่มีหลักการที่ชัดเจนในเรื่องเหล่านี้ ดังนั้นการบังคับ WMS ให้ควบคุมเรื่องเหล่านี้นั้น ในปัจจุบันทำไม่ได้ เพราะ WMS เน้นความถูกต้อง ทำให้ไม่ flexible ในการจ่ายสินค้าตาม scenario ของลูกค้าในปัจจุบัน ดังเช่นการจ่าย หากสร้าง order เป็นสีด้ายขาว - เขียว นั้น หากสินค้าไม่พอจ่ายทางมิตรผลให้จ่าย ด้ายขาว - ขาวแทนได้ แต่ระบบจะไม่อนุญาตให้ทำแบบนั้น การจะจ่ายต้อง reprocess ใหม่</t>
  </si>
  <si>
    <t>Reorganize process ใหม่รวมถึงยอมถอยเป็นวิธีการของมิตรผลแล้วปรับ WMS ให้ทำงาน serve nature ของน้ำตาลก่อนแล้วค่อยเข้ามาใหม่</t>
  </si>
  <si>
    <t>ทีม KASCO แก้ไขปัญหาช้า ปัญหาที่แจ้งแล้วทำการแก้ไขไม่ครบถ้วน ขาดตกเรื่องรายละเอียดเยอะ การทำงานโดยโครงสร้างระบบของ KASCO จำเป็นต้องมีหลายหน้าจอซึ่งไม่ Fit กับการทำงานที่ภูเวียงที่การเคลื่อนไหวของสินค้าไวมาก รวมถึง Model ที่เชคเกอร์ต้องดูและการรับหลายไลน์ และการจ่ายต้องดูทีละหลาย dock นอกจากนี้เรื่องของ BUG ในโปรแกรมที่มีทำให้การทำงานติดขัด แต่การแก้ไขช้า ถึงช้ามาก แม้แต่ปัญหาใหญ่ๆ ที่ทำให้ระบบเดินต่อไม่ได้ก็ต้องรอ KASCO เข้าเวลางานถึงจะสามารถทำงานแก้ไขปัญหาได้</t>
  </si>
  <si>
    <t>ควรมีคนของ KASCO มาทำงานนี้โดยเฉพาะ เพื่อให้การแก้ไขทันท่วงที เหมือนการที่มี IT ONE คอยแก้ไขปัญหาระบบตามลำดับ SLA</t>
  </si>
  <si>
    <t>ทีม IT ที่มาทำงาน มีความเข้าใจในระบบ WMS ไม่เท่ากัน และความเข้าใจในเนื้องานน้ำตาลไม่เท่ากันทำให้การทำงานเช่น การให้ IT นั่งทำงานตัดจ่าย ทำได้คุณภาพไม่เท่ากัน และไม่สามารถสอนกันได้ในเวลาอันสั้น</t>
  </si>
  <si>
    <t>เนื่องจากระบบงานน้ำตาลมีความหลากหลายในเรื่อง process ที่ handle สินค้า ต่างกันได้หลากหลายวิธี ต้องใช้เวลานานเพื่อสอน ควรแก้ไข process ให้ชัดเจน และสามารถเข้าใจได้ง่ายกว่านี้</t>
  </si>
  <si>
    <t>เอกสารควบคุม Process ไม่ FIT กับการทำงาน ดังเช่นเอกสารโอนย้าย/รับ-จ่าย Repack ไม่มีเลขที่เอกสาร พนักงานเข้าใจไม่ตรงกันว่าจะต้องกรอกอะไรลงไปในกระดาษ ทำให้เอกสารตรวจสอบได้ยาก ทั้งนี้กรณีที่นอกเหนือจากปรกติเช่น กรณีวางสินค้าไม่ได้หรือ ไม่มี location ที่เขียน ต้องเรียก checker มาสอบถามบ่อย เสียเวลา</t>
  </si>
  <si>
    <t>ไม่มีตำแหน่งที่จะไล่เช็คเอกสาร เพราะเอกสารทั้งหมดมีจำนวนมาก และการตรวจสอบต้องทำอย่างละเอียดเพราะมีจุด check point น้อย transaction ทั้งหมดขึ้นกับ checker ทั้งหมดโดยไม่มีอะไร cross checked ได้เลยเพราะ เอกสารทุกชิ้น ทั้งจาก WMS เอกสารรายชั่วโมง เอกสารตัดจ่าย และ book คุมนั้น checker เป็นผู้กรอกเองทั้งหมด ซึงทาง checker ไม่ทำ self check หรือทำ แต่ไม่มีประสิทธิภาพ การปล่อยผ่านเพิ่มภาระในการทำงานของหน่วยงานถัดไปของกระบวนการ</t>
  </si>
  <si>
    <t>ต้องมีคนตรวจสอบเอกสารแยกต่างหาก โดยให้อำนาจดำเนินการเพื่อให้สามารถตรวจสอบการทำงานของเชคเกอร์ได้เพื่อวัดคุณภาพการทำงานและสามารถลงโทษได้กรณีที่เกิดความผิดพลาดซ้ำซาก นอกจากนี้เอกสารเช่นโอนย้าย เช็คอะไรไม่ได้นอกจากไปเดินดูของจริง</t>
  </si>
  <si>
    <t>การก่อสร้างไม่เสร็จ</t>
  </si>
  <si>
    <t>process ลูกค้าไม่เป้นตาม requirement</t>
  </si>
  <si>
    <t>Short</t>
  </si>
  <si>
    <t>ไม่มี network ที่ท้ายไลน์ผลิต</t>
  </si>
  <si>
    <t>ไม่มีไฟฟ้าท้ายไลน์ผลิต</t>
  </si>
  <si>
    <t>พนักงานรับสินค้าผิดบาร์โค๊ด</t>
  </si>
  <si>
    <t>พนักงานวางสินค้าไม่ scan barcode</t>
  </si>
  <si>
    <t>พนักงานไม่ตรวจสอบ strike สินค้า</t>
  </si>
  <si>
    <t>พนักงาน IT ต้องมาทำหน้าที่รับสินค้า</t>
  </si>
  <si>
    <t>ไม่ส่งกะ ทำให้ข้อมูลตกหล่น</t>
  </si>
  <si>
    <t>รับสินค้าลานเก่า ไม่ได้คุยไว้ใน requirement</t>
  </si>
  <si>
    <t>รูปแบบการกองสินค้าของลูกค้าทำให้ FIFO ไม่ได้</t>
  </si>
  <si>
    <t>การจ่ายสินค้าแบบผสมสีด้ายทำให้ระบบแนะนำไม่ได้</t>
  </si>
  <si>
    <t>ระบบไม่รองรับการทำงานจริงของลูกค้า รูปแบบสินค้าที่ผลิตต่างจากที่คุย requirement</t>
  </si>
  <si>
    <t>condition strike ทำให้ barcode ยาว</t>
  </si>
  <si>
    <t>การรับสินค้า diff จากลูกค้า</t>
  </si>
  <si>
    <t>ไม่มี network ที่ลานจ่าย</t>
  </si>
  <si>
    <t>พนักงานเขียนเอกสารมาไม่ครบ</t>
  </si>
  <si>
    <t>พนักงานไม่ส่งต่อกะ</t>
  </si>
  <si>
    <t>ลูกค้าสั่งย้ายสินค้าเองไม่ผ่านระบบ</t>
  </si>
  <si>
    <t xml:space="preserve">ไม่มีการส่งข้อมูลเคลื่อนย้ายสินค้า </t>
  </si>
  <si>
    <t>ไม่มีการส่งข้อมูลการนำสินค้าไป re-pack</t>
  </si>
  <si>
    <t>checker เขียนข้อมูลเอกสารรับจ่ายมาไม่ครบ</t>
  </si>
  <si>
    <t>พนักงานเขียนเอกสารมาซ้ำกัน</t>
  </si>
  <si>
    <t>ไม่มีการส่งข้อมูลการนำสินค้าไป ผ่าปาก</t>
  </si>
  <si>
    <t>เอกสารผ่าปากไม่มีข้อมูลที่นำมาใช้ได้</t>
  </si>
  <si>
    <t>ไม่มีการแจ้งแตกเสียหาย</t>
  </si>
  <si>
    <t>มีการรวมชะลอมโดยไม่แจ้งระบบ</t>
  </si>
  <si>
    <t>Process ซ้ำซ้อนและมีมากเกินไป</t>
  </si>
  <si>
    <t>พนักงาน IT มีความเข้าใจในระบบไม่เท่ากัน</t>
  </si>
  <si>
    <t>เอกสารไม่เหมาะกับการทำงาน ไม่ครบตาม process</t>
  </si>
  <si>
    <t>ไม่มีการออกแบบ control point</t>
  </si>
  <si>
    <t>ขาด Interface กับลูกค้า</t>
  </si>
  <si>
    <t>training ไม่พอ</t>
  </si>
  <si>
    <t>Design ไม่ตรงการทำงานจริง</t>
  </si>
  <si>
    <t>ข้อบกพร่องของระบบ</t>
  </si>
  <si>
    <t>รายงานระบบไม่ครอบคลุม</t>
  </si>
  <si>
    <t>ไม่มีสถานที่วางอุปกรณ์ ไม่มีระบบไฟฟ้า</t>
  </si>
  <si>
    <t xml:space="preserve">ไม่เป็นตาม requirement </t>
  </si>
  <si>
    <t>Plan</t>
  </si>
  <si>
    <t>Oct. 2013</t>
  </si>
  <si>
    <t>Nov. 2013</t>
  </si>
  <si>
    <t>Dec. 2013</t>
  </si>
  <si>
    <t>W1</t>
  </si>
  <si>
    <t>W2</t>
  </si>
  <si>
    <t>W3</t>
  </si>
  <si>
    <t>W4</t>
  </si>
  <si>
    <t xml:space="preserve">W1 </t>
  </si>
  <si>
    <t>Get Requirement</t>
  </si>
  <si>
    <t>Actual</t>
  </si>
  <si>
    <t>Develop Program Phase 1  (On PC)</t>
  </si>
  <si>
    <t>Test / UAT</t>
  </si>
  <si>
    <t>Develop Program Phase 2 (On  Mobile)</t>
  </si>
  <si>
    <t xml:space="preserve"> </t>
  </si>
  <si>
    <t>Go Live</t>
  </si>
  <si>
    <t>Flexibility</t>
  </si>
  <si>
    <t>Compatibility</t>
  </si>
  <si>
    <t>Timeliness</t>
  </si>
  <si>
    <t>SYSTEM</t>
  </si>
  <si>
    <t>Time line</t>
  </si>
  <si>
    <t>Complexity</t>
  </si>
  <si>
    <t>SAP</t>
  </si>
  <si>
    <t>Price</t>
  </si>
  <si>
    <t>Scale</t>
  </si>
  <si>
    <t>Kasco IT</t>
  </si>
  <si>
    <t>1-3 Months</t>
  </si>
  <si>
    <t>Highly configurable</t>
  </si>
  <si>
    <t>Need SAP PI interfacing implement</t>
  </si>
  <si>
    <t>1-3 MB</t>
  </si>
  <si>
    <t>Small to Medium</t>
  </si>
  <si>
    <t>Transaction</t>
  </si>
  <si>
    <t>SAP EWM</t>
  </si>
  <si>
    <t>3-6 Months</t>
  </si>
  <si>
    <t>Hard to customized, locked with SAP Process flow</t>
  </si>
  <si>
    <t>It is SAP</t>
  </si>
  <si>
    <t>10 MB</t>
  </si>
  <si>
    <t>Heavy</t>
  </si>
  <si>
    <t>Risk management</t>
  </si>
  <si>
    <t>Project Management</t>
  </si>
  <si>
    <t>Investment</t>
  </si>
  <si>
    <t>Validity to change</t>
  </si>
  <si>
    <t>Management Complexity</t>
  </si>
  <si>
    <t>Process ไม่ตรง requirement</t>
  </si>
  <si>
    <t>%</t>
  </si>
  <si>
    <t>Business knowledge</t>
  </si>
  <si>
    <t>In-depth Technology</t>
  </si>
  <si>
    <t>Make</t>
  </si>
  <si>
    <t>Modify</t>
  </si>
  <si>
    <t>Skill points (out of 10)</t>
  </si>
  <si>
    <t>Network Architect</t>
  </si>
  <si>
    <t>System Analyst</t>
  </si>
  <si>
    <t>Project management</t>
  </si>
  <si>
    <t>Intrinsic Technology</t>
  </si>
  <si>
    <t>Transportation Knowledge</t>
  </si>
  <si>
    <t>Warehouse Knowledge</t>
  </si>
  <si>
    <t>Web Programing</t>
  </si>
  <si>
    <t>Database Programing</t>
  </si>
  <si>
    <t>Application Programing</t>
  </si>
  <si>
    <t>Network Programing</t>
  </si>
  <si>
    <t>Business Analytic</t>
  </si>
  <si>
    <t>Communication</t>
  </si>
  <si>
    <t>Programming</t>
  </si>
  <si>
    <t>Analytic skills</t>
  </si>
  <si>
    <t>Database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</si>
</sst>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charset val="222"/>
      <scheme val="minor"/>
    </font>
    <font>
      <b/>
      <sz val="9"/>
      <color theme="1"/>
      <name val="Tahoma"/>
      <family val="2"/>
    </font>
    <font>
      <sz val="9"/>
      <color theme="1"/>
      <name val="Tahoma"/>
      <family val="2"/>
    </font>
    <font>
      <sz val="9"/>
      <name val="Tahoma"/>
      <family val="2"/>
    </font>
    <font>
      <strike/>
      <sz val="9"/>
      <color theme="1"/>
      <name val="Tahoma"/>
      <family val="2"/>
    </font>
    <font>
      <sz val="10"/>
      <color theme="1"/>
      <name val="Tahoma"/>
      <family val="2"/>
    </font>
    <font>
      <u/>
      <sz val="11"/>
      <color theme="1"/>
      <name val="Calibri"/>
      <family val="2"/>
      <charset val="222"/>
      <scheme val="minor"/>
    </font>
    <font>
      <b/>
      <sz val="13"/>
      <color rgb="FFFFFFFF"/>
      <name val="Calibri"/>
      <family val="2"/>
    </font>
    <font>
      <sz val="13"/>
      <color rgb="FF000000"/>
      <name val="Calibri"/>
      <family val="2"/>
    </font>
    <font>
      <sz val="10"/>
      <color theme="1"/>
      <name val="Calibri"/>
      <family val="2"/>
      <charset val="222"/>
      <scheme val="minor"/>
    </font>
    <font>
      <sz val="18"/>
      <name val="Arial"/>
      <family val="2"/>
    </font>
    <font>
      <b/>
      <sz val="8"/>
      <color rgb="FFFFFFFF"/>
      <name val="Calibri"/>
      <family val="2"/>
    </font>
    <font>
      <sz val="8"/>
      <color rgb="FF000000"/>
      <name val="Calibri"/>
      <family val="2"/>
    </font>
    <font>
      <b/>
      <sz val="18"/>
      <color rgb="FFFFFFFF"/>
      <name val="Calibri"/>
    </font>
    <font>
      <sz val="18"/>
      <color rgb="FF000000"/>
      <name val="Calibri"/>
    </font>
  </fonts>
  <fills count="12">
    <fill>
      <patternFill patternType="none"/>
    </fill>
    <fill>
      <patternFill patternType="gray125"/>
    </fill>
    <fill>
      <patternFill patternType="solid">
        <fgColor rgb="FFFFFF00"/>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333399"/>
        <bgColor indexed="64"/>
      </patternFill>
    </fill>
    <fill>
      <patternFill patternType="solid">
        <fgColor rgb="FFCDCDDE"/>
        <bgColor indexed="64"/>
      </patternFill>
    </fill>
    <fill>
      <patternFill patternType="solid">
        <fgColor rgb="FFE8E8EF"/>
        <bgColor indexed="64"/>
      </patternFill>
    </fill>
    <fill>
      <patternFill patternType="solid">
        <fgColor rgb="FFEE4E71"/>
        <bgColor indexed="64"/>
      </patternFill>
    </fill>
    <fill>
      <patternFill patternType="solid">
        <fgColor rgb="FFF2DDCC"/>
        <bgColor indexed="64"/>
      </patternFill>
    </fill>
    <fill>
      <patternFill patternType="solid">
        <fgColor rgb="FFF9EFE7"/>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rgb="FFFFFFFF"/>
      </left>
      <right/>
      <top style="medium">
        <color rgb="FFFFFFFF"/>
      </top>
      <bottom/>
      <diagonal/>
    </border>
    <border>
      <left style="medium">
        <color rgb="FFFFFFFF"/>
      </left>
      <right/>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thick">
        <color rgb="FFFFFFFF"/>
      </left>
      <right style="medium">
        <color rgb="FFFFFFFF"/>
      </right>
      <top style="thick">
        <color rgb="FFFFFFFF"/>
      </top>
      <bottom style="medium">
        <color rgb="FFFFFFFF"/>
      </bottom>
      <diagonal/>
    </border>
    <border>
      <left/>
      <right/>
      <top style="medium">
        <color rgb="FFFFFFFF"/>
      </top>
      <bottom/>
      <diagonal/>
    </border>
    <border>
      <left/>
      <right/>
      <top/>
      <bottom style="thick">
        <color rgb="FFFFFFFF"/>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1">
    <xf numFmtId="0" fontId="0" fillId="0" borderId="0"/>
  </cellStyleXfs>
  <cellXfs count="101">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2" fillId="0" borderId="0" xfId="0" applyFont="1"/>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vertical="top"/>
    </xf>
    <xf numFmtId="0" fontId="2" fillId="0" borderId="1" xfId="0" applyFont="1" applyBorder="1"/>
    <xf numFmtId="0" fontId="2" fillId="0" borderId="1" xfId="0" quotePrefix="1" applyFont="1" applyBorder="1" applyAlignment="1">
      <alignment vertical="top" wrapText="1"/>
    </xf>
    <xf numFmtId="0" fontId="2" fillId="0" borderId="1" xfId="0" applyFont="1" applyBorder="1" applyAlignment="1">
      <alignment vertical="top" wrapText="1"/>
    </xf>
    <xf numFmtId="0" fontId="2" fillId="0" borderId="1" xfId="0" applyFont="1" applyFill="1" applyBorder="1"/>
    <xf numFmtId="0" fontId="2" fillId="0" borderId="1" xfId="0" applyFont="1" applyFill="1" applyBorder="1" applyAlignment="1">
      <alignment horizontal="left" vertical="top" wrapText="1"/>
    </xf>
    <xf numFmtId="0" fontId="1" fillId="0" borderId="3" xfId="0" applyFont="1" applyBorder="1" applyAlignment="1">
      <alignment horizontal="center"/>
    </xf>
    <xf numFmtId="0" fontId="2" fillId="0" borderId="5" xfId="0" applyFont="1" applyBorder="1"/>
    <xf numFmtId="0" fontId="2" fillId="2" borderId="4" xfId="0" applyFont="1" applyFill="1" applyBorder="1" applyAlignment="1">
      <alignment horizontal="left" vertical="top" wrapText="1"/>
    </xf>
    <xf numFmtId="0" fontId="3" fillId="2" borderId="4" xfId="0" applyFont="1" applyFill="1" applyBorder="1" applyAlignment="1">
      <alignment horizontal="left" vertical="top" wrapText="1"/>
    </xf>
    <xf numFmtId="0" fontId="2" fillId="0" borderId="0" xfId="0" applyFont="1" applyBorder="1" applyAlignment="1">
      <alignment horizontal="left" vertical="top"/>
    </xf>
    <xf numFmtId="0" fontId="2" fillId="0" borderId="0" xfId="0" applyFont="1" applyBorder="1"/>
    <xf numFmtId="0" fontId="2" fillId="0" borderId="0" xfId="0" applyFont="1" applyBorder="1" applyAlignment="1">
      <alignment horizontal="center" vertical="top"/>
    </xf>
    <xf numFmtId="0" fontId="2" fillId="0" borderId="0" xfId="0" applyFont="1" applyBorder="1" applyAlignment="1">
      <alignment horizontal="left" vertical="top" wrapText="1"/>
    </xf>
    <xf numFmtId="0" fontId="2" fillId="0" borderId="0" xfId="0" applyFont="1" applyBorder="1" applyAlignment="1">
      <alignment vertical="top"/>
    </xf>
    <xf numFmtId="0" fontId="2" fillId="2" borderId="1" xfId="0" applyFont="1" applyFill="1" applyBorder="1" applyAlignment="1">
      <alignment horizontal="left" vertical="top" wrapText="1"/>
    </xf>
    <xf numFmtId="0" fontId="2" fillId="0" borderId="0" xfId="0" applyFont="1" applyFill="1" applyBorder="1"/>
    <xf numFmtId="0" fontId="2" fillId="0" borderId="0" xfId="0" applyFont="1" applyFill="1" applyBorder="1" applyAlignment="1">
      <alignment horizontal="left" vertical="top" wrapText="1"/>
    </xf>
    <xf numFmtId="0" fontId="2" fillId="2" borderId="0" xfId="0" applyFont="1" applyFill="1" applyAlignment="1">
      <alignment horizontal="left" vertical="center" wrapText="1"/>
    </xf>
    <xf numFmtId="0" fontId="2" fillId="2" borderId="4" xfId="0" applyFont="1" applyFill="1" applyBorder="1" applyAlignment="1">
      <alignment vertical="top"/>
    </xf>
    <xf numFmtId="0" fontId="5"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0" fillId="0" borderId="7" xfId="0" applyBorder="1"/>
    <xf numFmtId="0" fontId="0" fillId="0" borderId="0" xfId="0" applyBorder="1"/>
    <xf numFmtId="0" fontId="6" fillId="0" borderId="7" xfId="0" applyFont="1" applyBorder="1"/>
    <xf numFmtId="0" fontId="6" fillId="0" borderId="0" xfId="0" applyFont="1" applyBorder="1"/>
    <xf numFmtId="0" fontId="7" fillId="3" borderId="8" xfId="0" applyFont="1" applyFill="1" applyBorder="1" applyAlignment="1">
      <alignment horizontal="left" vertical="center" wrapText="1" readingOrder="1"/>
    </xf>
    <xf numFmtId="0" fontId="8" fillId="4" borderId="9" xfId="0" applyFont="1" applyFill="1" applyBorder="1" applyAlignment="1">
      <alignment horizontal="left" vertical="center" wrapText="1" readingOrder="1"/>
    </xf>
    <xf numFmtId="0" fontId="8" fillId="5" borderId="10" xfId="0" applyFont="1" applyFill="1" applyBorder="1" applyAlignment="1">
      <alignment horizontal="left" vertical="center" wrapText="1" readingOrder="1"/>
    </xf>
    <xf numFmtId="0" fontId="8" fillId="4" borderId="10" xfId="0" applyFont="1" applyFill="1" applyBorder="1" applyAlignment="1">
      <alignment horizontal="left" vertical="center" wrapText="1" readingOrder="1"/>
    </xf>
    <xf numFmtId="0" fontId="0" fillId="0" borderId="1" xfId="0" applyBorder="1"/>
    <xf numFmtId="10" fontId="0" fillId="0" borderId="0" xfId="0" applyNumberFormat="1"/>
    <xf numFmtId="0" fontId="0" fillId="0" borderId="2" xfId="0" applyBorder="1"/>
    <xf numFmtId="0" fontId="0" fillId="0" borderId="6" xfId="0" applyBorder="1"/>
    <xf numFmtId="0" fontId="0" fillId="0" borderId="4" xfId="0" applyBorder="1"/>
    <xf numFmtId="0" fontId="0" fillId="0" borderId="11" xfId="0" applyBorder="1"/>
    <xf numFmtId="0" fontId="0" fillId="0" borderId="5" xfId="0" applyBorder="1"/>
    <xf numFmtId="0" fontId="0" fillId="0" borderId="12" xfId="0" applyBorder="1"/>
    <xf numFmtId="0" fontId="0" fillId="0" borderId="13" xfId="0" applyBorder="1"/>
    <xf numFmtId="0" fontId="0" fillId="0" borderId="3" xfId="0" applyBorder="1"/>
    <xf numFmtId="0" fontId="0" fillId="0" borderId="0" xfId="0" applyAlignment="1">
      <alignment wrapText="1"/>
    </xf>
    <xf numFmtId="0" fontId="9" fillId="2" borderId="14" xfId="0" applyFont="1" applyFill="1" applyBorder="1" applyAlignment="1">
      <alignment horizontal="center" vertical="top" wrapText="1"/>
    </xf>
    <xf numFmtId="0" fontId="9" fillId="2" borderId="15" xfId="0" applyFont="1" applyFill="1" applyBorder="1" applyAlignment="1">
      <alignment horizontal="center" vertical="top" wrapText="1"/>
    </xf>
    <xf numFmtId="0" fontId="9" fillId="2" borderId="16" xfId="0" applyFont="1" applyFill="1" applyBorder="1" applyAlignment="1">
      <alignment horizontal="center" vertical="top" wrapText="1"/>
    </xf>
    <xf numFmtId="0" fontId="9" fillId="0" borderId="17" xfId="0" applyFont="1" applyBorder="1" applyAlignment="1">
      <alignment vertical="top" wrapText="1"/>
    </xf>
    <xf numFmtId="0" fontId="9" fillId="0" borderId="18"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1" xfId="0" applyFont="1" applyBorder="1" applyAlignment="1">
      <alignment vertical="top" wrapText="1"/>
    </xf>
    <xf numFmtId="0" fontId="9" fillId="0" borderId="21" xfId="0" applyFont="1" applyBorder="1" applyAlignment="1">
      <alignment vertical="top" wrapText="1"/>
    </xf>
    <xf numFmtId="0" fontId="9" fillId="0" borderId="22" xfId="0" applyFont="1" applyBorder="1" applyAlignment="1">
      <alignment vertical="top" wrapText="1"/>
    </xf>
    <xf numFmtId="0" fontId="9" fillId="0" borderId="23" xfId="0" applyFont="1" applyBorder="1" applyAlignment="1">
      <alignment vertical="top" wrapText="1"/>
    </xf>
    <xf numFmtId="0" fontId="9" fillId="0" borderId="24" xfId="0" applyFont="1" applyBorder="1" applyAlignment="1">
      <alignment vertical="top" wrapText="1"/>
    </xf>
    <xf numFmtId="0" fontId="9" fillId="0" borderId="25" xfId="0" applyFont="1" applyBorder="1" applyAlignment="1">
      <alignment vertical="top" wrapText="1"/>
    </xf>
    <xf numFmtId="0" fontId="9" fillId="0" borderId="2" xfId="0" applyFont="1" applyBorder="1" applyAlignment="1">
      <alignment vertical="top" wrapText="1"/>
    </xf>
    <xf numFmtId="0" fontId="9" fillId="0" borderId="26" xfId="0" applyFont="1" applyBorder="1" applyAlignment="1">
      <alignment vertical="top" wrapText="1"/>
    </xf>
    <xf numFmtId="0" fontId="9" fillId="0" borderId="27" xfId="0" applyFont="1" applyBorder="1" applyAlignment="1">
      <alignment vertical="top" wrapText="1"/>
    </xf>
    <xf numFmtId="0" fontId="9" fillId="0" borderId="5" xfId="0" applyFont="1" applyBorder="1" applyAlignment="1">
      <alignment vertical="top" wrapText="1"/>
    </xf>
    <xf numFmtId="0" fontId="9" fillId="0" borderId="28"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31" xfId="0" applyFont="1" applyBorder="1" applyAlignment="1">
      <alignment vertical="top" wrapText="1"/>
    </xf>
    <xf numFmtId="0" fontId="9" fillId="0" borderId="32" xfId="0" applyFont="1" applyBorder="1" applyAlignment="1">
      <alignment vertical="top" wrapText="1"/>
    </xf>
    <xf numFmtId="0" fontId="12" fillId="7" borderId="38" xfId="0" applyFont="1" applyFill="1" applyBorder="1" applyAlignment="1">
      <alignment horizontal="center" vertical="center" wrapText="1" readingOrder="1"/>
    </xf>
    <xf numFmtId="0" fontId="12" fillId="7" borderId="9" xfId="0" applyFont="1" applyFill="1" applyBorder="1" applyAlignment="1">
      <alignment horizontal="center" vertical="center" wrapText="1" readingOrder="1"/>
    </xf>
    <xf numFmtId="0" fontId="12" fillId="8" borderId="9" xfId="0" applyFont="1" applyFill="1" applyBorder="1" applyAlignment="1">
      <alignment horizontal="left" vertical="center" wrapText="1" readingOrder="1"/>
    </xf>
    <xf numFmtId="0" fontId="10" fillId="8" borderId="10" xfId="0" applyFont="1" applyFill="1" applyBorder="1" applyAlignment="1">
      <alignment horizontal="right" vertical="center" wrapText="1" indent="1"/>
    </xf>
    <xf numFmtId="0" fontId="10" fillId="7" borderId="10" xfId="0" applyFont="1" applyFill="1" applyBorder="1" applyAlignment="1">
      <alignment vertical="top" wrapText="1"/>
    </xf>
    <xf numFmtId="0" fontId="12" fillId="7" borderId="10" xfId="0" applyFont="1" applyFill="1" applyBorder="1" applyAlignment="1">
      <alignment horizontal="left" vertical="center" wrapText="1" readingOrder="1"/>
    </xf>
    <xf numFmtId="0" fontId="10" fillId="7" borderId="10" xfId="0" applyFont="1" applyFill="1" applyBorder="1" applyAlignment="1">
      <alignment horizontal="right" vertical="center" wrapText="1" indent="1"/>
    </xf>
    <xf numFmtId="0" fontId="12" fillId="8" borderId="10" xfId="0" applyFont="1" applyFill="1" applyBorder="1" applyAlignment="1">
      <alignment horizontal="left" vertical="center" wrapText="1" readingOrder="1"/>
    </xf>
    <xf numFmtId="0" fontId="10" fillId="8" borderId="10" xfId="0" applyFont="1" applyFill="1" applyBorder="1" applyAlignment="1">
      <alignment vertical="top" wrapText="1"/>
    </xf>
    <xf numFmtId="0" fontId="13" fillId="9" borderId="41" xfId="0" applyFont="1" applyFill="1" applyBorder="1" applyAlignment="1">
      <alignment horizontal="center" vertical="center" wrapText="1" readingOrder="1"/>
    </xf>
    <xf numFmtId="0" fontId="13" fillId="9" borderId="42" xfId="0" applyFont="1" applyFill="1" applyBorder="1" applyAlignment="1">
      <alignment horizontal="center" vertical="center" wrapText="1" readingOrder="1"/>
    </xf>
    <xf numFmtId="0" fontId="14" fillId="10" borderId="41" xfId="0" applyFont="1" applyFill="1" applyBorder="1" applyAlignment="1">
      <alignment horizontal="center" vertical="center" wrapText="1" readingOrder="1"/>
    </xf>
    <xf numFmtId="0" fontId="14" fillId="10" borderId="42" xfId="0" applyFont="1" applyFill="1" applyBorder="1" applyAlignment="1">
      <alignment horizontal="center" vertical="center" wrapText="1" readingOrder="1"/>
    </xf>
    <xf numFmtId="0" fontId="14" fillId="11" borderId="41" xfId="0" applyFont="1" applyFill="1" applyBorder="1" applyAlignment="1">
      <alignment horizontal="center" vertical="center" wrapText="1" readingOrder="1"/>
    </xf>
    <xf numFmtId="0" fontId="14" fillId="11" borderId="42" xfId="0" applyFont="1" applyFill="1" applyBorder="1" applyAlignment="1">
      <alignment horizontal="center" vertical="center" wrapText="1" readingOrder="1"/>
    </xf>
    <xf numFmtId="0" fontId="11" fillId="6" borderId="33" xfId="0" applyFont="1" applyFill="1" applyBorder="1" applyAlignment="1">
      <alignment horizontal="center" vertical="center" wrapText="1" readingOrder="1"/>
    </xf>
    <xf numFmtId="0" fontId="11" fillId="6" borderId="39"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40"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11" fillId="6" borderId="36" xfId="0" applyFont="1" applyFill="1" applyBorder="1" applyAlignment="1">
      <alignment horizontal="center" vertical="center" wrapText="1" readingOrder="1"/>
    </xf>
    <xf numFmtId="0" fontId="11" fillId="6" borderId="37" xfId="0" applyFont="1" applyFill="1" applyBorder="1" applyAlignment="1">
      <alignment horizontal="center" vertical="center" wrapText="1" readingOrder="1"/>
    </xf>
    <xf numFmtId="0" fontId="14" fillId="10" borderId="41" xfId="0" applyFont="1" applyFill="1" applyBorder="1" applyAlignment="1">
      <alignment horizontal="center" vertical="center" wrapText="1" readingOrder="1"/>
    </xf>
    <xf numFmtId="0" fontId="14" fillId="10" borderId="42" xfId="0" applyFont="1" applyFill="1" applyBorder="1" applyAlignment="1">
      <alignment horizontal="center" vertical="center" wrapText="1" readingOrder="1"/>
    </xf>
    <xf numFmtId="0" fontId="13" fillId="9" borderId="41" xfId="0" applyFont="1" applyFill="1" applyBorder="1" applyAlignment="1">
      <alignment horizontal="center" vertical="center" wrapText="1" readingOrder="1"/>
    </xf>
    <xf numFmtId="0" fontId="13" fillId="9" borderId="42" xfId="0" applyFont="1" applyFill="1" applyBorder="1" applyAlignment="1">
      <alignment horizontal="center" vertical="center" wrapText="1" readingOrder="1"/>
    </xf>
    <xf numFmtId="0" fontId="14" fillId="11" borderId="41" xfId="0" applyFont="1" applyFill="1" applyBorder="1" applyAlignment="1">
      <alignment horizontal="center" vertical="center" wrapText="1" readingOrder="1"/>
    </xf>
    <xf numFmtId="0" fontId="14" fillId="11" borderId="42" xfId="0" applyFont="1" applyFill="1" applyBorder="1" applyAlignment="1">
      <alignment horizontal="center" vertical="center" wrapText="1" readingOrder="1"/>
    </xf>
  </cellXfs>
  <cellStyles count="1">
    <cellStyle name="Normal" xfId="0" builtinId="0"/>
  </cellStyles>
  <dxfs count="1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OutsourceVSInHouse!$B$1</c:f>
              <c:strCache>
                <c:ptCount val="1"/>
                <c:pt idx="0">
                  <c:v>In-house Development</c:v>
                </c:pt>
              </c:strCache>
            </c:strRef>
          </c:tx>
          <c:marker>
            <c:symbol val="none"/>
          </c:marker>
          <c:cat>
            <c:strRef>
              <c:f>OutsourceVSInHouse!$A$2:$A$7</c:f>
              <c:strCache>
                <c:ptCount val="6"/>
                <c:pt idx="0">
                  <c:v>Management Complexity</c:v>
                </c:pt>
                <c:pt idx="1">
                  <c:v>Business knowledge</c:v>
                </c:pt>
                <c:pt idx="2">
                  <c:v>In-depth Technology</c:v>
                </c:pt>
                <c:pt idx="3">
                  <c:v>Validity to change</c:v>
                </c:pt>
                <c:pt idx="4">
                  <c:v>Timeliness</c:v>
                </c:pt>
                <c:pt idx="5">
                  <c:v>Investment</c:v>
                </c:pt>
              </c:strCache>
            </c:strRef>
          </c:cat>
          <c:val>
            <c:numRef>
              <c:f>OutsourceVSInHouse!$B$2:$B$7</c:f>
              <c:numCache>
                <c:formatCode>General</c:formatCode>
                <c:ptCount val="6"/>
                <c:pt idx="0">
                  <c:v>8</c:v>
                </c:pt>
                <c:pt idx="1">
                  <c:v>9</c:v>
                </c:pt>
                <c:pt idx="2">
                  <c:v>6</c:v>
                </c:pt>
                <c:pt idx="3">
                  <c:v>9</c:v>
                </c:pt>
                <c:pt idx="4">
                  <c:v>8</c:v>
                </c:pt>
                <c:pt idx="5">
                  <c:v>8</c:v>
                </c:pt>
              </c:numCache>
            </c:numRef>
          </c:val>
        </c:ser>
        <c:ser>
          <c:idx val="1"/>
          <c:order val="1"/>
          <c:tx>
            <c:strRef>
              <c:f>OutsourceVSInHouse!$C$1</c:f>
              <c:strCache>
                <c:ptCount val="1"/>
                <c:pt idx="0">
                  <c:v>Outsourcing</c:v>
                </c:pt>
              </c:strCache>
            </c:strRef>
          </c:tx>
          <c:spPr>
            <a:ln>
              <a:prstDash val="dashDot"/>
            </a:ln>
          </c:spPr>
          <c:marker>
            <c:symbol val="none"/>
          </c:marker>
          <c:cat>
            <c:strRef>
              <c:f>OutsourceVSInHouse!$A$2:$A$7</c:f>
              <c:strCache>
                <c:ptCount val="6"/>
                <c:pt idx="0">
                  <c:v>Management Complexity</c:v>
                </c:pt>
                <c:pt idx="1">
                  <c:v>Business knowledge</c:v>
                </c:pt>
                <c:pt idx="2">
                  <c:v>In-depth Technology</c:v>
                </c:pt>
                <c:pt idx="3">
                  <c:v>Validity to change</c:v>
                </c:pt>
                <c:pt idx="4">
                  <c:v>Timeliness</c:v>
                </c:pt>
                <c:pt idx="5">
                  <c:v>Investment</c:v>
                </c:pt>
              </c:strCache>
            </c:strRef>
          </c:cat>
          <c:val>
            <c:numRef>
              <c:f>OutsourceVSInHouse!$C$2:$C$7</c:f>
              <c:numCache>
                <c:formatCode>General</c:formatCode>
                <c:ptCount val="6"/>
                <c:pt idx="0">
                  <c:v>8</c:v>
                </c:pt>
                <c:pt idx="1">
                  <c:v>7</c:v>
                </c:pt>
                <c:pt idx="2">
                  <c:v>9</c:v>
                </c:pt>
                <c:pt idx="3">
                  <c:v>7</c:v>
                </c:pt>
                <c:pt idx="4">
                  <c:v>7</c:v>
                </c:pt>
                <c:pt idx="5">
                  <c:v>6</c:v>
                </c:pt>
              </c:numCache>
            </c:numRef>
          </c:val>
        </c:ser>
        <c:dLbls>
          <c:showLegendKey val="0"/>
          <c:showVal val="0"/>
          <c:showCatName val="0"/>
          <c:showSerName val="0"/>
          <c:showPercent val="0"/>
          <c:showBubbleSize val="0"/>
        </c:dLbls>
        <c:axId val="191131008"/>
        <c:axId val="191132800"/>
      </c:radarChart>
      <c:catAx>
        <c:axId val="191131008"/>
        <c:scaling>
          <c:orientation val="minMax"/>
        </c:scaling>
        <c:delete val="0"/>
        <c:axPos val="b"/>
        <c:majorGridlines/>
        <c:majorTickMark val="out"/>
        <c:minorTickMark val="none"/>
        <c:tickLblPos val="nextTo"/>
        <c:crossAx val="191132800"/>
        <c:crosses val="autoZero"/>
        <c:auto val="1"/>
        <c:lblAlgn val="ctr"/>
        <c:lblOffset val="100"/>
        <c:noMultiLvlLbl val="0"/>
      </c:catAx>
      <c:valAx>
        <c:axId val="191132800"/>
        <c:scaling>
          <c:orientation val="minMax"/>
        </c:scaling>
        <c:delete val="0"/>
        <c:axPos val="l"/>
        <c:majorGridlines/>
        <c:numFmt formatCode="General" sourceLinked="1"/>
        <c:majorTickMark val="cross"/>
        <c:minorTickMark val="none"/>
        <c:tickLblPos val="nextTo"/>
        <c:crossAx val="19113100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'Lesson Learned Phu Vieng'!$O$2</c:f>
              <c:strCache>
                <c:ptCount val="1"/>
                <c:pt idx="0">
                  <c:v>Amount</c:v>
                </c:pt>
              </c:strCache>
            </c:strRef>
          </c:tx>
          <c:invertIfNegative val="0"/>
          <c:cat>
            <c:strRef>
              <c:f>'Lesson Learned Phu Vieng'!$N$3:$N$9</c:f>
              <c:strCache>
                <c:ptCount val="7"/>
                <c:pt idx="0">
                  <c:v>Process ไม่ตรง requirement</c:v>
                </c:pt>
                <c:pt idx="1">
                  <c:v>ขาด Interface กับลูกค้า</c:v>
                </c:pt>
                <c:pt idx="2">
                  <c:v>training ไม่พอ</c:v>
                </c:pt>
                <c:pt idx="3">
                  <c:v>การก่อสร้างไม่เสร็จ</c:v>
                </c:pt>
                <c:pt idx="4">
                  <c:v>ข้อบกพร่องของระบบ</c:v>
                </c:pt>
                <c:pt idx="5">
                  <c:v>รายงานระบบไม่ครอบคลุม</c:v>
                </c:pt>
                <c:pt idx="6">
                  <c:v>การใช้งานคอมพิวเตอร์</c:v>
                </c:pt>
              </c:strCache>
            </c:strRef>
          </c:cat>
          <c:val>
            <c:numRef>
              <c:f>'Lesson Learned Phu Vieng'!$O$3:$O$9</c:f>
              <c:numCache>
                <c:formatCode>General</c:formatCode>
                <c:ptCount val="7"/>
                <c:pt idx="0">
                  <c:v>22</c:v>
                </c:pt>
                <c:pt idx="1">
                  <c:v>13</c:v>
                </c:pt>
                <c:pt idx="2">
                  <c:v>9</c:v>
                </c:pt>
                <c:pt idx="3">
                  <c:v>6</c:v>
                </c:pt>
                <c:pt idx="4">
                  <c:v>4</c:v>
                </c:pt>
                <c:pt idx="5">
                  <c:v>4</c:v>
                </c:pt>
                <c:pt idx="6">
                  <c:v>2</c:v>
                </c:pt>
              </c:numCache>
            </c:numRef>
          </c:val>
        </c:ser>
        <c:dLbls>
          <c:showLegendKey val="0"/>
          <c:showVal val="0"/>
          <c:showCatName val="0"/>
          <c:showSerName val="0"/>
          <c:showPercent val="0"/>
          <c:showBubbleSize val="0"/>
        </c:dLbls>
        <c:gapWidth val="150"/>
        <c:axId val="192327040"/>
        <c:axId val="194729088"/>
      </c:barChart>
      <c:lineChart>
        <c:grouping val="standard"/>
        <c:varyColors val="0"/>
        <c:ser>
          <c:idx val="2"/>
          <c:order val="1"/>
          <c:tx>
            <c:strRef>
              <c:f>'Lesson Learned Phu Vieng'!$Q$2</c:f>
              <c:strCache>
                <c:ptCount val="1"/>
                <c:pt idx="0">
                  <c:v>Cumulative %</c:v>
                </c:pt>
              </c:strCache>
            </c:strRef>
          </c:tx>
          <c:cat>
            <c:strRef>
              <c:f>'Lesson Learned Phu Vieng'!$N$3:$N$9</c:f>
              <c:strCache>
                <c:ptCount val="7"/>
                <c:pt idx="0">
                  <c:v>Process ไม่ตรง requirement</c:v>
                </c:pt>
                <c:pt idx="1">
                  <c:v>ขาด Interface กับลูกค้า</c:v>
                </c:pt>
                <c:pt idx="2">
                  <c:v>training ไม่พอ</c:v>
                </c:pt>
                <c:pt idx="3">
                  <c:v>การก่อสร้างไม่เสร็จ</c:v>
                </c:pt>
                <c:pt idx="4">
                  <c:v>ข้อบกพร่องของระบบ</c:v>
                </c:pt>
                <c:pt idx="5">
                  <c:v>รายงานระบบไม่ครอบคลุม</c:v>
                </c:pt>
                <c:pt idx="6">
                  <c:v>การใช้งานคอมพิวเตอร์</c:v>
                </c:pt>
              </c:strCache>
            </c:strRef>
          </c:cat>
          <c:val>
            <c:numRef>
              <c:f>'Lesson Learned Phu Vieng'!$Q$3:$Q$9</c:f>
              <c:numCache>
                <c:formatCode>0.00%</c:formatCode>
                <c:ptCount val="7"/>
                <c:pt idx="0">
                  <c:v>0.36666666666666664</c:v>
                </c:pt>
                <c:pt idx="1">
                  <c:v>0.58333333333333337</c:v>
                </c:pt>
                <c:pt idx="2">
                  <c:v>0.73333333333333328</c:v>
                </c:pt>
                <c:pt idx="3">
                  <c:v>0.83333333333333337</c:v>
                </c:pt>
                <c:pt idx="4">
                  <c:v>0.9</c:v>
                </c:pt>
                <c:pt idx="5">
                  <c:v>0.96666666666666667</c:v>
                </c:pt>
                <c:pt idx="6">
                  <c:v>1</c:v>
                </c:pt>
              </c:numCache>
            </c:numRef>
          </c:val>
          <c:smooth val="0"/>
        </c:ser>
        <c:dLbls>
          <c:showLegendKey val="0"/>
          <c:showVal val="0"/>
          <c:showCatName val="0"/>
          <c:showSerName val="0"/>
          <c:showPercent val="0"/>
          <c:showBubbleSize val="0"/>
        </c:dLbls>
        <c:marker val="1"/>
        <c:smooth val="0"/>
        <c:axId val="194732416"/>
        <c:axId val="194730624"/>
      </c:lineChart>
      <c:catAx>
        <c:axId val="192327040"/>
        <c:scaling>
          <c:orientation val="minMax"/>
        </c:scaling>
        <c:delete val="0"/>
        <c:axPos val="b"/>
        <c:majorTickMark val="out"/>
        <c:minorTickMark val="none"/>
        <c:tickLblPos val="nextTo"/>
        <c:crossAx val="194729088"/>
        <c:crosses val="autoZero"/>
        <c:auto val="1"/>
        <c:lblAlgn val="ctr"/>
        <c:lblOffset val="100"/>
        <c:noMultiLvlLbl val="0"/>
      </c:catAx>
      <c:valAx>
        <c:axId val="194729088"/>
        <c:scaling>
          <c:orientation val="minMax"/>
        </c:scaling>
        <c:delete val="0"/>
        <c:axPos val="l"/>
        <c:majorGridlines/>
        <c:numFmt formatCode="General" sourceLinked="1"/>
        <c:majorTickMark val="out"/>
        <c:minorTickMark val="none"/>
        <c:tickLblPos val="nextTo"/>
        <c:crossAx val="192327040"/>
        <c:crosses val="autoZero"/>
        <c:crossBetween val="between"/>
      </c:valAx>
      <c:valAx>
        <c:axId val="194730624"/>
        <c:scaling>
          <c:orientation val="minMax"/>
          <c:max val="1"/>
        </c:scaling>
        <c:delete val="0"/>
        <c:axPos val="r"/>
        <c:numFmt formatCode="0.00%" sourceLinked="1"/>
        <c:majorTickMark val="out"/>
        <c:minorTickMark val="none"/>
        <c:tickLblPos val="nextTo"/>
        <c:crossAx val="194732416"/>
        <c:crosses val="max"/>
        <c:crossBetween val="between"/>
      </c:valAx>
      <c:catAx>
        <c:axId val="194732416"/>
        <c:scaling>
          <c:orientation val="minMax"/>
        </c:scaling>
        <c:delete val="1"/>
        <c:axPos val="b"/>
        <c:majorTickMark val="out"/>
        <c:minorTickMark val="none"/>
        <c:tickLblPos val="nextTo"/>
        <c:crossAx val="19473062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'Lesson Learned Phu Vieng'!$R$2</c:f>
              <c:strCache>
                <c:ptCount val="1"/>
                <c:pt idx="0">
                  <c:v>%</c:v>
                </c:pt>
              </c:strCache>
            </c:strRef>
          </c:tx>
          <c:invertIfNegative val="0"/>
          <c:cat>
            <c:strRef>
              <c:f>'Lesson Learned Phu Vieng'!$N$3:$N$9</c:f>
              <c:strCache>
                <c:ptCount val="7"/>
                <c:pt idx="0">
                  <c:v>Process ไม่ตรง requirement</c:v>
                </c:pt>
                <c:pt idx="1">
                  <c:v>ขาด Interface กับลูกค้า</c:v>
                </c:pt>
                <c:pt idx="2">
                  <c:v>training ไม่พอ</c:v>
                </c:pt>
                <c:pt idx="3">
                  <c:v>การก่อสร้างไม่เสร็จ</c:v>
                </c:pt>
                <c:pt idx="4">
                  <c:v>ข้อบกพร่องของระบบ</c:v>
                </c:pt>
                <c:pt idx="5">
                  <c:v>รายงานระบบไม่ครอบคลุม</c:v>
                </c:pt>
                <c:pt idx="6">
                  <c:v>การใช้งานคอมพิวเตอร์</c:v>
                </c:pt>
              </c:strCache>
            </c:strRef>
          </c:cat>
          <c:val>
            <c:numRef>
              <c:f>'Lesson Learned Phu Vieng'!$R$3:$R$9</c:f>
              <c:numCache>
                <c:formatCode>0.00%</c:formatCode>
                <c:ptCount val="7"/>
                <c:pt idx="0">
                  <c:v>0.36666666666666664</c:v>
                </c:pt>
                <c:pt idx="1">
                  <c:v>0.21666666666666667</c:v>
                </c:pt>
                <c:pt idx="2">
                  <c:v>0.15</c:v>
                </c:pt>
                <c:pt idx="3">
                  <c:v>0.1</c:v>
                </c:pt>
                <c:pt idx="4">
                  <c:v>6.6666666666666666E-2</c:v>
                </c:pt>
                <c:pt idx="5">
                  <c:v>6.6666666666666666E-2</c:v>
                </c:pt>
                <c:pt idx="6">
                  <c:v>3.3333333333333333E-2</c:v>
                </c:pt>
              </c:numCache>
            </c:numRef>
          </c:val>
        </c:ser>
        <c:dLbls>
          <c:showLegendKey val="0"/>
          <c:showVal val="0"/>
          <c:showCatName val="0"/>
          <c:showSerName val="0"/>
          <c:showPercent val="0"/>
          <c:showBubbleSize val="0"/>
        </c:dLbls>
        <c:gapWidth val="150"/>
        <c:axId val="194757760"/>
        <c:axId val="194759296"/>
      </c:barChart>
      <c:lineChart>
        <c:grouping val="standard"/>
        <c:varyColors val="0"/>
        <c:ser>
          <c:idx val="2"/>
          <c:order val="0"/>
          <c:tx>
            <c:strRef>
              <c:f>'Lesson Learned Phu Vieng'!$Q$2</c:f>
              <c:strCache>
                <c:ptCount val="1"/>
                <c:pt idx="0">
                  <c:v>Cumulative %</c:v>
                </c:pt>
              </c:strCache>
            </c:strRef>
          </c:tx>
          <c:cat>
            <c:strRef>
              <c:f>'Lesson Learned Phu Vieng'!$N$3:$N$9</c:f>
              <c:strCache>
                <c:ptCount val="7"/>
                <c:pt idx="0">
                  <c:v>Process ไม่ตรง requirement</c:v>
                </c:pt>
                <c:pt idx="1">
                  <c:v>ขาด Interface กับลูกค้า</c:v>
                </c:pt>
                <c:pt idx="2">
                  <c:v>training ไม่พอ</c:v>
                </c:pt>
                <c:pt idx="3">
                  <c:v>การก่อสร้างไม่เสร็จ</c:v>
                </c:pt>
                <c:pt idx="4">
                  <c:v>ข้อบกพร่องของระบบ</c:v>
                </c:pt>
                <c:pt idx="5">
                  <c:v>รายงานระบบไม่ครอบคลุม</c:v>
                </c:pt>
                <c:pt idx="6">
                  <c:v>การใช้งานคอมพิวเตอร์</c:v>
                </c:pt>
              </c:strCache>
            </c:strRef>
          </c:cat>
          <c:val>
            <c:numRef>
              <c:f>'Lesson Learned Phu Vieng'!$Q$3:$Q$9</c:f>
              <c:numCache>
                <c:formatCode>0.00%</c:formatCode>
                <c:ptCount val="7"/>
                <c:pt idx="0">
                  <c:v>0.36666666666666664</c:v>
                </c:pt>
                <c:pt idx="1">
                  <c:v>0.58333333333333337</c:v>
                </c:pt>
                <c:pt idx="2">
                  <c:v>0.73333333333333328</c:v>
                </c:pt>
                <c:pt idx="3">
                  <c:v>0.83333333333333337</c:v>
                </c:pt>
                <c:pt idx="4">
                  <c:v>0.9</c:v>
                </c:pt>
                <c:pt idx="5">
                  <c:v>0.96666666666666667</c:v>
                </c:pt>
                <c:pt idx="6">
                  <c:v>1</c:v>
                </c:pt>
              </c:numCache>
            </c:numRef>
          </c:val>
          <c:smooth val="0"/>
        </c:ser>
        <c:dLbls>
          <c:showLegendKey val="0"/>
          <c:showVal val="0"/>
          <c:showCatName val="0"/>
          <c:showSerName val="0"/>
          <c:showPercent val="0"/>
          <c:showBubbleSize val="0"/>
        </c:dLbls>
        <c:marker val="1"/>
        <c:smooth val="0"/>
        <c:axId val="194757760"/>
        <c:axId val="194759296"/>
      </c:lineChart>
      <c:catAx>
        <c:axId val="194757760"/>
        <c:scaling>
          <c:orientation val="minMax"/>
        </c:scaling>
        <c:delete val="0"/>
        <c:axPos val="b"/>
        <c:majorTickMark val="out"/>
        <c:minorTickMark val="none"/>
        <c:tickLblPos val="nextTo"/>
        <c:crossAx val="194759296"/>
        <c:crosses val="autoZero"/>
        <c:auto val="1"/>
        <c:lblAlgn val="ctr"/>
        <c:lblOffset val="100"/>
        <c:noMultiLvlLbl val="0"/>
      </c:catAx>
      <c:valAx>
        <c:axId val="194759296"/>
        <c:scaling>
          <c:orientation val="minMax"/>
          <c:max val="1"/>
        </c:scaling>
        <c:delete val="0"/>
        <c:axPos val="l"/>
        <c:majorGridlines/>
        <c:numFmt formatCode="0.00%" sourceLinked="1"/>
        <c:majorTickMark val="out"/>
        <c:minorTickMark val="none"/>
        <c:tickLblPos val="nextTo"/>
        <c:crossAx val="194757760"/>
        <c:crosses val="autoZero"/>
        <c:crossBetween val="between"/>
      </c:valAx>
    </c:plotArea>
    <c:legend>
      <c:legendPos val="r"/>
      <c:layout>
        <c:manualLayout>
          <c:xMode val="edge"/>
          <c:yMode val="edge"/>
          <c:x val="0.79043132108486425"/>
          <c:y val="0.33256561679790025"/>
          <c:w val="0.20956867891513561"/>
          <c:h val="0.1612745898401495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Compare!$B$13</c:f>
              <c:strCache>
                <c:ptCount val="1"/>
                <c:pt idx="0">
                  <c:v>Kasco IT</c:v>
                </c:pt>
              </c:strCache>
            </c:strRef>
          </c:tx>
          <c:marker>
            <c:symbol val="none"/>
          </c:marker>
          <c:cat>
            <c:strRef>
              <c:f>Compare!$C$12:$H$12</c:f>
              <c:strCache>
                <c:ptCount val="6"/>
                <c:pt idx="0">
                  <c:v>Project Management</c:v>
                </c:pt>
                <c:pt idx="1">
                  <c:v>Compatibility</c:v>
                </c:pt>
                <c:pt idx="2">
                  <c:v>Risk management</c:v>
                </c:pt>
                <c:pt idx="3">
                  <c:v>Flexibility</c:v>
                </c:pt>
                <c:pt idx="4">
                  <c:v>Time line</c:v>
                </c:pt>
                <c:pt idx="5">
                  <c:v>Investment</c:v>
                </c:pt>
              </c:strCache>
            </c:strRef>
          </c:cat>
          <c:val>
            <c:numRef>
              <c:f>Compare!$C$13:$H$13</c:f>
              <c:numCache>
                <c:formatCode>General</c:formatCode>
                <c:ptCount val="6"/>
                <c:pt idx="0">
                  <c:v>4</c:v>
                </c:pt>
                <c:pt idx="1">
                  <c:v>7</c:v>
                </c:pt>
                <c:pt idx="2">
                  <c:v>4</c:v>
                </c:pt>
                <c:pt idx="3">
                  <c:v>8</c:v>
                </c:pt>
                <c:pt idx="4">
                  <c:v>9</c:v>
                </c:pt>
                <c:pt idx="5">
                  <c:v>8</c:v>
                </c:pt>
              </c:numCache>
            </c:numRef>
          </c:val>
        </c:ser>
        <c:ser>
          <c:idx val="1"/>
          <c:order val="1"/>
          <c:tx>
            <c:strRef>
              <c:f>Compare!$B$14</c:f>
              <c:strCache>
                <c:ptCount val="1"/>
                <c:pt idx="0">
                  <c:v>SAP EWM</c:v>
                </c:pt>
              </c:strCache>
            </c:strRef>
          </c:tx>
          <c:marker>
            <c:symbol val="none"/>
          </c:marker>
          <c:cat>
            <c:strRef>
              <c:f>Compare!$C$12:$H$12</c:f>
              <c:strCache>
                <c:ptCount val="6"/>
                <c:pt idx="0">
                  <c:v>Project Management</c:v>
                </c:pt>
                <c:pt idx="1">
                  <c:v>Compatibility</c:v>
                </c:pt>
                <c:pt idx="2">
                  <c:v>Risk management</c:v>
                </c:pt>
                <c:pt idx="3">
                  <c:v>Flexibility</c:v>
                </c:pt>
                <c:pt idx="4">
                  <c:v>Time line</c:v>
                </c:pt>
                <c:pt idx="5">
                  <c:v>Investment</c:v>
                </c:pt>
              </c:strCache>
            </c:strRef>
          </c:cat>
          <c:val>
            <c:numRef>
              <c:f>Compare!$C$14:$H$14</c:f>
              <c:numCache>
                <c:formatCode>General</c:formatCode>
                <c:ptCount val="6"/>
                <c:pt idx="0">
                  <c:v>9</c:v>
                </c:pt>
                <c:pt idx="1">
                  <c:v>9</c:v>
                </c:pt>
                <c:pt idx="2">
                  <c:v>9</c:v>
                </c:pt>
                <c:pt idx="3">
                  <c:v>4</c:v>
                </c:pt>
                <c:pt idx="4">
                  <c:v>5</c:v>
                </c:pt>
                <c:pt idx="5">
                  <c:v>5</c:v>
                </c:pt>
              </c:numCache>
            </c:numRef>
          </c:val>
        </c:ser>
        <c:dLbls>
          <c:showLegendKey val="0"/>
          <c:showVal val="0"/>
          <c:showCatName val="0"/>
          <c:showSerName val="0"/>
          <c:showPercent val="0"/>
          <c:showBubbleSize val="0"/>
        </c:dLbls>
        <c:axId val="194651648"/>
        <c:axId val="194653184"/>
      </c:radarChart>
      <c:catAx>
        <c:axId val="194651648"/>
        <c:scaling>
          <c:orientation val="minMax"/>
        </c:scaling>
        <c:delete val="0"/>
        <c:axPos val="b"/>
        <c:majorGridlines/>
        <c:majorTickMark val="out"/>
        <c:minorTickMark val="none"/>
        <c:tickLblPos val="nextTo"/>
        <c:crossAx val="194653184"/>
        <c:crosses val="autoZero"/>
        <c:auto val="1"/>
        <c:lblAlgn val="ctr"/>
        <c:lblOffset val="100"/>
        <c:noMultiLvlLbl val="0"/>
      </c:catAx>
      <c:valAx>
        <c:axId val="194653184"/>
        <c:scaling>
          <c:orientation val="minMax"/>
        </c:scaling>
        <c:delete val="0"/>
        <c:axPos val="l"/>
        <c:majorGridlines/>
        <c:numFmt formatCode="General" sourceLinked="1"/>
        <c:majorTickMark val="cross"/>
        <c:minorTickMark val="none"/>
        <c:tickLblPos val="nextTo"/>
        <c:crossAx val="194651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Sheet3!$B$1</c:f>
              <c:strCache>
                <c:ptCount val="1"/>
                <c:pt idx="0">
                  <c:v>Make</c:v>
                </c:pt>
              </c:strCache>
            </c:strRef>
          </c:tx>
          <c:marker>
            <c:symbol val="none"/>
          </c:marker>
          <c:cat>
            <c:strRef>
              <c:f>Sheet3!$A$2:$A$7</c:f>
              <c:strCache>
                <c:ptCount val="6"/>
                <c:pt idx="0">
                  <c:v>Programming</c:v>
                </c:pt>
                <c:pt idx="1">
                  <c:v>Business knowledge</c:v>
                </c:pt>
                <c:pt idx="2">
                  <c:v>Communication</c:v>
                </c:pt>
                <c:pt idx="3">
                  <c:v>Project management</c:v>
                </c:pt>
                <c:pt idx="4">
                  <c:v>Analytic skills</c:v>
                </c:pt>
                <c:pt idx="5">
                  <c:v>Database design</c:v>
                </c:pt>
              </c:strCache>
            </c:strRef>
          </c:cat>
          <c:val>
            <c:numRef>
              <c:f>Sheet3!$B$2:$B$7</c:f>
              <c:numCache>
                <c:formatCode>General</c:formatCode>
                <c:ptCount val="6"/>
                <c:pt idx="0">
                  <c:v>8</c:v>
                </c:pt>
                <c:pt idx="1">
                  <c:v>7</c:v>
                </c:pt>
                <c:pt idx="2">
                  <c:v>7</c:v>
                </c:pt>
                <c:pt idx="3">
                  <c:v>9</c:v>
                </c:pt>
                <c:pt idx="4">
                  <c:v>8</c:v>
                </c:pt>
                <c:pt idx="5">
                  <c:v>8</c:v>
                </c:pt>
              </c:numCache>
            </c:numRef>
          </c:val>
        </c:ser>
        <c:ser>
          <c:idx val="1"/>
          <c:order val="1"/>
          <c:tx>
            <c:strRef>
              <c:f>Sheet3!$C$1</c:f>
              <c:strCache>
                <c:ptCount val="1"/>
                <c:pt idx="0">
                  <c:v>Modify</c:v>
                </c:pt>
              </c:strCache>
            </c:strRef>
          </c:tx>
          <c:marker>
            <c:symbol val="none"/>
          </c:marker>
          <c:cat>
            <c:strRef>
              <c:f>Sheet3!$A$2:$A$7</c:f>
              <c:strCache>
                <c:ptCount val="6"/>
                <c:pt idx="0">
                  <c:v>Programming</c:v>
                </c:pt>
                <c:pt idx="1">
                  <c:v>Business knowledge</c:v>
                </c:pt>
                <c:pt idx="2">
                  <c:v>Communication</c:v>
                </c:pt>
                <c:pt idx="3">
                  <c:v>Project management</c:v>
                </c:pt>
                <c:pt idx="4">
                  <c:v>Analytic skills</c:v>
                </c:pt>
                <c:pt idx="5">
                  <c:v>Database design</c:v>
                </c:pt>
              </c:strCache>
            </c:strRef>
          </c:cat>
          <c:val>
            <c:numRef>
              <c:f>Sheet3!$C$2:$C$7</c:f>
              <c:numCache>
                <c:formatCode>General</c:formatCode>
                <c:ptCount val="6"/>
                <c:pt idx="0">
                  <c:v>6</c:v>
                </c:pt>
                <c:pt idx="1">
                  <c:v>7</c:v>
                </c:pt>
                <c:pt idx="2">
                  <c:v>7</c:v>
                </c:pt>
                <c:pt idx="3">
                  <c:v>9</c:v>
                </c:pt>
                <c:pt idx="4">
                  <c:v>8</c:v>
                </c:pt>
                <c:pt idx="5">
                  <c:v>6</c:v>
                </c:pt>
              </c:numCache>
            </c:numRef>
          </c:val>
        </c:ser>
        <c:dLbls>
          <c:showLegendKey val="0"/>
          <c:showVal val="0"/>
          <c:showCatName val="0"/>
          <c:showSerName val="0"/>
          <c:showPercent val="0"/>
          <c:showBubbleSize val="0"/>
        </c:dLbls>
        <c:axId val="197466752"/>
        <c:axId val="197756032"/>
      </c:radarChart>
      <c:catAx>
        <c:axId val="197466752"/>
        <c:scaling>
          <c:orientation val="minMax"/>
        </c:scaling>
        <c:delete val="0"/>
        <c:axPos val="b"/>
        <c:majorGridlines/>
        <c:majorTickMark val="out"/>
        <c:minorTickMark val="none"/>
        <c:tickLblPos val="nextTo"/>
        <c:crossAx val="197756032"/>
        <c:crosses val="autoZero"/>
        <c:auto val="1"/>
        <c:lblAlgn val="ctr"/>
        <c:lblOffset val="100"/>
        <c:noMultiLvlLbl val="0"/>
      </c:catAx>
      <c:valAx>
        <c:axId val="197756032"/>
        <c:scaling>
          <c:orientation val="minMax"/>
          <c:max val="10"/>
        </c:scaling>
        <c:delete val="0"/>
        <c:axPos val="l"/>
        <c:majorGridlines/>
        <c:numFmt formatCode="General" sourceLinked="1"/>
        <c:majorTickMark val="out"/>
        <c:minorTickMark val="none"/>
        <c:tickLblPos val="nextTo"/>
        <c:crossAx val="197466752"/>
        <c:crosses val="autoZero"/>
        <c:crossBetween val="between"/>
      </c:valAx>
    </c:plotArea>
    <c:legend>
      <c:legendPos val="b"/>
      <c:layout>
        <c:manualLayout>
          <c:xMode val="edge"/>
          <c:yMode val="edge"/>
          <c:x val="3.0871828521434826E-2"/>
          <c:y val="0.86072725284339457"/>
          <c:w val="0.33270078740157483"/>
          <c:h val="8.3717191601049873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1</xdr:row>
      <xdr:rowOff>142876</xdr:rowOff>
    </xdr:from>
    <xdr:to>
      <xdr:col>1</xdr:col>
      <xdr:colOff>2352675</xdr:colOff>
      <xdr:row>16</xdr:row>
      <xdr:rowOff>54617</xdr:rowOff>
    </xdr:to>
    <xdr:pic>
      <xdr:nvPicPr>
        <xdr:cNvPr id="4" name="Picture 3"/>
        <xdr:cNvPicPr>
          <a:picLocks noChangeAspect="1"/>
        </xdr:cNvPicPr>
      </xdr:nvPicPr>
      <xdr:blipFill>
        <a:blip xmlns:r="http://schemas.openxmlformats.org/officeDocument/2006/relationships" r:embed="rId1"/>
        <a:stretch>
          <a:fillRect/>
        </a:stretch>
      </xdr:blipFill>
      <xdr:spPr>
        <a:xfrm>
          <a:off x="276225" y="428626"/>
          <a:ext cx="5457825" cy="2769241"/>
        </a:xfrm>
        <a:prstGeom prst="rect">
          <a:avLst/>
        </a:prstGeom>
      </xdr:spPr>
    </xdr:pic>
    <xdr:clientData/>
  </xdr:twoCellAnchor>
  <xdr:twoCellAnchor>
    <xdr:from>
      <xdr:col>1</xdr:col>
      <xdr:colOff>400049</xdr:colOff>
      <xdr:row>3</xdr:row>
      <xdr:rowOff>38100</xdr:rowOff>
    </xdr:from>
    <xdr:to>
      <xdr:col>1</xdr:col>
      <xdr:colOff>1609724</xdr:colOff>
      <xdr:row>5</xdr:row>
      <xdr:rowOff>19050</xdr:rowOff>
    </xdr:to>
    <xdr:sp macro="" textlink="">
      <xdr:nvSpPr>
        <xdr:cNvPr id="3" name="TextBox 2"/>
        <xdr:cNvSpPr txBox="1"/>
      </xdr:nvSpPr>
      <xdr:spPr>
        <a:xfrm>
          <a:off x="3781424" y="704850"/>
          <a:ext cx="12096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TMS-OV</a:t>
          </a:r>
        </a:p>
      </xdr:txBody>
    </xdr:sp>
    <xdr:clientData/>
  </xdr:twoCellAnchor>
  <xdr:twoCellAnchor>
    <xdr:from>
      <xdr:col>1</xdr:col>
      <xdr:colOff>990599</xdr:colOff>
      <xdr:row>17</xdr:row>
      <xdr:rowOff>123825</xdr:rowOff>
    </xdr:from>
    <xdr:to>
      <xdr:col>1</xdr:col>
      <xdr:colOff>1952624</xdr:colOff>
      <xdr:row>19</xdr:row>
      <xdr:rowOff>104775</xdr:rowOff>
    </xdr:to>
    <xdr:sp macro="" textlink="">
      <xdr:nvSpPr>
        <xdr:cNvPr id="6" name="TextBox 5"/>
        <xdr:cNvSpPr txBox="1"/>
      </xdr:nvSpPr>
      <xdr:spPr>
        <a:xfrm>
          <a:off x="4371974" y="3457575"/>
          <a:ext cx="9620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Web KPI</a:t>
          </a:r>
        </a:p>
      </xdr:txBody>
    </xdr:sp>
    <xdr:clientData/>
  </xdr:twoCellAnchor>
  <xdr:twoCellAnchor>
    <xdr:from>
      <xdr:col>0</xdr:col>
      <xdr:colOff>533400</xdr:colOff>
      <xdr:row>5</xdr:row>
      <xdr:rowOff>114300</xdr:rowOff>
    </xdr:from>
    <xdr:to>
      <xdr:col>0</xdr:col>
      <xdr:colOff>1504950</xdr:colOff>
      <xdr:row>7</xdr:row>
      <xdr:rowOff>85725</xdr:rowOff>
    </xdr:to>
    <xdr:sp macro="" textlink="">
      <xdr:nvSpPr>
        <xdr:cNvPr id="7" name="Oval 6"/>
        <xdr:cNvSpPr/>
      </xdr:nvSpPr>
      <xdr:spPr>
        <a:xfrm>
          <a:off x="533400" y="1162050"/>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2847975</xdr:colOff>
      <xdr:row>5</xdr:row>
      <xdr:rowOff>123825</xdr:rowOff>
    </xdr:from>
    <xdr:to>
      <xdr:col>1</xdr:col>
      <xdr:colOff>276225</xdr:colOff>
      <xdr:row>7</xdr:row>
      <xdr:rowOff>95250</xdr:rowOff>
    </xdr:to>
    <xdr:sp macro="" textlink="">
      <xdr:nvSpPr>
        <xdr:cNvPr id="10" name="Oval 9"/>
        <xdr:cNvSpPr/>
      </xdr:nvSpPr>
      <xdr:spPr>
        <a:xfrm>
          <a:off x="2847975" y="1171575"/>
          <a:ext cx="809625"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619125</xdr:colOff>
      <xdr:row>10</xdr:row>
      <xdr:rowOff>114300</xdr:rowOff>
    </xdr:from>
    <xdr:to>
      <xdr:col>0</xdr:col>
      <xdr:colOff>1590675</xdr:colOff>
      <xdr:row>12</xdr:row>
      <xdr:rowOff>85725</xdr:rowOff>
    </xdr:to>
    <xdr:sp macro="" textlink="">
      <xdr:nvSpPr>
        <xdr:cNvPr id="11" name="Oval 10"/>
        <xdr:cNvSpPr/>
      </xdr:nvSpPr>
      <xdr:spPr>
        <a:xfrm>
          <a:off x="619125" y="2114550"/>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1704975</xdr:colOff>
      <xdr:row>13</xdr:row>
      <xdr:rowOff>66675</xdr:rowOff>
    </xdr:from>
    <xdr:to>
      <xdr:col>0</xdr:col>
      <xdr:colOff>2676525</xdr:colOff>
      <xdr:row>15</xdr:row>
      <xdr:rowOff>38100</xdr:rowOff>
    </xdr:to>
    <xdr:sp macro="" textlink="">
      <xdr:nvSpPr>
        <xdr:cNvPr id="12" name="Oval 11"/>
        <xdr:cNvSpPr/>
      </xdr:nvSpPr>
      <xdr:spPr>
        <a:xfrm>
          <a:off x="1704975" y="2638425"/>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2981325</xdr:colOff>
      <xdr:row>6</xdr:row>
      <xdr:rowOff>28575</xdr:rowOff>
    </xdr:from>
    <xdr:to>
      <xdr:col>2</xdr:col>
      <xdr:colOff>3019425</xdr:colOff>
      <xdr:row>10</xdr:row>
      <xdr:rowOff>142874</xdr:rowOff>
    </xdr:to>
    <xdr:sp macro="" textlink="">
      <xdr:nvSpPr>
        <xdr:cNvPr id="14" name="TextBox 13"/>
        <xdr:cNvSpPr txBox="1"/>
      </xdr:nvSpPr>
      <xdr:spPr>
        <a:xfrm>
          <a:off x="6362700" y="1409700"/>
          <a:ext cx="3419475" cy="876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Flexibility </a:t>
          </a:r>
          <a:r>
            <a:rPr lang="th-TH" sz="1100" baseline="0">
              <a:solidFill>
                <a:schemeClr val="dk1"/>
              </a:solidFill>
              <a:effectLst/>
              <a:latin typeface="+mn-lt"/>
              <a:ea typeface="+mn-ea"/>
              <a:cs typeface="+mn-cs"/>
            </a:rPr>
            <a:t>ทีรองรับ </a:t>
          </a:r>
          <a:r>
            <a:rPr lang="en-US" sz="1100" baseline="0">
              <a:solidFill>
                <a:schemeClr val="dk1"/>
              </a:solidFill>
              <a:effectLst/>
              <a:latin typeface="+mn-lt"/>
              <a:ea typeface="+mn-ea"/>
              <a:cs typeface="+mn-cs"/>
            </a:rPr>
            <a:t>change </a:t>
          </a:r>
          <a:r>
            <a:rPr lang="th-TH" sz="1100" baseline="0">
              <a:solidFill>
                <a:schemeClr val="dk1"/>
              </a:solidFill>
              <a:effectLst/>
              <a:latin typeface="+mn-lt"/>
              <a:ea typeface="+mn-ea"/>
              <a:cs typeface="+mn-cs"/>
            </a:rPr>
            <a:t>ได้ดีกว่า</a:t>
          </a:r>
          <a:endParaRPr lang="en-US" sz="1100">
            <a:effectLst/>
          </a:endParaRPr>
        </a:p>
        <a:p>
          <a:pPr marL="171450" indent="-171450">
            <a:buFont typeface="Arial" pitchFamily="34" charset="0"/>
            <a:buChar char="•"/>
          </a:pPr>
          <a:r>
            <a:rPr lang="th-TH" sz="1100" baseline="0"/>
            <a:t>เรื่อง </a:t>
          </a:r>
          <a:r>
            <a:rPr lang="en-US" sz="1100" baseline="0"/>
            <a:t>Time competitiveness </a:t>
          </a:r>
          <a:r>
            <a:rPr lang="th-TH" sz="1100" baseline="0"/>
            <a:t>เพื่อส่งมอบทันเวลา</a:t>
          </a:r>
        </a:p>
        <a:p>
          <a:pPr marL="171450" indent="-171450">
            <a:buFont typeface="Arial" pitchFamily="34" charset="0"/>
            <a:buChar char="•"/>
          </a:pPr>
          <a:r>
            <a:rPr lang="en-US" sz="1100" baseline="0"/>
            <a:t>Budget </a:t>
          </a:r>
          <a:r>
            <a:rPr lang="th-TH" sz="1100" baseline="0"/>
            <a:t>ที่คุ้มค่าเมื่อเทียบกัน</a:t>
          </a:r>
        </a:p>
        <a:p>
          <a:pPr marL="171450" indent="-171450">
            <a:buFont typeface="Arial" pitchFamily="34" charset="0"/>
            <a:buChar char="•"/>
          </a:pPr>
          <a:r>
            <a:rPr lang="th-TH" sz="1100" baseline="0"/>
            <a:t>ระบบต้อง </a:t>
          </a:r>
          <a:r>
            <a:rPr lang="en-US" sz="1100" baseline="0"/>
            <a:t>Achieve goal</a:t>
          </a:r>
          <a:r>
            <a:rPr lang="th-TH" sz="1100" baseline="0"/>
            <a:t> ของ </a:t>
          </a:r>
          <a:r>
            <a:rPr lang="en-US" sz="1100" baseline="0"/>
            <a:t>Business function</a:t>
          </a:r>
          <a:endParaRPr lang="th-TH" sz="1100" baseline="0"/>
        </a:p>
        <a:p>
          <a:pPr marL="171450" indent="-171450">
            <a:buFont typeface="Arial" pitchFamily="34" charset="0"/>
            <a:buChar char="•"/>
          </a:pPr>
          <a:endParaRPr lang="en-US" sz="1100" baseline="0"/>
        </a:p>
      </xdr:txBody>
    </xdr:sp>
    <xdr:clientData/>
  </xdr:twoCellAnchor>
  <xdr:twoCellAnchor>
    <xdr:from>
      <xdr:col>0</xdr:col>
      <xdr:colOff>714375</xdr:colOff>
      <xdr:row>20</xdr:row>
      <xdr:rowOff>85725</xdr:rowOff>
    </xdr:from>
    <xdr:to>
      <xdr:col>0</xdr:col>
      <xdr:colOff>1685925</xdr:colOff>
      <xdr:row>22</xdr:row>
      <xdr:rowOff>57150</xdr:rowOff>
    </xdr:to>
    <xdr:sp macro="" textlink="">
      <xdr:nvSpPr>
        <xdr:cNvPr id="16" name="Oval 15"/>
        <xdr:cNvSpPr/>
      </xdr:nvSpPr>
      <xdr:spPr>
        <a:xfrm>
          <a:off x="714375" y="3990975"/>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3133725</xdr:colOff>
      <xdr:row>20</xdr:row>
      <xdr:rowOff>66675</xdr:rowOff>
    </xdr:from>
    <xdr:to>
      <xdr:col>1</xdr:col>
      <xdr:colOff>561975</xdr:colOff>
      <xdr:row>22</xdr:row>
      <xdr:rowOff>38100</xdr:rowOff>
    </xdr:to>
    <xdr:sp macro="" textlink="">
      <xdr:nvSpPr>
        <xdr:cNvPr id="20" name="Oval 19"/>
        <xdr:cNvSpPr/>
      </xdr:nvSpPr>
      <xdr:spPr>
        <a:xfrm>
          <a:off x="3133725" y="3971925"/>
          <a:ext cx="809625"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800100</xdr:colOff>
      <xdr:row>25</xdr:row>
      <xdr:rowOff>85725</xdr:rowOff>
    </xdr:from>
    <xdr:to>
      <xdr:col>0</xdr:col>
      <xdr:colOff>1771650</xdr:colOff>
      <xdr:row>27</xdr:row>
      <xdr:rowOff>57150</xdr:rowOff>
    </xdr:to>
    <xdr:sp macro="" textlink="">
      <xdr:nvSpPr>
        <xdr:cNvPr id="21" name="Oval 20"/>
        <xdr:cNvSpPr/>
      </xdr:nvSpPr>
      <xdr:spPr>
        <a:xfrm>
          <a:off x="800100" y="4943475"/>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1895475</xdr:colOff>
      <xdr:row>28</xdr:row>
      <xdr:rowOff>133350</xdr:rowOff>
    </xdr:from>
    <xdr:to>
      <xdr:col>0</xdr:col>
      <xdr:colOff>2867025</xdr:colOff>
      <xdr:row>30</xdr:row>
      <xdr:rowOff>104775</xdr:rowOff>
    </xdr:to>
    <xdr:sp macro="" textlink="">
      <xdr:nvSpPr>
        <xdr:cNvPr id="22" name="Oval 21"/>
        <xdr:cNvSpPr/>
      </xdr:nvSpPr>
      <xdr:spPr>
        <a:xfrm>
          <a:off x="1895475" y="5562600"/>
          <a:ext cx="971550" cy="352425"/>
        </a:xfrm>
        <a:prstGeom prst="ellipse">
          <a:avLst/>
        </a:prstGeom>
        <a:noFill/>
        <a:ln w="190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2971800</xdr:colOff>
      <xdr:row>1</xdr:row>
      <xdr:rowOff>142876</xdr:rowOff>
    </xdr:from>
    <xdr:to>
      <xdr:col>2</xdr:col>
      <xdr:colOff>3038475</xdr:colOff>
      <xdr:row>3</xdr:row>
      <xdr:rowOff>85726</xdr:rowOff>
    </xdr:to>
    <xdr:sp macro="" textlink="">
      <xdr:nvSpPr>
        <xdr:cNvPr id="23" name="TextBox 22"/>
        <xdr:cNvSpPr txBox="1"/>
      </xdr:nvSpPr>
      <xdr:spPr>
        <a:xfrm>
          <a:off x="6353175" y="571501"/>
          <a:ext cx="34480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itchFamily="34" charset="0"/>
            <a:buNone/>
          </a:pPr>
          <a:r>
            <a:rPr lang="th-TH" sz="1100" baseline="0"/>
            <a:t>การเลือกโปรเจคใช้การวัดผลจาก </a:t>
          </a:r>
          <a:r>
            <a:rPr lang="en-US" sz="1100" baseline="0"/>
            <a:t>requirement</a:t>
          </a:r>
        </a:p>
      </xdr:txBody>
    </xdr:sp>
    <xdr:clientData/>
  </xdr:twoCellAnchor>
  <xdr:twoCellAnchor>
    <xdr:from>
      <xdr:col>1</xdr:col>
      <xdr:colOff>2990850</xdr:colOff>
      <xdr:row>13</xdr:row>
      <xdr:rowOff>57150</xdr:rowOff>
    </xdr:from>
    <xdr:to>
      <xdr:col>2</xdr:col>
      <xdr:colOff>3009900</xdr:colOff>
      <xdr:row>20</xdr:row>
      <xdr:rowOff>104775</xdr:rowOff>
    </xdr:to>
    <xdr:sp macro="" textlink="">
      <xdr:nvSpPr>
        <xdr:cNvPr id="17" name="TextBox 16"/>
        <xdr:cNvSpPr txBox="1"/>
      </xdr:nvSpPr>
      <xdr:spPr>
        <a:xfrm>
          <a:off x="6372225" y="2771775"/>
          <a:ext cx="3400425"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itchFamily="34" charset="0"/>
            <a:buChar char="•"/>
          </a:pPr>
          <a:r>
            <a:rPr lang="en-US" sz="1100" baseline="0"/>
            <a:t>Project </a:t>
          </a:r>
          <a:r>
            <a:rPr lang="th-TH" sz="1100" baseline="0"/>
            <a:t>ที่เป็น </a:t>
          </a:r>
          <a:r>
            <a:rPr lang="en-US" sz="1100" baseline="0"/>
            <a:t>Mission critical</a:t>
          </a:r>
          <a:endParaRPr lang="th-TH" sz="1100" baseline="0"/>
        </a:p>
        <a:p>
          <a:pPr marL="171450" indent="-171450">
            <a:buFont typeface="Arial" pitchFamily="34" charset="0"/>
            <a:buChar char="•"/>
          </a:pPr>
          <a:r>
            <a:rPr lang="th-TH" sz="1100" baseline="0"/>
            <a:t>ต้องการ</a:t>
          </a:r>
          <a:r>
            <a:rPr lang="en-US" sz="1100" baseline="0"/>
            <a:t> SLA </a:t>
          </a:r>
          <a:r>
            <a:rPr lang="th-TH" sz="1100" baseline="0"/>
            <a:t>ที่สูง </a:t>
          </a:r>
          <a:r>
            <a:rPr lang="en-US" sz="1100" baseline="0"/>
            <a:t>0.10 </a:t>
          </a:r>
          <a:r>
            <a:rPr lang="th-TH" sz="1100" baseline="0"/>
            <a:t>ขึ้นไปจนถึง </a:t>
          </a:r>
          <a:r>
            <a:rPr lang="en-US" sz="1100" baseline="0"/>
            <a:t>0 downtime</a:t>
          </a:r>
        </a:p>
        <a:p>
          <a:pPr marL="171450" indent="-171450">
            <a:buFont typeface="Arial" pitchFamily="34" charset="0"/>
            <a:buChar char="•"/>
          </a:pPr>
          <a:r>
            <a:rPr lang="en-US" sz="1100" baseline="0"/>
            <a:t>Project </a:t>
          </a:r>
          <a:r>
            <a:rPr lang="th-TH" sz="1100" baseline="0"/>
            <a:t>มีขนาดใหญ่ และซับซ้อน</a:t>
          </a:r>
        </a:p>
        <a:p>
          <a:pPr marL="171450" indent="-171450">
            <a:buFont typeface="Arial" pitchFamily="34" charset="0"/>
            <a:buChar char="•"/>
          </a:pPr>
          <a:r>
            <a:rPr lang="en-US" sz="1100" baseline="0"/>
            <a:t>Project </a:t>
          </a:r>
          <a:r>
            <a:rPr lang="th-TH" sz="1100" baseline="0"/>
            <a:t>ที่ต้องการผู้เชี่ยวชาญพิเศษ </a:t>
          </a:r>
        </a:p>
        <a:p>
          <a:pPr marL="171450" indent="-171450">
            <a:buFont typeface="Arial" pitchFamily="34" charset="0"/>
            <a:buChar char="•"/>
          </a:pPr>
          <a:r>
            <a:rPr lang="th-TH" sz="1100" baseline="0"/>
            <a:t>มี </a:t>
          </a:r>
          <a:r>
            <a:rPr lang="en-US" sz="1100" baseline="0"/>
            <a:t>Timeline </a:t>
          </a:r>
          <a:r>
            <a:rPr lang="th-TH" sz="1100" baseline="0"/>
            <a:t>ที่เหมาะสม</a:t>
          </a:r>
          <a:endParaRPr lang="en-US" sz="1100" baseline="0"/>
        </a:p>
        <a:p>
          <a:pPr marL="171450" marR="0" indent="-171450" defTabSz="914400" eaLnBrk="1" fontAlgn="auto" latinLnBrk="0" hangingPunct="1">
            <a:lnSpc>
              <a:spcPct val="100000"/>
            </a:lnSpc>
            <a:spcBef>
              <a:spcPts val="0"/>
            </a:spcBef>
            <a:spcAft>
              <a:spcPts val="0"/>
            </a:spcAft>
            <a:buClrTx/>
            <a:buSzTx/>
            <a:buFont typeface="Arial" pitchFamily="34" charset="0"/>
            <a:buChar char="•"/>
            <a:tabLst/>
            <a:defRPr/>
          </a:pPr>
          <a:r>
            <a:rPr lang="en-US" sz="1100" baseline="0">
              <a:solidFill>
                <a:schemeClr val="dk1"/>
              </a:solidFill>
              <a:effectLst/>
              <a:latin typeface="+mn-lt"/>
              <a:ea typeface="+mn-ea"/>
              <a:cs typeface="+mn-cs"/>
            </a:rPr>
            <a:t>Budget </a:t>
          </a:r>
          <a:r>
            <a:rPr lang="th-TH" sz="1100" baseline="0">
              <a:solidFill>
                <a:schemeClr val="dk1"/>
              </a:solidFill>
              <a:effectLst/>
              <a:latin typeface="+mn-lt"/>
              <a:ea typeface="+mn-ea"/>
              <a:cs typeface="+mn-cs"/>
            </a:rPr>
            <a:t>ที่คุ้มค่าเมื่อเทียบกัน</a:t>
          </a:r>
          <a:endParaRPr lang="en-US" sz="1100">
            <a:effectLst/>
          </a:endParaRPr>
        </a:p>
        <a:p>
          <a:pPr marL="171450" indent="-171450">
            <a:buFont typeface="Arial" pitchFamily="34" charset="0"/>
            <a:buChar char="•"/>
          </a:pPr>
          <a:endParaRPr lang="en-US" sz="1100" baseline="0"/>
        </a:p>
        <a:p>
          <a:pPr marL="171450" indent="-171450">
            <a:buFont typeface="Arial" pitchFamily="34" charset="0"/>
            <a:buChar char="•"/>
          </a:pPr>
          <a:endParaRPr lang="th-TH" sz="1100" baseline="0"/>
        </a:p>
        <a:p>
          <a:pPr marL="171450" indent="-171450">
            <a:buFont typeface="Arial" pitchFamily="34" charset="0"/>
            <a:buChar char="•"/>
          </a:pPr>
          <a:endParaRPr lang="en-US" sz="1100" baseline="0"/>
        </a:p>
      </xdr:txBody>
    </xdr:sp>
    <xdr:clientData/>
  </xdr:twoCellAnchor>
  <xdr:twoCellAnchor>
    <xdr:from>
      <xdr:col>1</xdr:col>
      <xdr:colOff>2981325</xdr:colOff>
      <xdr:row>3</xdr:row>
      <xdr:rowOff>180976</xdr:rowOff>
    </xdr:from>
    <xdr:to>
      <xdr:col>2</xdr:col>
      <xdr:colOff>3028950</xdr:colOff>
      <xdr:row>5</xdr:row>
      <xdr:rowOff>123826</xdr:rowOff>
    </xdr:to>
    <xdr:sp macro="" textlink="">
      <xdr:nvSpPr>
        <xdr:cNvPr id="18" name="TextBox 17"/>
        <xdr:cNvSpPr txBox="1"/>
      </xdr:nvSpPr>
      <xdr:spPr>
        <a:xfrm>
          <a:off x="6362700" y="990601"/>
          <a:ext cx="34290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itchFamily="34" charset="0"/>
            <a:buNone/>
          </a:pPr>
          <a:r>
            <a:rPr lang="th-TH" sz="1100" baseline="0"/>
            <a:t>เลือก </a:t>
          </a:r>
          <a:r>
            <a:rPr lang="en-US" sz="1100" baseline="0"/>
            <a:t>In-house </a:t>
          </a:r>
          <a:r>
            <a:rPr lang="th-TH" sz="1100" baseline="0"/>
            <a:t>เมื่อ</a:t>
          </a:r>
          <a:endParaRPr lang="en-US" sz="1100" baseline="0"/>
        </a:p>
      </xdr:txBody>
    </xdr:sp>
    <xdr:clientData/>
  </xdr:twoCellAnchor>
  <xdr:twoCellAnchor>
    <xdr:from>
      <xdr:col>1</xdr:col>
      <xdr:colOff>2990850</xdr:colOff>
      <xdr:row>11</xdr:row>
      <xdr:rowOff>38101</xdr:rowOff>
    </xdr:from>
    <xdr:to>
      <xdr:col>2</xdr:col>
      <xdr:colOff>3009900</xdr:colOff>
      <xdr:row>12</xdr:row>
      <xdr:rowOff>171451</xdr:rowOff>
    </xdr:to>
    <xdr:sp macro="" textlink="">
      <xdr:nvSpPr>
        <xdr:cNvPr id="19" name="TextBox 18"/>
        <xdr:cNvSpPr txBox="1"/>
      </xdr:nvSpPr>
      <xdr:spPr>
        <a:xfrm>
          <a:off x="6372225" y="2371726"/>
          <a:ext cx="340042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itchFamily="34" charset="0"/>
            <a:buNone/>
          </a:pPr>
          <a:r>
            <a:rPr lang="th-TH" sz="1100" baseline="0"/>
            <a:t>เลือก </a:t>
          </a:r>
          <a:r>
            <a:rPr lang="en-US" sz="1100" baseline="0"/>
            <a:t>Outsource </a:t>
          </a:r>
          <a:r>
            <a:rPr lang="th-TH" sz="1100" baseline="0"/>
            <a:t>เมื่อ</a:t>
          </a:r>
          <a:endParaRPr lang="en-US" sz="1100" baseline="0"/>
        </a:p>
      </xdr:txBody>
    </xdr:sp>
    <xdr:clientData/>
  </xdr:twoCellAnchor>
  <xdr:twoCellAnchor editAs="oneCell">
    <xdr:from>
      <xdr:col>0</xdr:col>
      <xdr:colOff>333374</xdr:colOff>
      <xdr:row>33</xdr:row>
      <xdr:rowOff>125293</xdr:rowOff>
    </xdr:from>
    <xdr:to>
      <xdr:col>1</xdr:col>
      <xdr:colOff>371450</xdr:colOff>
      <xdr:row>39</xdr:row>
      <xdr:rowOff>123824</xdr:rowOff>
    </xdr:to>
    <xdr:pic>
      <xdr:nvPicPr>
        <xdr:cNvPr id="2" name="Picture 1"/>
        <xdr:cNvPicPr>
          <a:picLocks noChangeAspect="1"/>
        </xdr:cNvPicPr>
      </xdr:nvPicPr>
      <xdr:blipFill>
        <a:blip xmlns:r="http://schemas.openxmlformats.org/officeDocument/2006/relationships" r:embed="rId2"/>
        <a:stretch>
          <a:fillRect/>
        </a:stretch>
      </xdr:blipFill>
      <xdr:spPr>
        <a:xfrm>
          <a:off x="333374" y="6649918"/>
          <a:ext cx="3419451" cy="1141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1187822</xdr:colOff>
      <xdr:row>7</xdr:row>
      <xdr:rowOff>123263</xdr:rowOff>
    </xdr:from>
    <xdr:to>
      <xdr:col>2</xdr:col>
      <xdr:colOff>3305735</xdr:colOff>
      <xdr:row>21</xdr:row>
      <xdr:rowOff>78441</xdr:rowOff>
    </xdr:to>
    <xdr:sp macro="" textlink="">
      <xdr:nvSpPr>
        <xdr:cNvPr id="3" name="TextBox 2"/>
        <xdr:cNvSpPr txBox="1"/>
      </xdr:nvSpPr>
      <xdr:spPr>
        <a:xfrm>
          <a:off x="7956175" y="1692087"/>
          <a:ext cx="2117913" cy="26221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itchFamily="34" charset="0"/>
            <a:buChar char="•"/>
          </a:pPr>
          <a:r>
            <a:rPr lang="th-TH" sz="1100"/>
            <a:t>ลูกค้ามีการคุมสินค้า</a:t>
          </a:r>
          <a:r>
            <a:rPr lang="th-TH" sz="1100" baseline="0"/>
            <a:t> </a:t>
          </a:r>
          <a:r>
            <a:rPr lang="en-US" sz="1100" baseline="0"/>
            <a:t>SKU </a:t>
          </a:r>
          <a:r>
            <a:rPr lang="th-TH" sz="1100" baseline="0"/>
            <a:t>เดียวกันด้วยสีด้าย ซึ่งไม่ได้แจ้งไว้แต่แรก</a:t>
          </a:r>
          <a:endParaRPr lang="en-US" sz="1100"/>
        </a:p>
        <a:p>
          <a:pPr marL="171450" indent="-171450">
            <a:buFont typeface="Arial" pitchFamily="34" charset="0"/>
            <a:buChar char="•"/>
          </a:pPr>
          <a:r>
            <a:rPr lang="th-TH" sz="1100"/>
            <a:t>การที่ไม่ได้ </a:t>
          </a:r>
          <a:r>
            <a:rPr lang="en-US" sz="1100"/>
            <a:t>interface</a:t>
          </a:r>
          <a:r>
            <a:rPr lang="th-TH" sz="1100" baseline="0"/>
            <a:t> ทำให้การยืนยัน </a:t>
          </a:r>
          <a:r>
            <a:rPr lang="en-US" sz="1100" baseline="0"/>
            <a:t>stock, </a:t>
          </a:r>
          <a:r>
            <a:rPr lang="th-TH" sz="1100" baseline="0"/>
            <a:t>ยอดรับ</a:t>
          </a:r>
          <a:r>
            <a:rPr lang="en-US" sz="1100" baseline="0"/>
            <a:t>-</a:t>
          </a:r>
          <a:r>
            <a:rPr lang="th-TH" sz="1100" baseline="0"/>
            <a:t>จ่ายไม่ตรงกัน</a:t>
          </a:r>
        </a:p>
        <a:p>
          <a:pPr marL="171450" indent="-171450">
            <a:buFont typeface="Arial" pitchFamily="34" charset="0"/>
            <a:buChar char="•"/>
          </a:pPr>
          <a:r>
            <a:rPr lang="th-TH" sz="1100" baseline="0"/>
            <a:t>เรามีระยะเวลาในการเตรียมตัว ออกแบบและ การ </a:t>
          </a:r>
          <a:r>
            <a:rPr lang="en-US" sz="1100" baseline="0"/>
            <a:t>training </a:t>
          </a:r>
          <a:r>
            <a:rPr lang="th-TH" sz="1100" baseline="0"/>
            <a:t>สั้นเกินไป</a:t>
          </a:r>
        </a:p>
        <a:p>
          <a:pPr marL="171450" indent="-171450">
            <a:buFont typeface="Arial" pitchFamily="34" charset="0"/>
            <a:buChar char="•"/>
          </a:pPr>
          <a:r>
            <a:rPr lang="th-TH" sz="1100" baseline="0"/>
            <a:t>ลูกค้าเร่งให้เข้าทำงานทั้งที่ยังก่อสร้างไม่เสร็จ</a:t>
          </a:r>
          <a:endParaRPr lang="en-US" sz="1100" baseline="0"/>
        </a:p>
      </xdr:txBody>
    </xdr:sp>
    <xdr:clientData/>
  </xdr:twoCellAnchor>
  <xdr:twoCellAnchor editAs="oneCell">
    <xdr:from>
      <xdr:col>0</xdr:col>
      <xdr:colOff>203687</xdr:colOff>
      <xdr:row>22</xdr:row>
      <xdr:rowOff>58698</xdr:rowOff>
    </xdr:from>
    <xdr:to>
      <xdr:col>2</xdr:col>
      <xdr:colOff>3260912</xdr:colOff>
      <xdr:row>40</xdr:row>
      <xdr:rowOff>39324</xdr:rowOff>
    </xdr:to>
    <xdr:pic>
      <xdr:nvPicPr>
        <xdr:cNvPr id="7" name="Picture 6"/>
        <xdr:cNvPicPr>
          <a:picLocks noChangeAspect="1"/>
        </xdr:cNvPicPr>
      </xdr:nvPicPr>
      <xdr:blipFill>
        <a:blip xmlns:r="http://schemas.openxmlformats.org/officeDocument/2006/relationships" r:embed="rId1"/>
        <a:stretch>
          <a:fillRect/>
        </a:stretch>
      </xdr:blipFill>
      <xdr:spPr>
        <a:xfrm>
          <a:off x="203687" y="4485022"/>
          <a:ext cx="9825578" cy="3409626"/>
        </a:xfrm>
        <a:prstGeom prst="rect">
          <a:avLst/>
        </a:prstGeom>
        <a:ln w="12700">
          <a:solidFill>
            <a:schemeClr val="tx1"/>
          </a:solidFill>
        </a:ln>
      </xdr:spPr>
    </xdr:pic>
    <xdr:clientData/>
  </xdr:twoCellAnchor>
  <xdr:twoCellAnchor>
    <xdr:from>
      <xdr:col>0</xdr:col>
      <xdr:colOff>1983441</xdr:colOff>
      <xdr:row>24</xdr:row>
      <xdr:rowOff>179292</xdr:rowOff>
    </xdr:from>
    <xdr:to>
      <xdr:col>0</xdr:col>
      <xdr:colOff>3059206</xdr:colOff>
      <xdr:row>26</xdr:row>
      <xdr:rowOff>123263</xdr:rowOff>
    </xdr:to>
    <xdr:sp macro="" textlink="">
      <xdr:nvSpPr>
        <xdr:cNvPr id="8" name="Oval 7"/>
        <xdr:cNvSpPr/>
      </xdr:nvSpPr>
      <xdr:spPr>
        <a:xfrm>
          <a:off x="1983441" y="4986616"/>
          <a:ext cx="1075765" cy="32497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1736911</xdr:colOff>
      <xdr:row>30</xdr:row>
      <xdr:rowOff>-1</xdr:rowOff>
    </xdr:from>
    <xdr:to>
      <xdr:col>1</xdr:col>
      <xdr:colOff>2812676</xdr:colOff>
      <xdr:row>31</xdr:row>
      <xdr:rowOff>134470</xdr:rowOff>
    </xdr:to>
    <xdr:sp macro="" textlink="">
      <xdr:nvSpPr>
        <xdr:cNvPr id="9" name="Oval 8"/>
        <xdr:cNvSpPr/>
      </xdr:nvSpPr>
      <xdr:spPr>
        <a:xfrm>
          <a:off x="5121087" y="5950323"/>
          <a:ext cx="1075765" cy="32497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3316941</xdr:colOff>
      <xdr:row>35</xdr:row>
      <xdr:rowOff>-1</xdr:rowOff>
    </xdr:from>
    <xdr:to>
      <xdr:col>2</xdr:col>
      <xdr:colOff>1008529</xdr:colOff>
      <xdr:row>36</xdr:row>
      <xdr:rowOff>134470</xdr:rowOff>
    </xdr:to>
    <xdr:sp macro="" textlink="">
      <xdr:nvSpPr>
        <xdr:cNvPr id="10" name="Oval 9"/>
        <xdr:cNvSpPr/>
      </xdr:nvSpPr>
      <xdr:spPr>
        <a:xfrm>
          <a:off x="6701117" y="6902823"/>
          <a:ext cx="1075765" cy="32497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2095501</xdr:colOff>
      <xdr:row>39</xdr:row>
      <xdr:rowOff>51496</xdr:rowOff>
    </xdr:from>
    <xdr:to>
      <xdr:col>2</xdr:col>
      <xdr:colOff>851647</xdr:colOff>
      <xdr:row>39</xdr:row>
      <xdr:rowOff>67236</xdr:rowOff>
    </xdr:to>
    <xdr:cxnSp macro="">
      <xdr:nvCxnSpPr>
        <xdr:cNvPr id="12" name="Straight Arrow Connector 11"/>
        <xdr:cNvCxnSpPr/>
      </xdr:nvCxnSpPr>
      <xdr:spPr>
        <a:xfrm flipV="1">
          <a:off x="2095501" y="7716320"/>
          <a:ext cx="5524499" cy="15740"/>
        </a:xfrm>
        <a:prstGeom prst="straightConnector1">
          <a:avLst/>
        </a:prstGeom>
        <a:ln>
          <a:headEnd type="arrow"/>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0</xdr:col>
      <xdr:colOff>2902323</xdr:colOff>
      <xdr:row>35</xdr:row>
      <xdr:rowOff>78442</xdr:rowOff>
    </xdr:from>
    <xdr:to>
      <xdr:col>1</xdr:col>
      <xdr:colOff>773206</xdr:colOff>
      <xdr:row>38</xdr:row>
      <xdr:rowOff>22413</xdr:rowOff>
    </xdr:to>
    <xdr:sp macro="" textlink="">
      <xdr:nvSpPr>
        <xdr:cNvPr id="13" name="Rectangular Callout 12"/>
        <xdr:cNvSpPr/>
      </xdr:nvSpPr>
      <xdr:spPr>
        <a:xfrm>
          <a:off x="2902323" y="6981266"/>
          <a:ext cx="1255059" cy="515471"/>
        </a:xfrm>
        <a:prstGeom prst="wedgeRectCallout">
          <a:avLst>
            <a:gd name="adj1" fmla="val -21726"/>
            <a:gd name="adj2" fmla="val 92935"/>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1100"/>
            <a:t>Too Short too implement</a:t>
          </a:r>
        </a:p>
      </xdr:txBody>
    </xdr:sp>
    <xdr:clientData/>
  </xdr:twoCellAnchor>
  <xdr:twoCellAnchor>
    <xdr:from>
      <xdr:col>2</xdr:col>
      <xdr:colOff>1199028</xdr:colOff>
      <xdr:row>2</xdr:row>
      <xdr:rowOff>168087</xdr:rowOff>
    </xdr:from>
    <xdr:to>
      <xdr:col>2</xdr:col>
      <xdr:colOff>3316941</xdr:colOff>
      <xdr:row>7</xdr:row>
      <xdr:rowOff>33617</xdr:rowOff>
    </xdr:to>
    <xdr:sp macro="" textlink="">
      <xdr:nvSpPr>
        <xdr:cNvPr id="14" name="TextBox 13"/>
        <xdr:cNvSpPr txBox="1"/>
      </xdr:nvSpPr>
      <xdr:spPr>
        <a:xfrm>
          <a:off x="7967381" y="784411"/>
          <a:ext cx="2117913" cy="818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itchFamily="34" charset="0"/>
            <a:buNone/>
          </a:pPr>
          <a:r>
            <a:rPr lang="th-TH" sz="1100" baseline="0"/>
            <a:t>ขอยกตัวอย่าง </a:t>
          </a:r>
          <a:r>
            <a:rPr lang="en-US" sz="1100" baseline="0"/>
            <a:t>case lesson learn </a:t>
          </a:r>
          <a:r>
            <a:rPr lang="th-TH" sz="1100" baseline="0"/>
            <a:t>จากการทำงานที่คลังภูเวียง</a:t>
          </a:r>
          <a:endParaRPr lang="en-US" sz="1100" baseline="0"/>
        </a:p>
      </xdr:txBody>
    </xdr:sp>
    <xdr:clientData/>
  </xdr:twoCellAnchor>
  <xdr:twoCellAnchor editAs="oneCell">
    <xdr:from>
      <xdr:col>0</xdr:col>
      <xdr:colOff>280148</xdr:colOff>
      <xdr:row>3</xdr:row>
      <xdr:rowOff>-1</xdr:rowOff>
    </xdr:from>
    <xdr:to>
      <xdr:col>1</xdr:col>
      <xdr:colOff>2588560</xdr:colOff>
      <xdr:row>21</xdr:row>
      <xdr:rowOff>103507</xdr:rowOff>
    </xdr:to>
    <xdr:pic>
      <xdr:nvPicPr>
        <xdr:cNvPr id="2" name="Picture 1"/>
        <xdr:cNvPicPr>
          <a:picLocks noChangeAspect="1"/>
        </xdr:cNvPicPr>
      </xdr:nvPicPr>
      <xdr:blipFill>
        <a:blip xmlns:r="http://schemas.openxmlformats.org/officeDocument/2006/relationships" r:embed="rId2"/>
        <a:stretch>
          <a:fillRect/>
        </a:stretch>
      </xdr:blipFill>
      <xdr:spPr>
        <a:xfrm>
          <a:off x="280148" y="806823"/>
          <a:ext cx="5692588" cy="35325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16</xdr:row>
      <xdr:rowOff>9525</xdr:rowOff>
    </xdr:from>
    <xdr:to>
      <xdr:col>2</xdr:col>
      <xdr:colOff>1865841</xdr:colOff>
      <xdr:row>27</xdr:row>
      <xdr:rowOff>18787</xdr:rowOff>
    </xdr:to>
    <xdr:pic>
      <xdr:nvPicPr>
        <xdr:cNvPr id="3" name="Picture 2"/>
        <xdr:cNvPicPr>
          <a:picLocks noChangeAspect="1"/>
        </xdr:cNvPicPr>
      </xdr:nvPicPr>
      <xdr:blipFill>
        <a:blip xmlns:r="http://schemas.openxmlformats.org/officeDocument/2006/relationships" r:embed="rId1"/>
        <a:stretch>
          <a:fillRect/>
        </a:stretch>
      </xdr:blipFill>
      <xdr:spPr>
        <a:xfrm>
          <a:off x="152400" y="3295650"/>
          <a:ext cx="8476191" cy="2104762"/>
        </a:xfrm>
        <a:prstGeom prst="rect">
          <a:avLst/>
        </a:prstGeom>
      </xdr:spPr>
    </xdr:pic>
    <xdr:clientData/>
  </xdr:twoCellAnchor>
  <xdr:twoCellAnchor editAs="oneCell">
    <xdr:from>
      <xdr:col>0</xdr:col>
      <xdr:colOff>152400</xdr:colOff>
      <xdr:row>29</xdr:row>
      <xdr:rowOff>9525</xdr:rowOff>
    </xdr:from>
    <xdr:to>
      <xdr:col>2</xdr:col>
      <xdr:colOff>2342032</xdr:colOff>
      <xdr:row>50</xdr:row>
      <xdr:rowOff>123311</xdr:rowOff>
    </xdr:to>
    <xdr:pic>
      <xdr:nvPicPr>
        <xdr:cNvPr id="4" name="Picture 3"/>
        <xdr:cNvPicPr>
          <a:picLocks noChangeAspect="1"/>
        </xdr:cNvPicPr>
      </xdr:nvPicPr>
      <xdr:blipFill>
        <a:blip xmlns:r="http://schemas.openxmlformats.org/officeDocument/2006/relationships" r:embed="rId2"/>
        <a:stretch>
          <a:fillRect/>
        </a:stretch>
      </xdr:blipFill>
      <xdr:spPr>
        <a:xfrm>
          <a:off x="152400" y="5772150"/>
          <a:ext cx="8952382" cy="4114286"/>
        </a:xfrm>
        <a:prstGeom prst="rect">
          <a:avLst/>
        </a:prstGeom>
      </xdr:spPr>
    </xdr:pic>
    <xdr:clientData/>
  </xdr:twoCellAnchor>
  <xdr:twoCellAnchor editAs="oneCell">
    <xdr:from>
      <xdr:col>0</xdr:col>
      <xdr:colOff>190500</xdr:colOff>
      <xdr:row>52</xdr:row>
      <xdr:rowOff>9525</xdr:rowOff>
    </xdr:from>
    <xdr:to>
      <xdr:col>2</xdr:col>
      <xdr:colOff>2637274</xdr:colOff>
      <xdr:row>70</xdr:row>
      <xdr:rowOff>56716</xdr:rowOff>
    </xdr:to>
    <xdr:pic>
      <xdr:nvPicPr>
        <xdr:cNvPr id="5" name="Picture 4"/>
        <xdr:cNvPicPr>
          <a:picLocks noChangeAspect="1"/>
        </xdr:cNvPicPr>
      </xdr:nvPicPr>
      <xdr:blipFill>
        <a:blip xmlns:r="http://schemas.openxmlformats.org/officeDocument/2006/relationships" r:embed="rId3"/>
        <a:stretch>
          <a:fillRect/>
        </a:stretch>
      </xdr:blipFill>
      <xdr:spPr>
        <a:xfrm>
          <a:off x="190500" y="10153650"/>
          <a:ext cx="9209524" cy="3476191"/>
        </a:xfrm>
        <a:prstGeom prst="rect">
          <a:avLst/>
        </a:prstGeom>
      </xdr:spPr>
    </xdr:pic>
    <xdr:clientData/>
  </xdr:twoCellAnchor>
  <xdr:twoCellAnchor editAs="oneCell">
    <xdr:from>
      <xdr:col>0</xdr:col>
      <xdr:colOff>247650</xdr:colOff>
      <xdr:row>71</xdr:row>
      <xdr:rowOff>9525</xdr:rowOff>
    </xdr:from>
    <xdr:to>
      <xdr:col>2</xdr:col>
      <xdr:colOff>2227758</xdr:colOff>
      <xdr:row>89</xdr:row>
      <xdr:rowOff>142430</xdr:rowOff>
    </xdr:to>
    <xdr:pic>
      <xdr:nvPicPr>
        <xdr:cNvPr id="6" name="Picture 5"/>
        <xdr:cNvPicPr>
          <a:picLocks noChangeAspect="1"/>
        </xdr:cNvPicPr>
      </xdr:nvPicPr>
      <xdr:blipFill>
        <a:blip xmlns:r="http://schemas.openxmlformats.org/officeDocument/2006/relationships" r:embed="rId4"/>
        <a:stretch>
          <a:fillRect/>
        </a:stretch>
      </xdr:blipFill>
      <xdr:spPr>
        <a:xfrm>
          <a:off x="247650" y="13773150"/>
          <a:ext cx="8742858" cy="35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138110</xdr:colOff>
      <xdr:row>7</xdr:row>
      <xdr:rowOff>123825</xdr:rowOff>
    </xdr:from>
    <xdr:to>
      <xdr:col>3</xdr:col>
      <xdr:colOff>0</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476250</xdr:colOff>
      <xdr:row>6</xdr:row>
      <xdr:rowOff>161927</xdr:rowOff>
    </xdr:from>
    <xdr:to>
      <xdr:col>5</xdr:col>
      <xdr:colOff>604838</xdr:colOff>
      <xdr:row>6</xdr:row>
      <xdr:rowOff>171450</xdr:rowOff>
    </xdr:to>
    <xdr:cxnSp macro="">
      <xdr:nvCxnSpPr>
        <xdr:cNvPr id="2" name="Straight Connector 1"/>
        <xdr:cNvCxnSpPr/>
      </xdr:nvCxnSpPr>
      <xdr:spPr>
        <a:xfrm flipH="1">
          <a:off x="10096500" y="4886327"/>
          <a:ext cx="3557588" cy="95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490540</xdr:colOff>
      <xdr:row>2</xdr:row>
      <xdr:rowOff>102395</xdr:rowOff>
    </xdr:from>
    <xdr:to>
      <xdr:col>4</xdr:col>
      <xdr:colOff>535784</xdr:colOff>
      <xdr:row>6</xdr:row>
      <xdr:rowOff>166688</xdr:rowOff>
    </xdr:to>
    <xdr:cxnSp macro="">
      <xdr:nvCxnSpPr>
        <xdr:cNvPr id="3" name="Straight Connector 2"/>
        <xdr:cNvCxnSpPr/>
      </xdr:nvCxnSpPr>
      <xdr:spPr>
        <a:xfrm flipH="1" flipV="1">
          <a:off x="12168190" y="4093370"/>
          <a:ext cx="731044" cy="7977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590550</xdr:colOff>
      <xdr:row>3</xdr:row>
      <xdr:rowOff>161925</xdr:rowOff>
    </xdr:from>
    <xdr:to>
      <xdr:col>2</xdr:col>
      <xdr:colOff>438151</xdr:colOff>
      <xdr:row>6</xdr:row>
      <xdr:rowOff>161926</xdr:rowOff>
    </xdr:to>
    <xdr:cxnSp macro="">
      <xdr:nvCxnSpPr>
        <xdr:cNvPr id="4" name="Straight Connector 3"/>
        <xdr:cNvCxnSpPr/>
      </xdr:nvCxnSpPr>
      <xdr:spPr>
        <a:xfrm flipH="1" flipV="1">
          <a:off x="10896600" y="4333875"/>
          <a:ext cx="533401" cy="5524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642656</xdr:colOff>
      <xdr:row>0</xdr:row>
      <xdr:rowOff>150020</xdr:rowOff>
    </xdr:from>
    <xdr:to>
      <xdr:col>4</xdr:col>
      <xdr:colOff>407753</xdr:colOff>
      <xdr:row>2</xdr:row>
      <xdr:rowOff>102395</xdr:rowOff>
    </xdr:to>
    <xdr:sp macro="" textlink="">
      <xdr:nvSpPr>
        <xdr:cNvPr id="5" name="TextBox 4"/>
        <xdr:cNvSpPr txBox="1"/>
      </xdr:nvSpPr>
      <xdr:spPr>
        <a:xfrm>
          <a:off x="11634506" y="3779045"/>
          <a:ext cx="1136697" cy="3143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Infrastuctue</a:t>
          </a:r>
          <a:endParaRPr lang="th-TH" sz="1100"/>
        </a:p>
      </xdr:txBody>
    </xdr:sp>
    <xdr:clientData/>
  </xdr:twoCellAnchor>
  <xdr:twoCellAnchor>
    <xdr:from>
      <xdr:col>0</xdr:col>
      <xdr:colOff>600075</xdr:colOff>
      <xdr:row>2</xdr:row>
      <xdr:rowOff>3</xdr:rowOff>
    </xdr:from>
    <xdr:to>
      <xdr:col>2</xdr:col>
      <xdr:colOff>219075</xdr:colOff>
      <xdr:row>3</xdr:row>
      <xdr:rowOff>142878</xdr:rowOff>
    </xdr:to>
    <xdr:sp macro="" textlink="">
      <xdr:nvSpPr>
        <xdr:cNvPr id="6" name="TextBox 5"/>
        <xdr:cNvSpPr txBox="1"/>
      </xdr:nvSpPr>
      <xdr:spPr>
        <a:xfrm>
          <a:off x="10220325" y="3990978"/>
          <a:ext cx="990600" cy="3238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Vendors</a:t>
          </a:r>
          <a:endParaRPr lang="th-TH" sz="1100"/>
        </a:p>
      </xdr:txBody>
    </xdr:sp>
    <xdr:clientData/>
  </xdr:twoCellAnchor>
  <xdr:twoCellAnchor>
    <xdr:from>
      <xdr:col>3</xdr:col>
      <xdr:colOff>186863</xdr:colOff>
      <xdr:row>6</xdr:row>
      <xdr:rowOff>171450</xdr:rowOff>
    </xdr:from>
    <xdr:to>
      <xdr:col>4</xdr:col>
      <xdr:colOff>134475</xdr:colOff>
      <xdr:row>10</xdr:row>
      <xdr:rowOff>123824</xdr:rowOff>
    </xdr:to>
    <xdr:cxnSp macro="">
      <xdr:nvCxnSpPr>
        <xdr:cNvPr id="7" name="Straight Connector 6"/>
        <xdr:cNvCxnSpPr>
          <a:stCxn id="8" idx="0"/>
        </xdr:cNvCxnSpPr>
      </xdr:nvCxnSpPr>
      <xdr:spPr>
        <a:xfrm flipV="1">
          <a:off x="11864513" y="4895850"/>
          <a:ext cx="633412" cy="6762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258300</xdr:colOff>
      <xdr:row>10</xdr:row>
      <xdr:rowOff>123824</xdr:rowOff>
    </xdr:from>
    <xdr:to>
      <xdr:col>4</xdr:col>
      <xdr:colOff>115426</xdr:colOff>
      <xdr:row>12</xdr:row>
      <xdr:rowOff>57149</xdr:rowOff>
    </xdr:to>
    <xdr:sp macro="" textlink="">
      <xdr:nvSpPr>
        <xdr:cNvPr id="8" name="TextBox 7"/>
        <xdr:cNvSpPr txBox="1"/>
      </xdr:nvSpPr>
      <xdr:spPr>
        <a:xfrm>
          <a:off x="11250150" y="5572124"/>
          <a:ext cx="1228726" cy="295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Interfacing</a:t>
          </a:r>
        </a:p>
      </xdr:txBody>
    </xdr:sp>
    <xdr:clientData/>
  </xdr:twoCellAnchor>
  <xdr:twoCellAnchor>
    <xdr:from>
      <xdr:col>3</xdr:col>
      <xdr:colOff>507208</xdr:colOff>
      <xdr:row>5</xdr:row>
      <xdr:rowOff>152400</xdr:rowOff>
    </xdr:from>
    <xdr:to>
      <xdr:col>4</xdr:col>
      <xdr:colOff>376240</xdr:colOff>
      <xdr:row>5</xdr:row>
      <xdr:rowOff>152400</xdr:rowOff>
    </xdr:to>
    <xdr:cxnSp macro="">
      <xdr:nvCxnSpPr>
        <xdr:cNvPr id="9" name="Straight Connector 8"/>
        <xdr:cNvCxnSpPr/>
      </xdr:nvCxnSpPr>
      <xdr:spPr>
        <a:xfrm>
          <a:off x="12184858" y="4695825"/>
          <a:ext cx="55483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575004</xdr:colOff>
      <xdr:row>3</xdr:row>
      <xdr:rowOff>186018</xdr:rowOff>
    </xdr:from>
    <xdr:to>
      <xdr:col>4</xdr:col>
      <xdr:colOff>584529</xdr:colOff>
      <xdr:row>6</xdr:row>
      <xdr:rowOff>33618</xdr:rowOff>
    </xdr:to>
    <xdr:sp macro="" textlink="">
      <xdr:nvSpPr>
        <xdr:cNvPr id="10" name="TextBox 9"/>
        <xdr:cNvSpPr txBox="1"/>
      </xdr:nvSpPr>
      <xdr:spPr>
        <a:xfrm>
          <a:off x="11566854" y="4357968"/>
          <a:ext cx="13811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cs typeface="+mj-cs"/>
            </a:rPr>
            <a:t>Wifi signal loss </a:t>
          </a:r>
        </a:p>
        <a:p>
          <a:r>
            <a:rPr lang="en-US" sz="900">
              <a:cs typeface="+mj-cs"/>
            </a:rPr>
            <a:t>due to construction</a:t>
          </a:r>
        </a:p>
      </xdr:txBody>
    </xdr:sp>
    <xdr:clientData/>
  </xdr:twoCellAnchor>
  <xdr:twoCellAnchor>
    <xdr:from>
      <xdr:col>5</xdr:col>
      <xdr:colOff>410104</xdr:colOff>
      <xdr:row>2</xdr:row>
      <xdr:rowOff>185213</xdr:rowOff>
    </xdr:from>
    <xdr:to>
      <xdr:col>6</xdr:col>
      <xdr:colOff>561976</xdr:colOff>
      <xdr:row>10</xdr:row>
      <xdr:rowOff>127004</xdr:rowOff>
    </xdr:to>
    <xdr:sp macro="" textlink="">
      <xdr:nvSpPr>
        <xdr:cNvPr id="11" name="Isosceles Triangle 10"/>
        <xdr:cNvSpPr/>
      </xdr:nvSpPr>
      <xdr:spPr>
        <a:xfrm rot="5400000">
          <a:off x="13178632" y="4456910"/>
          <a:ext cx="1399116" cy="837672"/>
        </a:xfrm>
        <a:prstGeom prst="triangl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endParaRPr lang="en-US"/>
        </a:p>
      </xdr:txBody>
    </xdr:sp>
    <xdr:clientData/>
  </xdr:twoCellAnchor>
  <xdr:twoCellAnchor>
    <xdr:from>
      <xdr:col>5</xdr:col>
      <xdr:colOff>134942</xdr:colOff>
      <xdr:row>5</xdr:row>
      <xdr:rowOff>32563</xdr:rowOff>
    </xdr:from>
    <xdr:to>
      <xdr:col>6</xdr:col>
      <xdr:colOff>587910</xdr:colOff>
      <xdr:row>9</xdr:row>
      <xdr:rowOff>171202</xdr:rowOff>
    </xdr:to>
    <xdr:sp macro="" textlink="">
      <xdr:nvSpPr>
        <xdr:cNvPr id="12" name="TextBox 11"/>
        <xdr:cNvSpPr txBox="1"/>
      </xdr:nvSpPr>
      <xdr:spPr>
        <a:xfrm>
          <a:off x="13184192" y="4575988"/>
          <a:ext cx="1138768" cy="862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t>WMS</a:t>
          </a:r>
          <a:endParaRPr lang="en-US" sz="1050" baseline="0"/>
        </a:p>
        <a:p>
          <a:pPr algn="ctr"/>
          <a:r>
            <a:rPr lang="en-US" sz="1050" baseline="0"/>
            <a:t>incom</a:t>
          </a:r>
        </a:p>
        <a:p>
          <a:pPr algn="ctr"/>
          <a:r>
            <a:rPr lang="en-US" sz="1050" baseline="0"/>
            <a:t>-patible</a:t>
          </a:r>
          <a:endParaRPr lang="th-TH" sz="1050"/>
        </a:p>
      </xdr:txBody>
    </xdr:sp>
    <xdr:clientData/>
  </xdr:twoCellAnchor>
  <xdr:twoCellAnchor>
    <xdr:from>
      <xdr:col>0</xdr:col>
      <xdr:colOff>508187</xdr:colOff>
      <xdr:row>4</xdr:row>
      <xdr:rowOff>10924</xdr:rowOff>
    </xdr:from>
    <xdr:to>
      <xdr:col>2</xdr:col>
      <xdr:colOff>517711</xdr:colOff>
      <xdr:row>6</xdr:row>
      <xdr:rowOff>49024</xdr:rowOff>
    </xdr:to>
    <xdr:sp macro="" textlink="">
      <xdr:nvSpPr>
        <xdr:cNvPr id="13" name="TextBox 12"/>
        <xdr:cNvSpPr txBox="1"/>
      </xdr:nvSpPr>
      <xdr:spPr>
        <a:xfrm>
          <a:off x="10128437" y="4373374"/>
          <a:ext cx="13811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software not as commited</a:t>
          </a:r>
          <a:endParaRPr lang="th-TH" sz="900"/>
        </a:p>
      </xdr:txBody>
    </xdr:sp>
    <xdr:clientData/>
  </xdr:twoCellAnchor>
  <xdr:twoCellAnchor>
    <xdr:from>
      <xdr:col>1</xdr:col>
      <xdr:colOff>89647</xdr:colOff>
      <xdr:row>5</xdr:row>
      <xdr:rowOff>171450</xdr:rowOff>
    </xdr:from>
    <xdr:to>
      <xdr:col>2</xdr:col>
      <xdr:colOff>285750</xdr:colOff>
      <xdr:row>5</xdr:row>
      <xdr:rowOff>171450</xdr:rowOff>
    </xdr:to>
    <xdr:cxnSp macro="">
      <xdr:nvCxnSpPr>
        <xdr:cNvPr id="14" name="Straight Connector 13"/>
        <xdr:cNvCxnSpPr/>
      </xdr:nvCxnSpPr>
      <xdr:spPr>
        <a:xfrm>
          <a:off x="10395697" y="4714875"/>
          <a:ext cx="88190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250176</xdr:colOff>
      <xdr:row>9</xdr:row>
      <xdr:rowOff>40481</xdr:rowOff>
    </xdr:from>
    <xdr:to>
      <xdr:col>3</xdr:col>
      <xdr:colOff>433673</xdr:colOff>
      <xdr:row>9</xdr:row>
      <xdr:rowOff>40482</xdr:rowOff>
    </xdr:to>
    <xdr:cxnSp macro="">
      <xdr:nvCxnSpPr>
        <xdr:cNvPr id="15" name="Straight Connector 14"/>
        <xdr:cNvCxnSpPr/>
      </xdr:nvCxnSpPr>
      <xdr:spPr>
        <a:xfrm>
          <a:off x="11242026" y="5307806"/>
          <a:ext cx="869297"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587753</xdr:colOff>
      <xdr:row>8</xdr:row>
      <xdr:rowOff>85725</xdr:rowOff>
    </xdr:from>
    <xdr:to>
      <xdr:col>4</xdr:col>
      <xdr:colOff>454403</xdr:colOff>
      <xdr:row>8</xdr:row>
      <xdr:rowOff>85725</xdr:rowOff>
    </xdr:to>
    <xdr:cxnSp macro="">
      <xdr:nvCxnSpPr>
        <xdr:cNvPr id="16" name="Straight Connector 15"/>
        <xdr:cNvCxnSpPr/>
      </xdr:nvCxnSpPr>
      <xdr:spPr>
        <a:xfrm>
          <a:off x="12265403" y="5172075"/>
          <a:ext cx="552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100857</xdr:colOff>
      <xdr:row>7</xdr:row>
      <xdr:rowOff>33337</xdr:rowOff>
    </xdr:from>
    <xdr:to>
      <xdr:col>6</xdr:col>
      <xdr:colOff>110381</xdr:colOff>
      <xdr:row>8</xdr:row>
      <xdr:rowOff>171450</xdr:rowOff>
    </xdr:to>
    <xdr:sp macro="" textlink="">
      <xdr:nvSpPr>
        <xdr:cNvPr id="17" name="TextBox 16"/>
        <xdr:cNvSpPr txBox="1"/>
      </xdr:nvSpPr>
      <xdr:spPr>
        <a:xfrm>
          <a:off x="12464307" y="4938712"/>
          <a:ext cx="1381124"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lack of personal</a:t>
          </a:r>
          <a:endParaRPr lang="th-TH" sz="900"/>
        </a:p>
      </xdr:txBody>
    </xdr:sp>
    <xdr:clientData/>
  </xdr:twoCellAnchor>
  <xdr:twoCellAnchor>
    <xdr:from>
      <xdr:col>1</xdr:col>
      <xdr:colOff>593917</xdr:colOff>
      <xdr:row>8</xdr:row>
      <xdr:rowOff>23813</xdr:rowOff>
    </xdr:from>
    <xdr:to>
      <xdr:col>3</xdr:col>
      <xdr:colOff>627542</xdr:colOff>
      <xdr:row>10</xdr:row>
      <xdr:rowOff>28576</xdr:rowOff>
    </xdr:to>
    <xdr:sp macro="" textlink="">
      <xdr:nvSpPr>
        <xdr:cNvPr id="18" name="TextBox 17"/>
        <xdr:cNvSpPr txBox="1"/>
      </xdr:nvSpPr>
      <xdr:spPr>
        <a:xfrm>
          <a:off x="10899967" y="5110163"/>
          <a:ext cx="1405225" cy="366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wrong</a:t>
          </a:r>
          <a:r>
            <a:rPr lang="en-US" sz="900" baseline="0"/>
            <a:t> order/order late</a:t>
          </a:r>
        </a:p>
        <a:p>
          <a:endParaRPr lang="th-TH" sz="900"/>
        </a:p>
      </xdr:txBody>
    </xdr:sp>
    <xdr:clientData/>
  </xdr:twoCellAnchor>
  <xdr:twoCellAnchor>
    <xdr:from>
      <xdr:col>3</xdr:col>
      <xdr:colOff>283794</xdr:colOff>
      <xdr:row>10</xdr:row>
      <xdr:rowOff>9525</xdr:rowOff>
    </xdr:from>
    <xdr:to>
      <xdr:col>4</xdr:col>
      <xdr:colOff>150444</xdr:colOff>
      <xdr:row>10</xdr:row>
      <xdr:rowOff>9525</xdr:rowOff>
    </xdr:to>
    <xdr:cxnSp macro="">
      <xdr:nvCxnSpPr>
        <xdr:cNvPr id="19" name="Straight Connector 18"/>
        <xdr:cNvCxnSpPr/>
      </xdr:nvCxnSpPr>
      <xdr:spPr>
        <a:xfrm>
          <a:off x="11961444" y="5457825"/>
          <a:ext cx="552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442075</xdr:colOff>
      <xdr:row>9</xdr:row>
      <xdr:rowOff>280</xdr:rowOff>
    </xdr:from>
    <xdr:to>
      <xdr:col>5</xdr:col>
      <xdr:colOff>451599</xdr:colOff>
      <xdr:row>10</xdr:row>
      <xdr:rowOff>127187</xdr:rowOff>
    </xdr:to>
    <xdr:sp macro="" textlink="">
      <xdr:nvSpPr>
        <xdr:cNvPr id="20" name="TextBox 19"/>
        <xdr:cNvSpPr txBox="1"/>
      </xdr:nvSpPr>
      <xdr:spPr>
        <a:xfrm>
          <a:off x="12119725" y="5267605"/>
          <a:ext cx="1381124" cy="30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misinterprete communicationn</a:t>
          </a:r>
        </a:p>
        <a:p>
          <a:endParaRPr lang="th-TH" sz="900"/>
        </a:p>
      </xdr:txBody>
    </xdr:sp>
    <xdr:clientData/>
  </xdr:twoCellAnchor>
  <xdr:twoCellAnchor>
    <xdr:from>
      <xdr:col>4</xdr:col>
      <xdr:colOff>196528</xdr:colOff>
      <xdr:row>4</xdr:row>
      <xdr:rowOff>132511</xdr:rowOff>
    </xdr:from>
    <xdr:to>
      <xdr:col>5</xdr:col>
      <xdr:colOff>65559</xdr:colOff>
      <xdr:row>4</xdr:row>
      <xdr:rowOff>132511</xdr:rowOff>
    </xdr:to>
    <xdr:cxnSp macro="">
      <xdr:nvCxnSpPr>
        <xdr:cNvPr id="21" name="Straight Connector 20"/>
        <xdr:cNvCxnSpPr/>
      </xdr:nvCxnSpPr>
      <xdr:spPr>
        <a:xfrm>
          <a:off x="12559978" y="4494961"/>
          <a:ext cx="5548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120607</xdr:colOff>
      <xdr:row>3</xdr:row>
      <xdr:rowOff>99453</xdr:rowOff>
    </xdr:from>
    <xdr:to>
      <xdr:col>5</xdr:col>
      <xdr:colOff>470648</xdr:colOff>
      <xdr:row>5</xdr:row>
      <xdr:rowOff>134471</xdr:rowOff>
    </xdr:to>
    <xdr:sp macro="" textlink="">
      <xdr:nvSpPr>
        <xdr:cNvPr id="22" name="TextBox 21"/>
        <xdr:cNvSpPr txBox="1"/>
      </xdr:nvSpPr>
      <xdr:spPr>
        <a:xfrm>
          <a:off x="12484057" y="4271403"/>
          <a:ext cx="1035841" cy="40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Power</a:t>
          </a:r>
          <a:r>
            <a:rPr lang="en-US" sz="900" baseline="0"/>
            <a:t> outage</a:t>
          </a:r>
          <a:endParaRPr lang="th-TH" sz="900"/>
        </a:p>
      </xdr:txBody>
    </xdr:sp>
    <xdr:clientData/>
  </xdr:twoCellAnchor>
  <xdr:twoCellAnchor>
    <xdr:from>
      <xdr:col>1</xdr:col>
      <xdr:colOff>280147</xdr:colOff>
      <xdr:row>7</xdr:row>
      <xdr:rowOff>1</xdr:rowOff>
    </xdr:from>
    <xdr:to>
      <xdr:col>2</xdr:col>
      <xdr:colOff>212912</xdr:colOff>
      <xdr:row>10</xdr:row>
      <xdr:rowOff>100853</xdr:rowOff>
    </xdr:to>
    <xdr:cxnSp macro="">
      <xdr:nvCxnSpPr>
        <xdr:cNvPr id="23" name="Straight Connector 22"/>
        <xdr:cNvCxnSpPr/>
      </xdr:nvCxnSpPr>
      <xdr:spPr>
        <a:xfrm flipV="1">
          <a:off x="10586197" y="4905376"/>
          <a:ext cx="618565" cy="6437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276230</xdr:colOff>
      <xdr:row>10</xdr:row>
      <xdr:rowOff>108136</xdr:rowOff>
    </xdr:from>
    <xdr:to>
      <xdr:col>1</xdr:col>
      <xdr:colOff>638735</xdr:colOff>
      <xdr:row>12</xdr:row>
      <xdr:rowOff>41461</xdr:rowOff>
    </xdr:to>
    <xdr:sp macro="" textlink="">
      <xdr:nvSpPr>
        <xdr:cNvPr id="24" name="TextBox 23"/>
        <xdr:cNvSpPr txBox="1"/>
      </xdr:nvSpPr>
      <xdr:spPr>
        <a:xfrm>
          <a:off x="9896480" y="5556436"/>
          <a:ext cx="1048305" cy="295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Production</a:t>
          </a:r>
        </a:p>
      </xdr:txBody>
    </xdr:sp>
    <xdr:clientData/>
  </xdr:twoCellAnchor>
  <xdr:twoCellAnchor>
    <xdr:from>
      <xdr:col>0</xdr:col>
      <xdr:colOff>470649</xdr:colOff>
      <xdr:row>8</xdr:row>
      <xdr:rowOff>70596</xdr:rowOff>
    </xdr:from>
    <xdr:to>
      <xdr:col>1</xdr:col>
      <xdr:colOff>666752</xdr:colOff>
      <xdr:row>8</xdr:row>
      <xdr:rowOff>70596</xdr:rowOff>
    </xdr:to>
    <xdr:cxnSp macro="">
      <xdr:nvCxnSpPr>
        <xdr:cNvPr id="25" name="Straight Connector 24"/>
        <xdr:cNvCxnSpPr/>
      </xdr:nvCxnSpPr>
      <xdr:spPr>
        <a:xfrm>
          <a:off x="10090899" y="5156946"/>
          <a:ext cx="88190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376522</xdr:colOff>
      <xdr:row>7</xdr:row>
      <xdr:rowOff>19330</xdr:rowOff>
    </xdr:from>
    <xdr:to>
      <xdr:col>2</xdr:col>
      <xdr:colOff>78441</xdr:colOff>
      <xdr:row>8</xdr:row>
      <xdr:rowOff>89647</xdr:rowOff>
    </xdr:to>
    <xdr:sp macro="" textlink="">
      <xdr:nvSpPr>
        <xdr:cNvPr id="26" name="TextBox 25"/>
        <xdr:cNvSpPr txBox="1"/>
      </xdr:nvSpPr>
      <xdr:spPr>
        <a:xfrm>
          <a:off x="9996772" y="4924705"/>
          <a:ext cx="1073519" cy="251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product defect</a:t>
          </a:r>
          <a:r>
            <a:rPr lang="en-US" sz="900" baseline="0"/>
            <a:t>ed</a:t>
          </a:r>
        </a:p>
        <a:p>
          <a:endParaRPr lang="th-TH" sz="900"/>
        </a:p>
      </xdr:txBody>
    </xdr:sp>
    <xdr:clientData/>
  </xdr:twoCellAnchor>
  <xdr:twoCellAnchor>
    <xdr:from>
      <xdr:col>0</xdr:col>
      <xdr:colOff>190502</xdr:colOff>
      <xdr:row>10</xdr:row>
      <xdr:rowOff>3361</xdr:rowOff>
    </xdr:from>
    <xdr:to>
      <xdr:col>1</xdr:col>
      <xdr:colOff>386605</xdr:colOff>
      <xdr:row>10</xdr:row>
      <xdr:rowOff>3361</xdr:rowOff>
    </xdr:to>
    <xdr:cxnSp macro="">
      <xdr:nvCxnSpPr>
        <xdr:cNvPr id="27" name="Straight Connector 26"/>
        <xdr:cNvCxnSpPr/>
      </xdr:nvCxnSpPr>
      <xdr:spPr>
        <a:xfrm>
          <a:off x="9810752" y="5451661"/>
          <a:ext cx="88190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129993</xdr:colOff>
      <xdr:row>8</xdr:row>
      <xdr:rowOff>19331</xdr:rowOff>
    </xdr:from>
    <xdr:to>
      <xdr:col>1</xdr:col>
      <xdr:colOff>627530</xdr:colOff>
      <xdr:row>10</xdr:row>
      <xdr:rowOff>123265</xdr:rowOff>
    </xdr:to>
    <xdr:sp macro="" textlink="">
      <xdr:nvSpPr>
        <xdr:cNvPr id="28" name="TextBox 27"/>
        <xdr:cNvSpPr txBox="1"/>
      </xdr:nvSpPr>
      <xdr:spPr>
        <a:xfrm>
          <a:off x="9750243" y="5105681"/>
          <a:ext cx="1183337" cy="465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produce more than storage capacity</a:t>
          </a:r>
          <a:endParaRPr lang="th-TH" sz="900"/>
        </a:p>
      </xdr:txBody>
    </xdr:sp>
    <xdr:clientData/>
  </xdr:twoCellAnchor>
  <xdr:twoCellAnchor>
    <xdr:from>
      <xdr:col>12</xdr:col>
      <xdr:colOff>1385887</xdr:colOff>
      <xdr:row>12</xdr:row>
      <xdr:rowOff>171450</xdr:rowOff>
    </xdr:from>
    <xdr:to>
      <xdr:col>21</xdr:col>
      <xdr:colOff>0</xdr:colOff>
      <xdr:row>35</xdr:row>
      <xdr:rowOff>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490537</xdr:colOff>
      <xdr:row>13</xdr:row>
      <xdr:rowOff>95249</xdr:rowOff>
    </xdr:from>
    <xdr:to>
      <xdr:col>30</xdr:col>
      <xdr:colOff>185737</xdr:colOff>
      <xdr:row>28</xdr:row>
      <xdr:rowOff>85724</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4</xdr:row>
      <xdr:rowOff>152400</xdr:rowOff>
    </xdr:from>
    <xdr:to>
      <xdr:col>5</xdr:col>
      <xdr:colOff>0</xdr:colOff>
      <xdr:row>4</xdr:row>
      <xdr:rowOff>152400</xdr:rowOff>
    </xdr:to>
    <xdr:cxnSp macro="">
      <xdr:nvCxnSpPr>
        <xdr:cNvPr id="3" name="Straight Arrow Connector 2"/>
        <xdr:cNvCxnSpPr/>
      </xdr:nvCxnSpPr>
      <xdr:spPr>
        <a:xfrm>
          <a:off x="2076450" y="952500"/>
          <a:ext cx="1200150" cy="0"/>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19050</xdr:colOff>
      <xdr:row>6</xdr:row>
      <xdr:rowOff>152400</xdr:rowOff>
    </xdr:from>
    <xdr:to>
      <xdr:col>6</xdr:col>
      <xdr:colOff>600075</xdr:colOff>
      <xdr:row>6</xdr:row>
      <xdr:rowOff>152400</xdr:rowOff>
    </xdr:to>
    <xdr:cxnSp macro="">
      <xdr:nvCxnSpPr>
        <xdr:cNvPr id="4" name="Straight Arrow Connector 3"/>
        <xdr:cNvCxnSpPr/>
      </xdr:nvCxnSpPr>
      <xdr:spPr>
        <a:xfrm>
          <a:off x="2686050" y="1581150"/>
          <a:ext cx="1800225" cy="0"/>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xdr:col>
      <xdr:colOff>9525</xdr:colOff>
      <xdr:row>8</xdr:row>
      <xdr:rowOff>152400</xdr:rowOff>
    </xdr:from>
    <xdr:to>
      <xdr:col>6</xdr:col>
      <xdr:colOff>600075</xdr:colOff>
      <xdr:row>8</xdr:row>
      <xdr:rowOff>152400</xdr:rowOff>
    </xdr:to>
    <xdr:cxnSp macro="">
      <xdr:nvCxnSpPr>
        <xdr:cNvPr id="6" name="Straight Arrow Connector 5"/>
        <xdr:cNvCxnSpPr/>
      </xdr:nvCxnSpPr>
      <xdr:spPr>
        <a:xfrm>
          <a:off x="3286125" y="2590800"/>
          <a:ext cx="1200150" cy="0"/>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9525</xdr:colOff>
      <xdr:row>10</xdr:row>
      <xdr:rowOff>161925</xdr:rowOff>
    </xdr:from>
    <xdr:to>
      <xdr:col>7</xdr:col>
      <xdr:colOff>600075</xdr:colOff>
      <xdr:row>10</xdr:row>
      <xdr:rowOff>161925</xdr:rowOff>
    </xdr:to>
    <xdr:cxnSp macro="">
      <xdr:nvCxnSpPr>
        <xdr:cNvPr id="8" name="Straight Arrow Connector 7"/>
        <xdr:cNvCxnSpPr/>
      </xdr:nvCxnSpPr>
      <xdr:spPr>
        <a:xfrm>
          <a:off x="3895725" y="2847975"/>
          <a:ext cx="1200150" cy="0"/>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12</xdr:row>
      <xdr:rowOff>152400</xdr:rowOff>
    </xdr:from>
    <xdr:to>
      <xdr:col>9</xdr:col>
      <xdr:colOff>590550</xdr:colOff>
      <xdr:row>12</xdr:row>
      <xdr:rowOff>152400</xdr:rowOff>
    </xdr:to>
    <xdr:cxnSp macro="">
      <xdr:nvCxnSpPr>
        <xdr:cNvPr id="9" name="Straight Arrow Connector 8"/>
        <xdr:cNvCxnSpPr/>
      </xdr:nvCxnSpPr>
      <xdr:spPr>
        <a:xfrm>
          <a:off x="5105400" y="4086225"/>
          <a:ext cx="1200150" cy="0"/>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9</xdr:col>
      <xdr:colOff>504825</xdr:colOff>
      <xdr:row>14</xdr:row>
      <xdr:rowOff>57150</xdr:rowOff>
    </xdr:from>
    <xdr:to>
      <xdr:col>10</xdr:col>
      <xdr:colOff>95250</xdr:colOff>
      <xdr:row>14</xdr:row>
      <xdr:rowOff>257175</xdr:rowOff>
    </xdr:to>
    <xdr:sp macro="" textlink="">
      <xdr:nvSpPr>
        <xdr:cNvPr id="10" name="5-Point Star 9"/>
        <xdr:cNvSpPr/>
      </xdr:nvSpPr>
      <xdr:spPr>
        <a:xfrm>
          <a:off x="6219825" y="4600575"/>
          <a:ext cx="200025" cy="200025"/>
        </a:xfrm>
        <a:prstGeom prst="star5">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0</xdr:colOff>
      <xdr:row>5</xdr:row>
      <xdr:rowOff>142875</xdr:rowOff>
    </xdr:from>
    <xdr:to>
      <xdr:col>4</xdr:col>
      <xdr:colOff>19050</xdr:colOff>
      <xdr:row>5</xdr:row>
      <xdr:rowOff>142875</xdr:rowOff>
    </xdr:to>
    <xdr:cxnSp macro="">
      <xdr:nvCxnSpPr>
        <xdr:cNvPr id="11" name="Straight Arrow Connector 10"/>
        <xdr:cNvCxnSpPr/>
      </xdr:nvCxnSpPr>
      <xdr:spPr>
        <a:xfrm>
          <a:off x="2057400" y="1257300"/>
          <a:ext cx="628650" cy="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0</xdr:colOff>
      <xdr:row>7</xdr:row>
      <xdr:rowOff>152400</xdr:rowOff>
    </xdr:from>
    <xdr:to>
      <xdr:col>6</xdr:col>
      <xdr:colOff>600075</xdr:colOff>
      <xdr:row>7</xdr:row>
      <xdr:rowOff>152400</xdr:rowOff>
    </xdr:to>
    <xdr:cxnSp macro="">
      <xdr:nvCxnSpPr>
        <xdr:cNvPr id="13" name="Straight Arrow Connector 12"/>
        <xdr:cNvCxnSpPr/>
      </xdr:nvCxnSpPr>
      <xdr:spPr>
        <a:xfrm>
          <a:off x="2667000" y="2286000"/>
          <a:ext cx="1819275" cy="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9525</xdr:colOff>
      <xdr:row>11</xdr:row>
      <xdr:rowOff>152400</xdr:rowOff>
    </xdr:from>
    <xdr:to>
      <xdr:col>9</xdr:col>
      <xdr:colOff>600075</xdr:colOff>
      <xdr:row>11</xdr:row>
      <xdr:rowOff>152400</xdr:rowOff>
    </xdr:to>
    <xdr:cxnSp macro="">
      <xdr:nvCxnSpPr>
        <xdr:cNvPr id="15" name="Straight Arrow Connector 14"/>
        <xdr:cNvCxnSpPr/>
      </xdr:nvCxnSpPr>
      <xdr:spPr>
        <a:xfrm>
          <a:off x="3895725" y="3781425"/>
          <a:ext cx="2419350" cy="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9525</xdr:colOff>
      <xdr:row>9</xdr:row>
      <xdr:rowOff>142875</xdr:rowOff>
    </xdr:from>
    <xdr:to>
      <xdr:col>7</xdr:col>
      <xdr:colOff>600075</xdr:colOff>
      <xdr:row>9</xdr:row>
      <xdr:rowOff>142875</xdr:rowOff>
    </xdr:to>
    <xdr:cxnSp macro="">
      <xdr:nvCxnSpPr>
        <xdr:cNvPr id="17" name="Straight Arrow Connector 16"/>
        <xdr:cNvCxnSpPr/>
      </xdr:nvCxnSpPr>
      <xdr:spPr>
        <a:xfrm>
          <a:off x="4505325" y="2886075"/>
          <a:ext cx="590550" cy="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0</xdr:colOff>
      <xdr:row>13</xdr:row>
      <xdr:rowOff>161925</xdr:rowOff>
    </xdr:from>
    <xdr:to>
      <xdr:col>9</xdr:col>
      <xdr:colOff>590550</xdr:colOff>
      <xdr:row>13</xdr:row>
      <xdr:rowOff>161925</xdr:rowOff>
    </xdr:to>
    <xdr:cxnSp macro="">
      <xdr:nvCxnSpPr>
        <xdr:cNvPr id="19" name="Straight Arrow Connector 18"/>
        <xdr:cNvCxnSpPr/>
      </xdr:nvCxnSpPr>
      <xdr:spPr>
        <a:xfrm>
          <a:off x="5715000" y="4400550"/>
          <a:ext cx="590550" cy="0"/>
        </a:xfrm>
        <a:prstGeom prst="straightConnector1">
          <a:avLst/>
        </a:prstGeom>
        <a:ln>
          <a:headEnd type="arrow"/>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504825</xdr:colOff>
      <xdr:row>15</xdr:row>
      <xdr:rowOff>47625</xdr:rowOff>
    </xdr:from>
    <xdr:to>
      <xdr:col>10</xdr:col>
      <xdr:colOff>95250</xdr:colOff>
      <xdr:row>15</xdr:row>
      <xdr:rowOff>247650</xdr:rowOff>
    </xdr:to>
    <xdr:sp macro="" textlink="">
      <xdr:nvSpPr>
        <xdr:cNvPr id="20" name="5-Point Star 19"/>
        <xdr:cNvSpPr/>
      </xdr:nvSpPr>
      <xdr:spPr>
        <a:xfrm>
          <a:off x="6219825" y="4895850"/>
          <a:ext cx="200025" cy="200025"/>
        </a:xfrm>
        <a:prstGeom prst="star5">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747712</xdr:colOff>
      <xdr:row>15</xdr:row>
      <xdr:rowOff>104775</xdr:rowOff>
    </xdr:from>
    <xdr:to>
      <xdr:col>7</xdr:col>
      <xdr:colOff>404812</xdr:colOff>
      <xdr:row>29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90487</xdr:colOff>
      <xdr:row>7</xdr:row>
      <xdr:rowOff>57150</xdr:rowOff>
    </xdr:from>
    <xdr:to>
      <xdr:col>5</xdr:col>
      <xdr:colOff>566737</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AE3:AJ11" totalsRowShown="0" headerRowDxfId="9" headerRowBorderDxfId="8" tableBorderDxfId="7" totalsRowBorderDxfId="6">
  <tableColumns count="6">
    <tableColumn id="1" name="Fault Mode" dataDxfId="5"/>
    <tableColumn id="2" name="Potential cause" dataDxfId="4"/>
    <tableColumn id="3" name="Severity" dataDxfId="3"/>
    <tableColumn id="4" name="Occurrence" dataDxfId="2"/>
    <tableColumn id="5" name="Detection" dataDxfId="1"/>
    <tableColumn id="6" name="RPN" dataDxfId="0">
      <calculatedColumnFormula>AG4*AH4*AI4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1"/>
  <sheetViews>
    <sheetView showGridLines="0" zoomScaleNormal="100" workbookViewId="0">
      <pane xSplit="1" ySplit="1" topLeftCell="D23" activePane="bottomRight" state="frozen"/>
      <selection pane="topRight" activeCell="B1" sqref="B1"/>
      <selection pane="bottomLeft" activeCell="A2" sqref="A2"/>
      <selection pane="bottomRight" activeCell="E4" sqref="E4"/>
    </sheetView>
  </sheetViews>
  <sheetFormatPr defaultRowHeight="11.25"/>
  <cols>
    <col min="1" max="1" width="4.140625" style="3" bestFit="1" customWidth="1"/>
    <col min="2" max="2" width="8.85546875" style="3" bestFit="1" customWidth="1"/>
    <col min="3" max="3" width="72.7109375" style="3" bestFit="1" customWidth="1"/>
    <col min="4" max="4" width="72.7109375" style="3" customWidth="1"/>
    <col min="5" max="5" width="70.85546875" style="3" customWidth="1"/>
    <col min="6" max="6" width="29.140625" style="3" bestFit="1" customWidth="1"/>
    <col min="7" max="16384" width="9.140625" style="3"/>
  </cols>
  <sheetData>
    <row r="1" spans="1:7">
      <c r="A1" s="1" t="s">
        <v>0</v>
      </c>
      <c r="B1" s="1" t="s">
        <v>10</v>
      </c>
      <c r="C1" s="2" t="s">
        <v>1</v>
      </c>
      <c r="D1" s="13" t="s">
        <v>3</v>
      </c>
      <c r="E1" s="1" t="s">
        <v>2</v>
      </c>
      <c r="F1" s="1" t="s">
        <v>25</v>
      </c>
    </row>
    <row r="2" spans="1:7" ht="36.75" customHeight="1">
      <c r="A2" s="4">
        <v>1</v>
      </c>
      <c r="B2" s="5" t="s">
        <v>11</v>
      </c>
      <c r="C2" s="6" t="s">
        <v>17</v>
      </c>
      <c r="D2" s="15" t="s">
        <v>38</v>
      </c>
      <c r="E2" s="10" t="s">
        <v>73</v>
      </c>
      <c r="F2" s="28" t="s">
        <v>27</v>
      </c>
    </row>
    <row r="3" spans="1:7" ht="41.25" customHeight="1">
      <c r="A3" s="4">
        <v>2</v>
      </c>
      <c r="B3" s="5" t="s">
        <v>11</v>
      </c>
      <c r="C3" s="6" t="s">
        <v>4</v>
      </c>
      <c r="D3" s="15" t="s">
        <v>39</v>
      </c>
      <c r="E3" s="10" t="s">
        <v>62</v>
      </c>
      <c r="F3" s="28" t="s">
        <v>28</v>
      </c>
    </row>
    <row r="4" spans="1:7" ht="25.5" customHeight="1">
      <c r="A4" s="4">
        <v>3</v>
      </c>
      <c r="B4" s="5" t="s">
        <v>11</v>
      </c>
      <c r="C4" s="6" t="s">
        <v>16</v>
      </c>
      <c r="D4" s="25" t="s">
        <v>63</v>
      </c>
      <c r="E4" s="6" t="s">
        <v>64</v>
      </c>
      <c r="F4" s="28" t="s">
        <v>26</v>
      </c>
    </row>
    <row r="5" spans="1:7" ht="33.75">
      <c r="A5" s="4">
        <v>4</v>
      </c>
      <c r="B5" s="5" t="s">
        <v>11</v>
      </c>
      <c r="C5" s="11" t="s">
        <v>15</v>
      </c>
      <c r="D5" s="26" t="s">
        <v>41</v>
      </c>
      <c r="E5" s="10" t="s">
        <v>65</v>
      </c>
      <c r="F5" s="28" t="s">
        <v>29</v>
      </c>
    </row>
    <row r="6" spans="1:7" ht="33.75">
      <c r="A6" s="4">
        <v>5</v>
      </c>
      <c r="B6" s="5" t="s">
        <v>11</v>
      </c>
      <c r="C6" s="12" t="s">
        <v>5</v>
      </c>
      <c r="D6" s="15" t="s">
        <v>42</v>
      </c>
      <c r="E6" s="10" t="s">
        <v>66</v>
      </c>
      <c r="F6" s="28" t="s">
        <v>30</v>
      </c>
    </row>
    <row r="7" spans="1:7" ht="33.75">
      <c r="A7" s="4">
        <v>6</v>
      </c>
      <c r="B7" s="5" t="s">
        <v>11</v>
      </c>
      <c r="C7" s="12" t="s">
        <v>6</v>
      </c>
      <c r="D7" s="15" t="s">
        <v>61</v>
      </c>
      <c r="E7" s="10" t="s">
        <v>67</v>
      </c>
      <c r="F7" s="29" t="s">
        <v>31</v>
      </c>
    </row>
    <row r="8" spans="1:7" ht="26.25" customHeight="1">
      <c r="A8" s="4">
        <v>7</v>
      </c>
      <c r="B8" s="5" t="s">
        <v>11</v>
      </c>
      <c r="C8" s="12" t="s">
        <v>7</v>
      </c>
      <c r="D8" s="22" t="s">
        <v>43</v>
      </c>
      <c r="E8" s="7" t="s">
        <v>69</v>
      </c>
      <c r="F8" s="28" t="s">
        <v>32</v>
      </c>
    </row>
    <row r="9" spans="1:7" ht="27.75" customHeight="1">
      <c r="A9" s="4">
        <v>8</v>
      </c>
      <c r="B9" s="5" t="s">
        <v>11</v>
      </c>
      <c r="C9" s="12" t="s">
        <v>12</v>
      </c>
      <c r="D9" s="22" t="s">
        <v>44</v>
      </c>
      <c r="E9" s="10" t="s">
        <v>70</v>
      </c>
      <c r="F9" s="28" t="s">
        <v>33</v>
      </c>
    </row>
    <row r="10" spans="1:7" ht="24.75" customHeight="1">
      <c r="A10" s="4">
        <v>9</v>
      </c>
      <c r="B10" s="5" t="s">
        <v>11</v>
      </c>
      <c r="C10" s="11" t="s">
        <v>71</v>
      </c>
      <c r="D10" s="22" t="s">
        <v>45</v>
      </c>
      <c r="E10" s="10" t="s">
        <v>72</v>
      </c>
      <c r="F10" s="28" t="s">
        <v>27</v>
      </c>
    </row>
    <row r="11" spans="1:7" ht="23.25" customHeight="1">
      <c r="A11" s="4">
        <v>10</v>
      </c>
      <c r="B11" s="5" t="s">
        <v>11</v>
      </c>
      <c r="C11" s="12" t="s">
        <v>13</v>
      </c>
      <c r="D11" s="22" t="s">
        <v>46</v>
      </c>
      <c r="E11" s="10" t="s">
        <v>74</v>
      </c>
      <c r="F11" s="30" t="s">
        <v>34</v>
      </c>
    </row>
    <row r="12" spans="1:7" ht="12.75">
      <c r="A12" s="4">
        <v>11</v>
      </c>
      <c r="B12" s="5" t="s">
        <v>11</v>
      </c>
      <c r="C12" s="27" t="s">
        <v>68</v>
      </c>
      <c r="D12" s="8"/>
      <c r="E12" s="7" t="s">
        <v>75</v>
      </c>
      <c r="F12" s="28"/>
      <c r="G12" s="3" t="s">
        <v>78</v>
      </c>
    </row>
    <row r="13" spans="1:7">
      <c r="A13" s="17"/>
      <c r="B13" s="18"/>
      <c r="C13" s="18"/>
      <c r="D13" s="23"/>
      <c r="E13" s="21"/>
      <c r="F13" s="31"/>
    </row>
    <row r="14" spans="1:7">
      <c r="A14" s="17"/>
      <c r="B14" s="19"/>
      <c r="C14" s="20"/>
      <c r="D14" s="24"/>
      <c r="E14" s="21"/>
      <c r="F14" s="31"/>
    </row>
    <row r="15" spans="1:7" ht="22.5">
      <c r="A15" s="4">
        <v>12</v>
      </c>
      <c r="B15" s="5" t="s">
        <v>8</v>
      </c>
      <c r="C15" s="6" t="s">
        <v>52</v>
      </c>
      <c r="D15" s="22" t="s">
        <v>58</v>
      </c>
      <c r="E15" s="10" t="s">
        <v>76</v>
      </c>
      <c r="F15" s="28" t="s">
        <v>28</v>
      </c>
      <c r="G15" s="3" t="s">
        <v>79</v>
      </c>
    </row>
    <row r="16" spans="1:7" ht="15" customHeight="1">
      <c r="A16" s="4">
        <v>13</v>
      </c>
      <c r="B16" s="5" t="s">
        <v>8</v>
      </c>
      <c r="C16" s="6" t="s">
        <v>59</v>
      </c>
      <c r="D16" s="15" t="s">
        <v>53</v>
      </c>
      <c r="E16" s="9" t="s">
        <v>60</v>
      </c>
      <c r="F16" s="28" t="s">
        <v>28</v>
      </c>
    </row>
    <row r="17" spans="1:7" ht="45">
      <c r="A17" s="4">
        <v>14</v>
      </c>
      <c r="B17" s="5" t="s">
        <v>8</v>
      </c>
      <c r="C17" s="6" t="s">
        <v>9</v>
      </c>
      <c r="D17" s="15" t="s">
        <v>47</v>
      </c>
      <c r="E17" s="10" t="s">
        <v>77</v>
      </c>
      <c r="F17" s="28" t="s">
        <v>35</v>
      </c>
    </row>
    <row r="18" spans="1:7" ht="37.5" customHeight="1">
      <c r="A18" s="4">
        <v>15</v>
      </c>
      <c r="B18" s="5"/>
      <c r="C18" s="6" t="s">
        <v>21</v>
      </c>
      <c r="D18" s="15" t="s">
        <v>48</v>
      </c>
      <c r="E18" s="9" t="s">
        <v>80</v>
      </c>
      <c r="F18" s="28" t="s">
        <v>33</v>
      </c>
    </row>
    <row r="19" spans="1:7" ht="27" customHeight="1">
      <c r="A19" s="4">
        <v>16</v>
      </c>
      <c r="B19" s="5" t="s">
        <v>8</v>
      </c>
      <c r="C19" s="6" t="s">
        <v>22</v>
      </c>
      <c r="D19" s="15" t="s">
        <v>49</v>
      </c>
      <c r="E19" s="9" t="s">
        <v>81</v>
      </c>
      <c r="F19" s="28" t="s">
        <v>36</v>
      </c>
    </row>
    <row r="20" spans="1:7" ht="25.5" customHeight="1">
      <c r="A20" s="4">
        <v>17</v>
      </c>
      <c r="B20" s="5" t="s">
        <v>8</v>
      </c>
      <c r="C20" s="6" t="s">
        <v>18</v>
      </c>
      <c r="D20" s="15" t="s">
        <v>50</v>
      </c>
      <c r="E20" s="10" t="s">
        <v>19</v>
      </c>
      <c r="F20" s="28" t="s">
        <v>28</v>
      </c>
    </row>
    <row r="21" spans="1:7" ht="22.5">
      <c r="A21" s="4">
        <v>18</v>
      </c>
      <c r="B21" s="5" t="s">
        <v>8</v>
      </c>
      <c r="C21" s="6" t="s">
        <v>20</v>
      </c>
      <c r="D21" s="15" t="s">
        <v>40</v>
      </c>
      <c r="E21" s="7" t="s">
        <v>23</v>
      </c>
      <c r="F21" s="28" t="s">
        <v>28</v>
      </c>
    </row>
    <row r="22" spans="1:7" ht="36.75" customHeight="1">
      <c r="A22" s="4">
        <v>19</v>
      </c>
      <c r="B22" s="5" t="s">
        <v>8</v>
      </c>
      <c r="C22" s="6" t="s">
        <v>14</v>
      </c>
      <c r="D22" s="15" t="s">
        <v>51</v>
      </c>
      <c r="E22" s="10" t="s">
        <v>82</v>
      </c>
      <c r="F22" s="28" t="s">
        <v>83</v>
      </c>
      <c r="G22" s="3" t="s">
        <v>86</v>
      </c>
    </row>
    <row r="23" spans="1:7" ht="22.5">
      <c r="A23" s="4">
        <v>20</v>
      </c>
      <c r="B23" s="5" t="s">
        <v>8</v>
      </c>
      <c r="C23" s="6" t="s">
        <v>54</v>
      </c>
      <c r="D23" s="15" t="s">
        <v>55</v>
      </c>
      <c r="E23" s="7" t="s">
        <v>84</v>
      </c>
      <c r="F23" s="28" t="s">
        <v>85</v>
      </c>
    </row>
    <row r="24" spans="1:7">
      <c r="A24" s="4">
        <v>21</v>
      </c>
      <c r="B24" s="5" t="s">
        <v>8</v>
      </c>
      <c r="C24" s="6" t="s">
        <v>57</v>
      </c>
      <c r="D24" s="16" t="s">
        <v>56</v>
      </c>
      <c r="E24" s="7" t="s">
        <v>24</v>
      </c>
      <c r="F24" s="28" t="s">
        <v>37</v>
      </c>
    </row>
    <row r="25" spans="1:7">
      <c r="A25" s="4">
        <v>22</v>
      </c>
      <c r="B25" s="5"/>
      <c r="C25" s="8"/>
      <c r="D25" s="8"/>
      <c r="E25" s="14"/>
    </row>
    <row r="26" spans="1:7">
      <c r="A26" s="4"/>
    </row>
    <row r="27" spans="1:7">
      <c r="A27" s="4"/>
    </row>
    <row r="28" spans="1:7">
      <c r="A28" s="4"/>
    </row>
    <row r="29" spans="1:7">
      <c r="A29" s="4"/>
    </row>
    <row r="30" spans="1:7">
      <c r="A30" s="4"/>
    </row>
    <row r="31" spans="1:7">
      <c r="A31" s="4"/>
    </row>
  </sheetData>
  <pageMargins left="0.25" right="0.25" top="0.75" bottom="0.75" header="0.3" footer="0.3"/>
  <pageSetup paperSize="8" scale="8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7"/>
  <sheetViews>
    <sheetView topLeftCell="A2" zoomScaleNormal="100" workbookViewId="0">
      <selection activeCell="N15" sqref="N15"/>
    </sheetView>
  </sheetViews>
  <sheetFormatPr defaultRowHeight="15"/>
  <cols>
    <col min="2" max="2" width="14.42578125" customWidth="1"/>
    <col min="3" max="3" width="7.28515625" customWidth="1"/>
  </cols>
  <sheetData>
    <row r="2" spans="2:13" ht="15.75" thickBot="1"/>
    <row r="3" spans="2:13" ht="15.75" thickBot="1">
      <c r="B3" s="88" t="s">
        <v>271</v>
      </c>
      <c r="C3" s="89"/>
      <c r="D3" s="92" t="s">
        <v>272</v>
      </c>
      <c r="E3" s="93"/>
      <c r="F3" s="93"/>
      <c r="G3" s="94"/>
      <c r="H3" s="92" t="s">
        <v>273</v>
      </c>
      <c r="I3" s="93"/>
      <c r="J3" s="93"/>
      <c r="K3" s="94"/>
      <c r="L3" s="92" t="s">
        <v>274</v>
      </c>
      <c r="M3" s="94"/>
    </row>
    <row r="4" spans="2:13" ht="16.5" thickTop="1" thickBot="1">
      <c r="B4" s="90"/>
      <c r="C4" s="91"/>
      <c r="D4" s="73" t="s">
        <v>275</v>
      </c>
      <c r="E4" s="74" t="s">
        <v>276</v>
      </c>
      <c r="F4" s="74" t="s">
        <v>277</v>
      </c>
      <c r="G4" s="74" t="s">
        <v>278</v>
      </c>
      <c r="H4" s="74" t="s">
        <v>279</v>
      </c>
      <c r="I4" s="74" t="s">
        <v>276</v>
      </c>
      <c r="J4" s="74" t="s">
        <v>277</v>
      </c>
      <c r="K4" s="74" t="s">
        <v>278</v>
      </c>
      <c r="L4" s="74" t="s">
        <v>275</v>
      </c>
      <c r="M4" s="74" t="s">
        <v>276</v>
      </c>
    </row>
    <row r="5" spans="2:13" ht="24.95" customHeight="1" thickTop="1" thickBot="1">
      <c r="B5" s="75" t="s">
        <v>280</v>
      </c>
      <c r="C5" s="75" t="s">
        <v>271</v>
      </c>
      <c r="D5" s="76"/>
      <c r="E5" s="76"/>
      <c r="F5" s="76"/>
      <c r="G5" s="76"/>
      <c r="H5" s="76"/>
      <c r="I5" s="76"/>
      <c r="J5" s="76"/>
      <c r="K5" s="76"/>
      <c r="L5" s="76"/>
      <c r="M5" s="76"/>
    </row>
    <row r="6" spans="2:13" ht="24.95" customHeight="1" thickBot="1">
      <c r="B6" s="77"/>
      <c r="C6" s="78" t="s">
        <v>281</v>
      </c>
      <c r="D6" s="79"/>
      <c r="E6" s="79"/>
      <c r="F6" s="79"/>
      <c r="G6" s="79"/>
      <c r="H6" s="79"/>
      <c r="I6" s="79"/>
      <c r="J6" s="79"/>
      <c r="K6" s="79"/>
      <c r="L6" s="79"/>
      <c r="M6" s="79"/>
    </row>
    <row r="7" spans="2:13" ht="24.95" customHeight="1" thickBot="1">
      <c r="B7" s="80" t="s">
        <v>282</v>
      </c>
      <c r="C7" s="80" t="s">
        <v>271</v>
      </c>
      <c r="D7" s="76"/>
      <c r="E7" s="76"/>
      <c r="F7" s="76"/>
      <c r="G7" s="76"/>
      <c r="H7" s="76"/>
      <c r="I7" s="76"/>
      <c r="J7" s="76"/>
      <c r="K7" s="76"/>
      <c r="L7" s="76"/>
      <c r="M7" s="76"/>
    </row>
    <row r="8" spans="2:13" ht="24.95" customHeight="1" thickBot="1">
      <c r="B8" s="77"/>
      <c r="C8" s="78" t="s">
        <v>281</v>
      </c>
      <c r="D8" s="79"/>
      <c r="E8" s="79"/>
      <c r="F8" s="79"/>
      <c r="G8" s="79"/>
      <c r="H8" s="79"/>
      <c r="I8" s="79"/>
      <c r="J8" s="79"/>
      <c r="K8" s="79"/>
      <c r="L8" s="79"/>
      <c r="M8" s="79"/>
    </row>
    <row r="9" spans="2:13" ht="24.95" customHeight="1" thickBot="1">
      <c r="B9" s="80" t="s">
        <v>283</v>
      </c>
      <c r="C9" s="80" t="s">
        <v>271</v>
      </c>
      <c r="D9" s="76"/>
      <c r="E9" s="76"/>
      <c r="F9" s="76"/>
      <c r="G9" s="76"/>
      <c r="H9" s="76"/>
      <c r="I9" s="76"/>
      <c r="J9" s="76"/>
      <c r="K9" s="76"/>
      <c r="L9" s="76"/>
      <c r="M9" s="76"/>
    </row>
    <row r="10" spans="2:13" ht="24.95" customHeight="1" thickBot="1">
      <c r="B10" s="77"/>
      <c r="C10" s="78" t="s">
        <v>281</v>
      </c>
      <c r="D10" s="79"/>
      <c r="E10" s="79"/>
      <c r="F10" s="79"/>
      <c r="G10" s="79"/>
      <c r="H10" s="79"/>
      <c r="I10" s="79"/>
      <c r="J10" s="79"/>
      <c r="K10" s="79"/>
      <c r="L10" s="79"/>
      <c r="M10" s="79"/>
    </row>
    <row r="11" spans="2:13" ht="24.95" customHeight="1" thickBot="1">
      <c r="B11" s="80" t="s">
        <v>284</v>
      </c>
      <c r="C11" s="80" t="s">
        <v>271</v>
      </c>
      <c r="D11" s="76"/>
      <c r="E11" s="76"/>
      <c r="F11" s="76"/>
      <c r="G11" s="76"/>
      <c r="H11" s="76"/>
      <c r="I11" s="76"/>
      <c r="J11" s="76"/>
      <c r="K11" s="76"/>
      <c r="L11" s="76"/>
      <c r="M11" s="76"/>
    </row>
    <row r="12" spans="2:13" ht="24.95" customHeight="1" thickBot="1">
      <c r="B12" s="78" t="s">
        <v>285</v>
      </c>
      <c r="C12" s="78" t="s">
        <v>281</v>
      </c>
      <c r="D12" s="79"/>
      <c r="E12" s="79"/>
      <c r="F12" s="79"/>
      <c r="G12" s="79"/>
      <c r="H12" s="79"/>
      <c r="I12" s="79"/>
      <c r="J12" s="79"/>
      <c r="K12" s="79"/>
      <c r="L12" s="79"/>
      <c r="M12" s="79"/>
    </row>
    <row r="13" spans="2:13" ht="24.95" customHeight="1" thickBot="1">
      <c r="B13" s="80" t="s">
        <v>283</v>
      </c>
      <c r="C13" s="80" t="s">
        <v>271</v>
      </c>
      <c r="D13" s="76"/>
      <c r="E13" s="76"/>
      <c r="F13" s="76"/>
      <c r="G13" s="76"/>
      <c r="H13" s="76"/>
      <c r="I13" s="76"/>
      <c r="J13" s="76"/>
      <c r="K13" s="76"/>
      <c r="L13" s="76"/>
      <c r="M13" s="76"/>
    </row>
    <row r="14" spans="2:13" ht="24.95" customHeight="1" thickBot="1">
      <c r="B14" s="77"/>
      <c r="C14" s="78" t="s">
        <v>281</v>
      </c>
      <c r="D14" s="79"/>
      <c r="E14" s="79"/>
      <c r="F14" s="79"/>
      <c r="G14" s="79"/>
      <c r="H14" s="79"/>
      <c r="I14" s="79"/>
      <c r="J14" s="79"/>
      <c r="K14" s="79"/>
      <c r="L14" s="79"/>
      <c r="M14" s="79"/>
    </row>
    <row r="15" spans="2:13" ht="24.95" customHeight="1" thickBot="1">
      <c r="B15" s="80" t="s">
        <v>286</v>
      </c>
      <c r="C15" s="80" t="s">
        <v>271</v>
      </c>
      <c r="D15" s="76"/>
      <c r="E15" s="76"/>
      <c r="F15" s="76"/>
      <c r="G15" s="76"/>
      <c r="H15" s="76"/>
      <c r="I15" s="76"/>
      <c r="J15" s="76"/>
      <c r="K15" s="76"/>
      <c r="L15" s="76"/>
      <c r="M15" s="76"/>
    </row>
    <row r="16" spans="2:13" ht="24.95" customHeight="1" thickBot="1">
      <c r="B16" s="77"/>
      <c r="C16" s="78" t="s">
        <v>281</v>
      </c>
      <c r="D16" s="79"/>
      <c r="E16" s="79"/>
      <c r="F16" s="79"/>
      <c r="G16" s="79"/>
      <c r="H16" s="79"/>
      <c r="I16" s="79"/>
      <c r="J16" s="79"/>
      <c r="K16" s="79"/>
      <c r="L16" s="79"/>
      <c r="M16" s="79"/>
    </row>
    <row r="17" spans="2:13" ht="24.95" customHeight="1" thickBot="1">
      <c r="B17" s="81"/>
      <c r="C17" s="81"/>
      <c r="D17" s="76"/>
      <c r="E17" s="76"/>
      <c r="F17" s="76"/>
      <c r="G17" s="76"/>
      <c r="H17" s="76"/>
      <c r="I17" s="76"/>
      <c r="J17" s="76"/>
      <c r="K17" s="76"/>
      <c r="L17" s="76"/>
      <c r="M17" s="76"/>
    </row>
  </sheetData>
  <mergeCells count="4">
    <mergeCell ref="B3:C4"/>
    <mergeCell ref="D3:G3"/>
    <mergeCell ref="H3:K3"/>
    <mergeCell ref="L3:M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topLeftCell="A8" workbookViewId="0">
      <selection activeCell="D32" sqref="D32"/>
    </sheetView>
  </sheetViews>
  <sheetFormatPr defaultRowHeight="15"/>
  <cols>
    <col min="2" max="2" width="15.140625" bestFit="1" customWidth="1"/>
    <col min="3" max="3" width="14.5703125" bestFit="1" customWidth="1"/>
    <col min="4" max="4" width="23.7109375" customWidth="1"/>
    <col min="5" max="5" width="33.28515625" bestFit="1" customWidth="1"/>
    <col min="6" max="6" width="25.5703125" customWidth="1"/>
    <col min="7" max="7" width="32" bestFit="1" customWidth="1"/>
    <col min="8" max="8" width="29.140625" customWidth="1"/>
  </cols>
  <sheetData>
    <row r="1" spans="2:8" ht="15.75" thickBot="1"/>
    <row r="2" spans="2:8" ht="23.25">
      <c r="B2" s="97" t="s">
        <v>290</v>
      </c>
      <c r="C2" s="97" t="s">
        <v>291</v>
      </c>
      <c r="D2" s="97" t="s">
        <v>292</v>
      </c>
      <c r="E2" s="82" t="s">
        <v>293</v>
      </c>
      <c r="F2" s="97" t="s">
        <v>294</v>
      </c>
      <c r="G2" s="97" t="s">
        <v>295</v>
      </c>
    </row>
    <row r="3" spans="2:8" ht="24" thickBot="1">
      <c r="B3" s="98"/>
      <c r="C3" s="98"/>
      <c r="D3" s="98"/>
      <c r="E3" s="83" t="s">
        <v>96</v>
      </c>
      <c r="F3" s="98"/>
      <c r="G3" s="98"/>
    </row>
    <row r="4" spans="2:8" ht="23.25">
      <c r="B4" s="95" t="s">
        <v>296</v>
      </c>
      <c r="C4" s="95" t="s">
        <v>297</v>
      </c>
      <c r="D4" s="95" t="s">
        <v>298</v>
      </c>
      <c r="E4" s="95" t="s">
        <v>299</v>
      </c>
      <c r="F4" s="95" t="s">
        <v>300</v>
      </c>
      <c r="G4" s="84" t="s">
        <v>301</v>
      </c>
    </row>
    <row r="5" spans="2:8" ht="24" thickBot="1">
      <c r="B5" s="96"/>
      <c r="C5" s="96"/>
      <c r="D5" s="96"/>
      <c r="E5" s="96"/>
      <c r="F5" s="96"/>
      <c r="G5" s="85" t="s">
        <v>302</v>
      </c>
    </row>
    <row r="6" spans="2:8" ht="23.25">
      <c r="B6" s="99" t="s">
        <v>303</v>
      </c>
      <c r="C6" s="99" t="s">
        <v>304</v>
      </c>
      <c r="D6" s="99" t="s">
        <v>305</v>
      </c>
      <c r="E6" s="99" t="s">
        <v>306</v>
      </c>
      <c r="F6" s="99" t="s">
        <v>307</v>
      </c>
      <c r="G6" s="86" t="s">
        <v>308</v>
      </c>
    </row>
    <row r="7" spans="2:8" ht="24" thickBot="1">
      <c r="B7" s="100"/>
      <c r="C7" s="100"/>
      <c r="D7" s="100"/>
      <c r="E7" s="100"/>
      <c r="F7" s="100"/>
      <c r="G7" s="87" t="s">
        <v>302</v>
      </c>
    </row>
    <row r="11" spans="2:8" ht="15.75" thickBot="1"/>
    <row r="12" spans="2:8" ht="70.5" thickBot="1">
      <c r="B12" s="82" t="s">
        <v>290</v>
      </c>
      <c r="C12" s="82" t="s">
        <v>310</v>
      </c>
      <c r="D12" s="82" t="s">
        <v>288</v>
      </c>
      <c r="E12" s="82" t="s">
        <v>309</v>
      </c>
      <c r="F12" s="82" t="s">
        <v>287</v>
      </c>
      <c r="G12" s="82" t="s">
        <v>291</v>
      </c>
      <c r="H12" s="82" t="s">
        <v>311</v>
      </c>
    </row>
    <row r="13" spans="2:8" ht="24" thickBot="1">
      <c r="B13" s="84" t="s">
        <v>296</v>
      </c>
      <c r="C13" s="84">
        <v>4</v>
      </c>
      <c r="D13" s="84">
        <v>7</v>
      </c>
      <c r="E13" s="84">
        <v>4</v>
      </c>
      <c r="F13" s="84">
        <v>8</v>
      </c>
      <c r="G13" s="84">
        <v>9</v>
      </c>
      <c r="H13" s="84">
        <v>8</v>
      </c>
    </row>
    <row r="14" spans="2:8" ht="23.25">
      <c r="B14" s="86" t="s">
        <v>303</v>
      </c>
      <c r="C14" s="86">
        <v>9</v>
      </c>
      <c r="D14" s="86">
        <v>9</v>
      </c>
      <c r="E14" s="86">
        <v>9</v>
      </c>
      <c r="F14" s="86">
        <v>4</v>
      </c>
      <c r="G14" s="86">
        <v>5</v>
      </c>
      <c r="H14" s="86">
        <v>5</v>
      </c>
    </row>
  </sheetData>
  <mergeCells count="15">
    <mergeCell ref="B6:B7"/>
    <mergeCell ref="C6:C7"/>
    <mergeCell ref="D6:D7"/>
    <mergeCell ref="E6:E7"/>
    <mergeCell ref="F6:F7"/>
    <mergeCell ref="B2:B3"/>
    <mergeCell ref="C2:C3"/>
    <mergeCell ref="D2:D3"/>
    <mergeCell ref="F2:F3"/>
    <mergeCell ref="G2:G3"/>
    <mergeCell ref="B4:B5"/>
    <mergeCell ref="C4:C5"/>
    <mergeCell ref="D4:D5"/>
    <mergeCell ref="E4:E5"/>
    <mergeCell ref="F4:F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E8" sqref="E8"/>
    </sheetView>
  </sheetViews>
  <sheetFormatPr defaultRowHeight="15"/>
  <cols>
    <col min="1" max="1" width="24.85546875" bestFit="1" customWidth="1"/>
  </cols>
  <sheetData>
    <row r="1" spans="1:1">
      <c r="A1" t="s">
        <v>320</v>
      </c>
    </row>
    <row r="2" spans="1:1">
      <c r="A2" t="s">
        <v>327</v>
      </c>
    </row>
    <row r="3" spans="1:1">
      <c r="A3" t="s">
        <v>328</v>
      </c>
    </row>
    <row r="4" spans="1:1">
      <c r="A4" t="s">
        <v>329</v>
      </c>
    </row>
    <row r="5" spans="1:1">
      <c r="A5" t="s">
        <v>330</v>
      </c>
    </row>
    <row r="6" spans="1:1">
      <c r="A6" t="s">
        <v>321</v>
      </c>
    </row>
    <row r="7" spans="1:1">
      <c r="A7" t="s">
        <v>324</v>
      </c>
    </row>
    <row r="8" spans="1:1">
      <c r="A8" t="s">
        <v>322</v>
      </c>
    </row>
    <row r="9" spans="1:1">
      <c r="A9" t="s">
        <v>331</v>
      </c>
    </row>
    <row r="10" spans="1:1">
      <c r="A10" t="s">
        <v>332</v>
      </c>
    </row>
    <row r="11" spans="1:1">
      <c r="A11" t="s">
        <v>323</v>
      </c>
    </row>
    <row r="12" spans="1:1">
      <c r="A12" t="s">
        <v>325</v>
      </c>
    </row>
    <row r="13" spans="1:1">
      <c r="A13" t="s">
        <v>326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G7" sqref="G7"/>
    </sheetView>
  </sheetViews>
  <sheetFormatPr defaultRowHeight="15"/>
  <cols>
    <col min="1" max="1" width="24.85546875" bestFit="1" customWidth="1"/>
  </cols>
  <sheetData>
    <row r="1" spans="1:3">
      <c r="A1" t="s">
        <v>320</v>
      </c>
      <c r="B1" t="s">
        <v>318</v>
      </c>
      <c r="C1" t="s">
        <v>319</v>
      </c>
    </row>
    <row r="2" spans="1:3">
      <c r="A2" t="s">
        <v>333</v>
      </c>
      <c r="B2">
        <v>8</v>
      </c>
      <c r="C2">
        <v>6</v>
      </c>
    </row>
    <row r="3" spans="1:3">
      <c r="A3" t="s">
        <v>316</v>
      </c>
      <c r="B3">
        <v>7</v>
      </c>
      <c r="C3">
        <v>7</v>
      </c>
    </row>
    <row r="4" spans="1:3">
      <c r="A4" t="s">
        <v>332</v>
      </c>
      <c r="B4">
        <v>7</v>
      </c>
      <c r="C4">
        <v>7</v>
      </c>
    </row>
    <row r="5" spans="1:3">
      <c r="A5" t="s">
        <v>323</v>
      </c>
      <c r="B5">
        <v>9</v>
      </c>
      <c r="C5">
        <v>9</v>
      </c>
    </row>
    <row r="6" spans="1:3">
      <c r="A6" t="s">
        <v>334</v>
      </c>
      <c r="B6">
        <v>8</v>
      </c>
      <c r="C6">
        <v>8</v>
      </c>
    </row>
    <row r="7" spans="1:3">
      <c r="A7" t="s">
        <v>335</v>
      </c>
      <c r="B7">
        <v>8</v>
      </c>
      <c r="C7">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22" sqref="B22"/>
    </sheetView>
  </sheetViews>
  <sheetFormatPr defaultRowHeight="15"/>
  <cols>
    <col min="1" max="3" width="50.7109375" customWidth="1"/>
  </cols>
  <sheetData>
    <row r="1" spans="1:3" ht="45">
      <c r="A1" s="12" t="s">
        <v>6</v>
      </c>
      <c r="B1" s="15" t="s">
        <v>61</v>
      </c>
      <c r="C1" s="10"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
  <sheetViews>
    <sheetView workbookViewId="0">
      <selection activeCell="A23" sqref="A23"/>
    </sheetView>
  </sheetViews>
  <sheetFormatPr defaultRowHeight="15"/>
  <cols>
    <col min="1" max="3" width="50.7109375" customWidth="1"/>
  </cols>
  <sheetData>
    <row r="1" spans="1:3" ht="33.75">
      <c r="A1" s="6" t="s">
        <v>13</v>
      </c>
      <c r="B1" s="15" t="s">
        <v>46</v>
      </c>
      <c r="C1" s="10" t="s">
        <v>74</v>
      </c>
    </row>
  </sheetData>
  <pageMargins left="0.7" right="0.7" top="0.75" bottom="0.75" header="0.3" footer="0.3"/>
  <pageSetup paperSize="9" scale="8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zoomScale="85" zoomScaleNormal="85" workbookViewId="0">
      <selection activeCell="F9" sqref="F9"/>
    </sheetView>
  </sheetViews>
  <sheetFormatPr defaultRowHeight="15"/>
  <cols>
    <col min="1" max="3" width="50.7109375" customWidth="1"/>
  </cols>
  <sheetData>
    <row r="1" spans="1:3" ht="33.75">
      <c r="A1" s="6" t="s">
        <v>14</v>
      </c>
      <c r="B1" s="15" t="s">
        <v>51</v>
      </c>
      <c r="C1" s="10" t="s">
        <v>82</v>
      </c>
    </row>
    <row r="31" spans="2:2">
      <c r="B31" s="50"/>
    </row>
  </sheetData>
  <pageMargins left="0.7" right="0.7" top="0.75" bottom="0.75" header="0.3" footer="0.3"/>
  <pageSetup paperSize="9" scale="7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1"/>
    </sheetView>
  </sheetViews>
  <sheetFormatPr defaultRowHeight="15"/>
  <cols>
    <col min="1" max="3" width="50.7109375" customWidth="1"/>
  </cols>
  <sheetData>
    <row r="1" spans="1:3" ht="33.75">
      <c r="A1" s="6" t="s">
        <v>54</v>
      </c>
      <c r="B1" s="15" t="s">
        <v>55</v>
      </c>
      <c r="C1" s="10" t="s">
        <v>84</v>
      </c>
    </row>
    <row r="4" spans="1:3">
      <c r="A4" t="s">
        <v>87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F1" sqref="F1:H7"/>
    </sheetView>
  </sheetViews>
  <sheetFormatPr defaultRowHeight="15"/>
  <cols>
    <col min="1" max="1" width="26.85546875" bestFit="1" customWidth="1"/>
    <col min="2" max="2" width="15.28515625" bestFit="1" customWidth="1"/>
    <col min="3" max="3" width="13.7109375" bestFit="1" customWidth="1"/>
  </cols>
  <sheetData>
    <row r="1" spans="1:3" ht="35.25" thickBot="1">
      <c r="A1" s="36" t="s">
        <v>90</v>
      </c>
      <c r="B1" s="36" t="s">
        <v>88</v>
      </c>
      <c r="C1" s="36" t="s">
        <v>89</v>
      </c>
    </row>
    <row r="2" spans="1:3" ht="18.75" thickTop="1" thickBot="1">
      <c r="A2" s="39" t="s">
        <v>313</v>
      </c>
      <c r="B2" s="39">
        <v>8</v>
      </c>
      <c r="C2" s="39">
        <v>8</v>
      </c>
    </row>
    <row r="3" spans="1:3" ht="17.25" customHeight="1" thickBot="1">
      <c r="A3" s="38" t="s">
        <v>316</v>
      </c>
      <c r="B3" s="38">
        <v>9</v>
      </c>
      <c r="C3" s="38">
        <v>7</v>
      </c>
    </row>
    <row r="4" spans="1:3" ht="18" thickBot="1">
      <c r="A4" s="38" t="s">
        <v>317</v>
      </c>
      <c r="B4" s="38">
        <v>6</v>
      </c>
      <c r="C4" s="38">
        <v>9</v>
      </c>
    </row>
    <row r="5" spans="1:3" ht="18" thickBot="1">
      <c r="A5" s="39" t="s">
        <v>312</v>
      </c>
      <c r="B5" s="39">
        <v>9</v>
      </c>
      <c r="C5" s="39">
        <v>7</v>
      </c>
    </row>
    <row r="6" spans="1:3" ht="18" thickBot="1">
      <c r="A6" s="38" t="s">
        <v>289</v>
      </c>
      <c r="B6" s="38">
        <v>8</v>
      </c>
      <c r="C6" s="38">
        <v>7</v>
      </c>
    </row>
    <row r="7" spans="1:3" ht="18.75" thickTop="1" thickBot="1">
      <c r="A7" s="37" t="s">
        <v>311</v>
      </c>
      <c r="B7" s="37">
        <v>8</v>
      </c>
      <c r="C7" s="37">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2"/>
  <sheetViews>
    <sheetView topLeftCell="O4" workbookViewId="0">
      <selection activeCell="AE19" sqref="AE19"/>
    </sheetView>
  </sheetViews>
  <sheetFormatPr defaultRowHeight="15"/>
  <cols>
    <col min="9" max="9" width="23.5703125" customWidth="1"/>
    <col min="10" max="10" width="77.7109375" bestFit="1" customWidth="1"/>
    <col min="11" max="11" width="26.5703125" bestFit="1" customWidth="1"/>
    <col min="13" max="13" width="21.140625" style="33" bestFit="1" customWidth="1"/>
    <col min="14" max="14" width="25.5703125" bestFit="1" customWidth="1"/>
    <col min="16" max="16" width="11.140625" bestFit="1" customWidth="1"/>
    <col min="17" max="17" width="13.28515625" bestFit="1" customWidth="1"/>
    <col min="18" max="18" width="11.140625" bestFit="1" customWidth="1"/>
    <col min="19" max="19" width="13.28515625" bestFit="1" customWidth="1"/>
    <col min="31" max="31" width="25" bestFit="1" customWidth="1"/>
    <col min="32" max="32" width="22.5703125" customWidth="1"/>
    <col min="33" max="33" width="10.28515625" customWidth="1"/>
    <col min="34" max="34" width="13" customWidth="1"/>
    <col min="35" max="35" width="11.7109375" customWidth="1"/>
    <col min="36" max="36" width="6.7109375" customWidth="1"/>
  </cols>
  <sheetData>
    <row r="1" spans="1:36">
      <c r="A1" s="32"/>
      <c r="B1" s="33"/>
      <c r="C1" s="33"/>
      <c r="D1" s="33"/>
      <c r="E1" s="33"/>
      <c r="F1" s="33"/>
      <c r="G1" s="33"/>
      <c r="H1" s="33"/>
    </row>
    <row r="2" spans="1:36">
      <c r="A2" s="32"/>
      <c r="B2" s="33"/>
      <c r="C2" s="33"/>
      <c r="D2" s="33"/>
      <c r="E2" s="33"/>
      <c r="F2" s="33"/>
      <c r="G2" s="33"/>
      <c r="H2" s="33"/>
      <c r="I2" t="s">
        <v>94</v>
      </c>
      <c r="J2" t="s">
        <v>95</v>
      </c>
      <c r="K2" t="s">
        <v>126</v>
      </c>
      <c r="L2" t="s">
        <v>91</v>
      </c>
      <c r="N2" t="s">
        <v>126</v>
      </c>
      <c r="O2" t="s">
        <v>91</v>
      </c>
      <c r="P2" t="s">
        <v>92</v>
      </c>
      <c r="Q2" t="s">
        <v>93</v>
      </c>
      <c r="R2" t="s">
        <v>315</v>
      </c>
    </row>
    <row r="3" spans="1:36">
      <c r="A3" s="32"/>
      <c r="B3" s="33"/>
      <c r="C3" s="33"/>
      <c r="D3" s="33"/>
      <c r="E3" s="33"/>
      <c r="F3" s="33"/>
      <c r="G3" s="33"/>
      <c r="H3" s="33"/>
      <c r="J3" t="s">
        <v>97</v>
      </c>
      <c r="K3" t="s">
        <v>264</v>
      </c>
      <c r="L3">
        <f>COUNTIF($K$3:$K$62,K3)</f>
        <v>13</v>
      </c>
      <c r="N3" t="s">
        <v>314</v>
      </c>
      <c r="O3">
        <f t="shared" ref="O3:O9" si="0">COUNTIF($K$3:$K$62,N3)</f>
        <v>22</v>
      </c>
      <c r="P3">
        <f>O3</f>
        <v>22</v>
      </c>
      <c r="Q3" s="41">
        <f t="shared" ref="Q3:Q9" si="1">P3/$O$10</f>
        <v>0.36666666666666664</v>
      </c>
      <c r="R3" s="41">
        <f>O3/$O$10</f>
        <v>0.36666666666666664</v>
      </c>
      <c r="S3" s="41"/>
      <c r="AE3" s="45" t="s">
        <v>156</v>
      </c>
      <c r="AF3" s="46" t="s">
        <v>126</v>
      </c>
      <c r="AG3" s="46" t="s">
        <v>129</v>
      </c>
      <c r="AH3" s="46" t="s">
        <v>155</v>
      </c>
      <c r="AI3" s="46" t="s">
        <v>130</v>
      </c>
      <c r="AJ3" s="47" t="s">
        <v>131</v>
      </c>
    </row>
    <row r="4" spans="1:36">
      <c r="A4" s="32"/>
      <c r="B4" s="33"/>
      <c r="C4" s="33"/>
      <c r="D4" s="33"/>
      <c r="E4" s="33"/>
      <c r="F4" s="33"/>
      <c r="G4" s="33"/>
      <c r="H4" s="33"/>
      <c r="J4" t="s">
        <v>98</v>
      </c>
      <c r="K4" t="s">
        <v>264</v>
      </c>
      <c r="L4">
        <f>COUNTIF($K$3:$K$62,K4)</f>
        <v>13</v>
      </c>
      <c r="N4" t="s">
        <v>264</v>
      </c>
      <c r="O4">
        <f t="shared" si="0"/>
        <v>13</v>
      </c>
      <c r="P4">
        <f>P3+O4</f>
        <v>35</v>
      </c>
      <c r="Q4" s="41">
        <f t="shared" si="1"/>
        <v>0.58333333333333337</v>
      </c>
      <c r="R4" s="41">
        <f t="shared" ref="R4:R9" si="2">O4/$O$10</f>
        <v>0.21666666666666667</v>
      </c>
      <c r="S4" s="41"/>
      <c r="AE4" s="43" t="s">
        <v>157</v>
      </c>
      <c r="AF4" s="40" t="s">
        <v>147</v>
      </c>
      <c r="AG4" s="40">
        <v>10</v>
      </c>
      <c r="AH4" s="40">
        <v>10</v>
      </c>
      <c r="AI4" s="40">
        <v>8</v>
      </c>
      <c r="AJ4" s="44">
        <f>AG4*AH4*AI4</f>
        <v>800</v>
      </c>
    </row>
    <row r="5" spans="1:36">
      <c r="A5" s="32"/>
      <c r="B5" s="33"/>
      <c r="C5" s="33"/>
      <c r="D5" s="33"/>
      <c r="E5" s="33"/>
      <c r="F5" s="33"/>
      <c r="G5" s="33"/>
      <c r="H5" s="33"/>
      <c r="J5" t="s">
        <v>99</v>
      </c>
      <c r="K5" t="s">
        <v>264</v>
      </c>
      <c r="L5">
        <f t="shared" ref="L5:L62" si="3">COUNTIF($K$3:$K$62,K5)</f>
        <v>13</v>
      </c>
      <c r="N5" t="s">
        <v>265</v>
      </c>
      <c r="O5">
        <f t="shared" si="0"/>
        <v>9</v>
      </c>
      <c r="P5">
        <f t="shared" ref="P5:P9" si="4">P4+O5</f>
        <v>44</v>
      </c>
      <c r="Q5" s="41">
        <f t="shared" si="1"/>
        <v>0.73333333333333328</v>
      </c>
      <c r="R5" s="41">
        <f t="shared" si="2"/>
        <v>0.15</v>
      </c>
      <c r="S5" s="41"/>
      <c r="AE5" s="43" t="s">
        <v>158</v>
      </c>
      <c r="AF5" s="40" t="s">
        <v>153</v>
      </c>
      <c r="AG5" s="40">
        <v>10</v>
      </c>
      <c r="AH5" s="40">
        <v>10</v>
      </c>
      <c r="AI5" s="40">
        <v>7</v>
      </c>
      <c r="AJ5" s="44">
        <f t="shared" ref="AJ5:AJ11" si="5">AG5*AH5*AI5</f>
        <v>700</v>
      </c>
    </row>
    <row r="6" spans="1:36">
      <c r="A6" s="32"/>
      <c r="B6" s="33"/>
      <c r="C6" s="33"/>
      <c r="D6" s="33"/>
      <c r="E6" s="33"/>
      <c r="F6" s="33"/>
      <c r="G6" s="33"/>
      <c r="H6" s="33"/>
      <c r="J6" t="s">
        <v>100</v>
      </c>
      <c r="K6" t="s">
        <v>265</v>
      </c>
      <c r="L6">
        <f t="shared" si="3"/>
        <v>9</v>
      </c>
      <c r="N6" t="s">
        <v>232</v>
      </c>
      <c r="O6">
        <f t="shared" si="0"/>
        <v>6</v>
      </c>
      <c r="P6">
        <f t="shared" si="4"/>
        <v>50</v>
      </c>
      <c r="Q6" s="41">
        <f t="shared" si="1"/>
        <v>0.83333333333333337</v>
      </c>
      <c r="R6" s="41">
        <f t="shared" si="2"/>
        <v>0.1</v>
      </c>
      <c r="S6" s="41"/>
      <c r="AE6" s="43" t="s">
        <v>159</v>
      </c>
      <c r="AF6" s="40" t="s">
        <v>149</v>
      </c>
      <c r="AG6" s="40">
        <v>7</v>
      </c>
      <c r="AH6" s="40">
        <v>10</v>
      </c>
      <c r="AI6" s="40">
        <v>6</v>
      </c>
      <c r="AJ6" s="44">
        <f t="shared" si="5"/>
        <v>420</v>
      </c>
    </row>
    <row r="7" spans="1:36">
      <c r="A7" s="32"/>
      <c r="B7" s="33"/>
      <c r="C7" s="33"/>
      <c r="D7" s="33"/>
      <c r="E7" s="33"/>
      <c r="F7" s="33"/>
      <c r="G7" s="33"/>
      <c r="H7" s="33"/>
      <c r="J7" t="s">
        <v>101</v>
      </c>
      <c r="K7" t="s">
        <v>264</v>
      </c>
      <c r="L7">
        <f t="shared" si="3"/>
        <v>13</v>
      </c>
      <c r="N7" t="s">
        <v>267</v>
      </c>
      <c r="O7">
        <f t="shared" si="0"/>
        <v>4</v>
      </c>
      <c r="P7">
        <f t="shared" si="4"/>
        <v>54</v>
      </c>
      <c r="Q7" s="41">
        <f t="shared" si="1"/>
        <v>0.9</v>
      </c>
      <c r="R7" s="41">
        <f t="shared" si="2"/>
        <v>6.6666666666666666E-2</v>
      </c>
      <c r="S7" s="41"/>
      <c r="AE7" s="43" t="s">
        <v>148</v>
      </c>
      <c r="AF7" s="40" t="s">
        <v>152</v>
      </c>
      <c r="AG7" s="40">
        <v>10</v>
      </c>
      <c r="AH7" s="40">
        <v>8</v>
      </c>
      <c r="AI7" s="40">
        <v>5</v>
      </c>
      <c r="AJ7" s="44">
        <f t="shared" si="5"/>
        <v>400</v>
      </c>
    </row>
    <row r="8" spans="1:36">
      <c r="A8" s="32"/>
      <c r="B8" s="33"/>
      <c r="C8" s="33"/>
      <c r="D8" s="33"/>
      <c r="E8" s="33"/>
      <c r="F8" s="33"/>
      <c r="G8" s="33"/>
      <c r="H8" s="33"/>
      <c r="J8" t="s">
        <v>102</v>
      </c>
      <c r="K8" t="s">
        <v>264</v>
      </c>
      <c r="L8">
        <f t="shared" si="3"/>
        <v>13</v>
      </c>
      <c r="N8" t="s">
        <v>268</v>
      </c>
      <c r="O8">
        <f t="shared" si="0"/>
        <v>4</v>
      </c>
      <c r="P8">
        <f t="shared" si="4"/>
        <v>58</v>
      </c>
      <c r="Q8" s="41">
        <f t="shared" si="1"/>
        <v>0.96666666666666667</v>
      </c>
      <c r="R8" s="41">
        <f t="shared" si="2"/>
        <v>6.6666666666666666E-2</v>
      </c>
      <c r="S8" s="41"/>
      <c r="AE8" s="43" t="s">
        <v>160</v>
      </c>
      <c r="AF8" s="40" t="s">
        <v>151</v>
      </c>
      <c r="AG8" s="40">
        <v>9</v>
      </c>
      <c r="AH8" s="40">
        <v>8</v>
      </c>
      <c r="AI8" s="40">
        <v>2</v>
      </c>
      <c r="AJ8" s="44">
        <f t="shared" si="5"/>
        <v>144</v>
      </c>
    </row>
    <row r="9" spans="1:36">
      <c r="A9" s="32"/>
      <c r="B9" s="33"/>
      <c r="C9" s="33"/>
      <c r="D9" s="33"/>
      <c r="E9" s="33"/>
      <c r="F9" s="33"/>
      <c r="G9" s="33"/>
      <c r="H9" s="33"/>
      <c r="J9" t="s">
        <v>103</v>
      </c>
      <c r="K9" t="s">
        <v>264</v>
      </c>
      <c r="L9">
        <f t="shared" si="3"/>
        <v>13</v>
      </c>
      <c r="N9" t="s">
        <v>154</v>
      </c>
      <c r="O9">
        <f t="shared" si="0"/>
        <v>2</v>
      </c>
      <c r="P9">
        <f t="shared" si="4"/>
        <v>60</v>
      </c>
      <c r="Q9" s="41">
        <f t="shared" si="1"/>
        <v>1</v>
      </c>
      <c r="R9" s="41">
        <f t="shared" si="2"/>
        <v>3.3333333333333333E-2</v>
      </c>
      <c r="S9" s="41"/>
      <c r="AE9" s="43" t="s">
        <v>161</v>
      </c>
      <c r="AF9" s="40" t="s">
        <v>150</v>
      </c>
      <c r="AG9" s="40">
        <v>4</v>
      </c>
      <c r="AH9" s="40">
        <v>4</v>
      </c>
      <c r="AI9" s="40">
        <v>2</v>
      </c>
      <c r="AJ9" s="44">
        <f t="shared" si="5"/>
        <v>32</v>
      </c>
    </row>
    <row r="10" spans="1:36">
      <c r="A10" s="32"/>
      <c r="B10" s="33"/>
      <c r="C10" s="33"/>
      <c r="D10" s="33"/>
      <c r="E10" s="33"/>
      <c r="F10" s="33"/>
      <c r="G10" s="33"/>
      <c r="H10" s="33"/>
      <c r="J10" t="s">
        <v>104</v>
      </c>
      <c r="K10" t="s">
        <v>264</v>
      </c>
      <c r="L10">
        <f t="shared" si="3"/>
        <v>13</v>
      </c>
      <c r="O10">
        <f>SUM(O3:O9)</f>
        <v>60</v>
      </c>
      <c r="S10" s="41"/>
      <c r="AE10" s="43" t="s">
        <v>162</v>
      </c>
      <c r="AF10" s="40" t="s">
        <v>163</v>
      </c>
      <c r="AG10" s="40">
        <v>6</v>
      </c>
      <c r="AH10" s="40">
        <v>4</v>
      </c>
      <c r="AI10" s="40">
        <v>1</v>
      </c>
      <c r="AJ10" s="44">
        <f t="shared" si="5"/>
        <v>24</v>
      </c>
    </row>
    <row r="11" spans="1:36">
      <c r="A11" s="32"/>
      <c r="B11" s="33"/>
      <c r="C11" s="33"/>
      <c r="D11" s="33"/>
      <c r="E11" s="33"/>
      <c r="F11" s="33"/>
      <c r="G11" s="33"/>
      <c r="H11" s="33"/>
      <c r="I11" t="s">
        <v>96</v>
      </c>
      <c r="J11" t="s">
        <v>105</v>
      </c>
      <c r="K11" t="s">
        <v>314</v>
      </c>
      <c r="L11">
        <f t="shared" si="3"/>
        <v>22</v>
      </c>
      <c r="AE11" s="48" t="s">
        <v>164</v>
      </c>
      <c r="AF11" s="42" t="s">
        <v>154</v>
      </c>
      <c r="AG11" s="42">
        <v>8</v>
      </c>
      <c r="AH11" s="42">
        <v>1</v>
      </c>
      <c r="AI11" s="42">
        <v>1</v>
      </c>
      <c r="AJ11" s="49">
        <f t="shared" si="5"/>
        <v>8</v>
      </c>
    </row>
    <row r="12" spans="1:36">
      <c r="A12" s="32"/>
      <c r="B12" s="33"/>
      <c r="C12" s="33"/>
      <c r="D12" s="33"/>
      <c r="E12" s="33"/>
      <c r="F12" s="33"/>
      <c r="G12" s="33"/>
      <c r="H12" s="33"/>
      <c r="J12" t="s">
        <v>106</v>
      </c>
      <c r="K12" t="s">
        <v>314</v>
      </c>
      <c r="L12">
        <f t="shared" si="3"/>
        <v>22</v>
      </c>
    </row>
    <row r="13" spans="1:36">
      <c r="A13" s="34"/>
      <c r="B13" s="35"/>
      <c r="C13" s="35"/>
      <c r="D13" s="35"/>
      <c r="E13" s="35"/>
      <c r="F13" s="35"/>
      <c r="G13" s="35"/>
      <c r="H13" s="33"/>
      <c r="J13" t="s">
        <v>107</v>
      </c>
      <c r="K13" t="s">
        <v>314</v>
      </c>
      <c r="L13">
        <f t="shared" si="3"/>
        <v>22</v>
      </c>
    </row>
    <row r="14" spans="1:36">
      <c r="J14" t="s">
        <v>108</v>
      </c>
      <c r="K14" t="s">
        <v>314</v>
      </c>
      <c r="L14">
        <f t="shared" si="3"/>
        <v>22</v>
      </c>
    </row>
    <row r="15" spans="1:36">
      <c r="J15" t="s">
        <v>109</v>
      </c>
      <c r="K15" t="s">
        <v>265</v>
      </c>
      <c r="L15">
        <f t="shared" si="3"/>
        <v>9</v>
      </c>
    </row>
    <row r="16" spans="1:36">
      <c r="J16" t="s">
        <v>110</v>
      </c>
      <c r="K16" t="s">
        <v>264</v>
      </c>
      <c r="L16">
        <f t="shared" si="3"/>
        <v>13</v>
      </c>
    </row>
    <row r="17" spans="10:12">
      <c r="J17" t="s">
        <v>111</v>
      </c>
      <c r="K17" t="s">
        <v>267</v>
      </c>
      <c r="L17">
        <f t="shared" si="3"/>
        <v>4</v>
      </c>
    </row>
    <row r="18" spans="10:12">
      <c r="J18" t="s">
        <v>112</v>
      </c>
      <c r="K18" t="s">
        <v>267</v>
      </c>
      <c r="L18">
        <f t="shared" si="3"/>
        <v>4</v>
      </c>
    </row>
    <row r="19" spans="10:12">
      <c r="J19" t="s">
        <v>113</v>
      </c>
      <c r="K19" t="s">
        <v>267</v>
      </c>
      <c r="L19">
        <f t="shared" si="3"/>
        <v>4</v>
      </c>
    </row>
    <row r="20" spans="10:12">
      <c r="J20" t="s">
        <v>114</v>
      </c>
      <c r="K20" t="s">
        <v>264</v>
      </c>
      <c r="L20">
        <f t="shared" si="3"/>
        <v>13</v>
      </c>
    </row>
    <row r="21" spans="10:12">
      <c r="J21" t="s">
        <v>115</v>
      </c>
      <c r="K21" t="s">
        <v>314</v>
      </c>
      <c r="L21">
        <f t="shared" si="3"/>
        <v>22</v>
      </c>
    </row>
    <row r="22" spans="10:12">
      <c r="J22" t="s">
        <v>116</v>
      </c>
      <c r="K22" t="s">
        <v>265</v>
      </c>
      <c r="L22">
        <f t="shared" si="3"/>
        <v>9</v>
      </c>
    </row>
    <row r="23" spans="10:12">
      <c r="J23" t="s">
        <v>117</v>
      </c>
      <c r="K23" t="s">
        <v>267</v>
      </c>
      <c r="L23">
        <f t="shared" si="3"/>
        <v>4</v>
      </c>
    </row>
    <row r="24" spans="10:12">
      <c r="J24" t="s">
        <v>118</v>
      </c>
      <c r="K24" t="s">
        <v>268</v>
      </c>
      <c r="L24">
        <f t="shared" si="3"/>
        <v>4</v>
      </c>
    </row>
    <row r="25" spans="10:12">
      <c r="J25" t="s">
        <v>119</v>
      </c>
      <c r="K25" t="s">
        <v>268</v>
      </c>
      <c r="L25">
        <f t="shared" si="3"/>
        <v>4</v>
      </c>
    </row>
    <row r="26" spans="10:12">
      <c r="J26" t="s">
        <v>120</v>
      </c>
      <c r="K26" t="s">
        <v>268</v>
      </c>
      <c r="L26">
        <f t="shared" si="3"/>
        <v>4</v>
      </c>
    </row>
    <row r="27" spans="10:12">
      <c r="J27" t="s">
        <v>121</v>
      </c>
      <c r="K27" t="s">
        <v>265</v>
      </c>
      <c r="L27">
        <f t="shared" si="3"/>
        <v>9</v>
      </c>
    </row>
    <row r="28" spans="10:12">
      <c r="J28" t="s">
        <v>269</v>
      </c>
      <c r="K28" t="s">
        <v>232</v>
      </c>
      <c r="L28">
        <f t="shared" si="3"/>
        <v>6</v>
      </c>
    </row>
    <row r="29" spans="10:12">
      <c r="J29" t="s">
        <v>122</v>
      </c>
      <c r="K29" t="s">
        <v>232</v>
      </c>
      <c r="L29">
        <f t="shared" si="3"/>
        <v>6</v>
      </c>
    </row>
    <row r="30" spans="10:12">
      <c r="J30" t="s">
        <v>123</v>
      </c>
      <c r="K30" t="s">
        <v>154</v>
      </c>
      <c r="L30">
        <f t="shared" si="3"/>
        <v>2</v>
      </c>
    </row>
    <row r="31" spans="10:12">
      <c r="J31" t="s">
        <v>124</v>
      </c>
      <c r="K31" t="s">
        <v>154</v>
      </c>
      <c r="L31">
        <f t="shared" si="3"/>
        <v>2</v>
      </c>
    </row>
    <row r="32" spans="10:12">
      <c r="J32" t="s">
        <v>125</v>
      </c>
      <c r="K32" t="s">
        <v>232</v>
      </c>
      <c r="L32">
        <f t="shared" si="3"/>
        <v>6</v>
      </c>
    </row>
    <row r="33" spans="10:12">
      <c r="J33" t="s">
        <v>236</v>
      </c>
      <c r="K33" t="s">
        <v>232</v>
      </c>
      <c r="L33">
        <f t="shared" si="3"/>
        <v>6</v>
      </c>
    </row>
    <row r="34" spans="10:12">
      <c r="J34" t="s">
        <v>235</v>
      </c>
      <c r="K34" t="s">
        <v>232</v>
      </c>
      <c r="L34">
        <f t="shared" si="3"/>
        <v>6</v>
      </c>
    </row>
    <row r="35" spans="10:12">
      <c r="J35" t="s">
        <v>237</v>
      </c>
      <c r="K35" t="s">
        <v>264</v>
      </c>
      <c r="L35">
        <f t="shared" si="3"/>
        <v>13</v>
      </c>
    </row>
    <row r="36" spans="10:12">
      <c r="J36" t="s">
        <v>238</v>
      </c>
      <c r="K36" t="s">
        <v>265</v>
      </c>
      <c r="L36">
        <f t="shared" si="3"/>
        <v>9</v>
      </c>
    </row>
    <row r="37" spans="10:12">
      <c r="J37" t="s">
        <v>239</v>
      </c>
      <c r="K37" t="s">
        <v>264</v>
      </c>
      <c r="L37">
        <f t="shared" si="3"/>
        <v>13</v>
      </c>
    </row>
    <row r="38" spans="10:12">
      <c r="J38" t="s">
        <v>240</v>
      </c>
      <c r="K38" t="s">
        <v>314</v>
      </c>
      <c r="L38">
        <f t="shared" si="3"/>
        <v>22</v>
      </c>
    </row>
    <row r="39" spans="10:12">
      <c r="J39" t="s">
        <v>241</v>
      </c>
      <c r="K39" t="s">
        <v>265</v>
      </c>
      <c r="L39">
        <f t="shared" si="3"/>
        <v>9</v>
      </c>
    </row>
    <row r="40" spans="10:12">
      <c r="J40" t="s">
        <v>242</v>
      </c>
      <c r="K40" t="s">
        <v>314</v>
      </c>
      <c r="L40">
        <f t="shared" si="3"/>
        <v>22</v>
      </c>
    </row>
    <row r="41" spans="10:12">
      <c r="J41" t="s">
        <v>243</v>
      </c>
      <c r="K41" t="s">
        <v>314</v>
      </c>
      <c r="L41">
        <f t="shared" si="3"/>
        <v>22</v>
      </c>
    </row>
    <row r="42" spans="10:12">
      <c r="J42" t="s">
        <v>244</v>
      </c>
      <c r="K42" t="s">
        <v>314</v>
      </c>
      <c r="L42">
        <f t="shared" si="3"/>
        <v>22</v>
      </c>
    </row>
    <row r="43" spans="10:12">
      <c r="J43" t="s">
        <v>245</v>
      </c>
      <c r="K43" t="s">
        <v>314</v>
      </c>
      <c r="L43">
        <f t="shared" si="3"/>
        <v>22</v>
      </c>
    </row>
    <row r="44" spans="10:12">
      <c r="J44" t="s">
        <v>247</v>
      </c>
      <c r="K44" t="s">
        <v>264</v>
      </c>
      <c r="L44">
        <f t="shared" si="3"/>
        <v>13</v>
      </c>
    </row>
    <row r="45" spans="10:12">
      <c r="J45" t="s">
        <v>246</v>
      </c>
      <c r="K45" t="s">
        <v>314</v>
      </c>
      <c r="L45">
        <f t="shared" si="3"/>
        <v>22</v>
      </c>
    </row>
    <row r="46" spans="10:12">
      <c r="J46" t="s">
        <v>233</v>
      </c>
      <c r="K46" t="s">
        <v>314</v>
      </c>
      <c r="L46">
        <f t="shared" si="3"/>
        <v>22</v>
      </c>
    </row>
    <row r="47" spans="10:12">
      <c r="J47" t="s">
        <v>248</v>
      </c>
      <c r="K47" t="s">
        <v>232</v>
      </c>
      <c r="L47">
        <f t="shared" si="3"/>
        <v>6</v>
      </c>
    </row>
    <row r="48" spans="10:12">
      <c r="J48" t="s">
        <v>249</v>
      </c>
      <c r="K48" t="s">
        <v>265</v>
      </c>
      <c r="L48">
        <f t="shared" si="3"/>
        <v>9</v>
      </c>
    </row>
    <row r="49" spans="10:12">
      <c r="J49" t="s">
        <v>250</v>
      </c>
      <c r="K49" t="s">
        <v>265</v>
      </c>
      <c r="L49">
        <f t="shared" si="3"/>
        <v>9</v>
      </c>
    </row>
    <row r="50" spans="10:12">
      <c r="J50" t="s">
        <v>252</v>
      </c>
      <c r="K50" t="s">
        <v>314</v>
      </c>
      <c r="L50">
        <f t="shared" si="3"/>
        <v>22</v>
      </c>
    </row>
    <row r="51" spans="10:12">
      <c r="J51" t="s">
        <v>251</v>
      </c>
      <c r="K51" t="s">
        <v>314</v>
      </c>
      <c r="L51">
        <f t="shared" si="3"/>
        <v>22</v>
      </c>
    </row>
    <row r="52" spans="10:12">
      <c r="J52" t="s">
        <v>253</v>
      </c>
      <c r="K52" t="s">
        <v>314</v>
      </c>
      <c r="L52">
        <f t="shared" si="3"/>
        <v>22</v>
      </c>
    </row>
    <row r="53" spans="10:12">
      <c r="J53" t="s">
        <v>254</v>
      </c>
      <c r="K53" t="s">
        <v>314</v>
      </c>
      <c r="L53">
        <f t="shared" si="3"/>
        <v>22</v>
      </c>
    </row>
    <row r="54" spans="10:12">
      <c r="J54" t="s">
        <v>255</v>
      </c>
      <c r="K54" t="s">
        <v>264</v>
      </c>
      <c r="L54">
        <f t="shared" si="3"/>
        <v>13</v>
      </c>
    </row>
    <row r="55" spans="10:12">
      <c r="J55" t="s">
        <v>256</v>
      </c>
      <c r="K55" t="s">
        <v>314</v>
      </c>
      <c r="L55">
        <f t="shared" si="3"/>
        <v>22</v>
      </c>
    </row>
    <row r="56" spans="10:12">
      <c r="J56" t="s">
        <v>257</v>
      </c>
      <c r="K56" t="s">
        <v>314</v>
      </c>
      <c r="L56">
        <f t="shared" si="3"/>
        <v>22</v>
      </c>
    </row>
    <row r="57" spans="10:12">
      <c r="J57" t="s">
        <v>258</v>
      </c>
      <c r="K57" t="s">
        <v>314</v>
      </c>
      <c r="L57">
        <f t="shared" si="3"/>
        <v>22</v>
      </c>
    </row>
    <row r="58" spans="10:12">
      <c r="J58" t="s">
        <v>259</v>
      </c>
      <c r="K58" t="s">
        <v>314</v>
      </c>
      <c r="L58">
        <f t="shared" si="3"/>
        <v>22</v>
      </c>
    </row>
    <row r="59" spans="10:12">
      <c r="J59" t="s">
        <v>260</v>
      </c>
      <c r="K59" t="s">
        <v>314</v>
      </c>
      <c r="L59">
        <f t="shared" si="3"/>
        <v>22</v>
      </c>
    </row>
    <row r="60" spans="10:12">
      <c r="J60" t="s">
        <v>261</v>
      </c>
      <c r="K60" t="s">
        <v>265</v>
      </c>
      <c r="L60">
        <f t="shared" si="3"/>
        <v>9</v>
      </c>
    </row>
    <row r="61" spans="10:12">
      <c r="J61" t="s">
        <v>262</v>
      </c>
      <c r="K61" t="s">
        <v>268</v>
      </c>
      <c r="L61">
        <f t="shared" si="3"/>
        <v>4</v>
      </c>
    </row>
    <row r="62" spans="10:12">
      <c r="J62" t="s">
        <v>263</v>
      </c>
      <c r="K62" t="s">
        <v>314</v>
      </c>
      <c r="L62">
        <f t="shared" si="3"/>
        <v>22</v>
      </c>
    </row>
  </sheetData>
  <sortState ref="N3:O10">
    <sortCondition descending="1" ref="O3"/>
  </sortState>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B33" workbookViewId="0">
      <selection activeCell="C32" sqref="C32"/>
    </sheetView>
  </sheetViews>
  <sheetFormatPr defaultRowHeight="15"/>
  <cols>
    <col min="1" max="1" width="77.7109375" bestFit="1" customWidth="1"/>
    <col min="2" max="2" width="25.5703125" bestFit="1" customWidth="1"/>
    <col min="3" max="3" width="17" bestFit="1" customWidth="1"/>
    <col min="4" max="4" width="20.7109375" bestFit="1" customWidth="1"/>
    <col min="5" max="5" width="19" bestFit="1" customWidth="1"/>
    <col min="6" max="6" width="4.7109375" bestFit="1" customWidth="1"/>
    <col min="7" max="7" width="43.28515625" bestFit="1" customWidth="1"/>
  </cols>
  <sheetData>
    <row r="1" spans="1:7">
      <c r="A1" s="40" t="s">
        <v>127</v>
      </c>
      <c r="B1" s="40" t="s">
        <v>128</v>
      </c>
      <c r="C1" s="40" t="s">
        <v>144</v>
      </c>
      <c r="D1" s="40" t="s">
        <v>145</v>
      </c>
      <c r="E1" s="40" t="s">
        <v>146</v>
      </c>
      <c r="F1" s="40" t="s">
        <v>131</v>
      </c>
      <c r="G1" s="40" t="s">
        <v>132</v>
      </c>
    </row>
    <row r="2" spans="1:7">
      <c r="A2" s="40" t="s">
        <v>97</v>
      </c>
      <c r="B2" s="40" t="s">
        <v>264</v>
      </c>
      <c r="C2" s="40">
        <v>6</v>
      </c>
      <c r="D2" s="40">
        <v>5</v>
      </c>
      <c r="E2" s="40">
        <v>3</v>
      </c>
      <c r="F2" s="40">
        <v>90</v>
      </c>
      <c r="G2" s="40"/>
    </row>
    <row r="3" spans="1:7">
      <c r="A3" s="40" t="s">
        <v>98</v>
      </c>
      <c r="B3" s="40" t="s">
        <v>264</v>
      </c>
      <c r="C3" s="40">
        <v>6</v>
      </c>
      <c r="D3" s="40">
        <v>5</v>
      </c>
      <c r="E3" s="40">
        <v>5</v>
      </c>
      <c r="F3" s="40">
        <v>150</v>
      </c>
      <c r="G3" s="40" t="s">
        <v>133</v>
      </c>
    </row>
    <row r="4" spans="1:7">
      <c r="A4" s="40" t="s">
        <v>99</v>
      </c>
      <c r="B4" s="40" t="s">
        <v>264</v>
      </c>
      <c r="C4" s="40">
        <v>6</v>
      </c>
      <c r="D4" s="40">
        <v>6</v>
      </c>
      <c r="E4" s="40">
        <v>6</v>
      </c>
      <c r="F4" s="40">
        <v>216</v>
      </c>
      <c r="G4" s="40" t="s">
        <v>134</v>
      </c>
    </row>
    <row r="5" spans="1:7">
      <c r="A5" s="40" t="s">
        <v>100</v>
      </c>
      <c r="B5" s="40" t="s">
        <v>265</v>
      </c>
      <c r="C5" s="40">
        <v>6</v>
      </c>
      <c r="D5" s="40">
        <v>5</v>
      </c>
      <c r="E5" s="40">
        <v>5</v>
      </c>
      <c r="F5" s="40">
        <v>150</v>
      </c>
      <c r="G5" s="40"/>
    </row>
    <row r="6" spans="1:7">
      <c r="A6" s="40" t="s">
        <v>101</v>
      </c>
      <c r="B6" s="40" t="s">
        <v>264</v>
      </c>
      <c r="C6" s="40">
        <v>5</v>
      </c>
      <c r="D6" s="40">
        <v>5</v>
      </c>
      <c r="E6" s="40">
        <v>5</v>
      </c>
      <c r="F6" s="40">
        <v>125</v>
      </c>
      <c r="G6" s="40"/>
    </row>
    <row r="7" spans="1:7">
      <c r="A7" s="40" t="s">
        <v>102</v>
      </c>
      <c r="B7" s="40" t="s">
        <v>264</v>
      </c>
      <c r="C7" s="40">
        <v>3</v>
      </c>
      <c r="D7" s="40">
        <v>2</v>
      </c>
      <c r="E7" s="40">
        <v>1</v>
      </c>
      <c r="F7" s="40">
        <v>6</v>
      </c>
      <c r="G7" s="40" t="s">
        <v>135</v>
      </c>
    </row>
    <row r="8" spans="1:7">
      <c r="A8" s="40" t="s">
        <v>103</v>
      </c>
      <c r="B8" s="40" t="s">
        <v>265</v>
      </c>
      <c r="C8" s="40">
        <v>5</v>
      </c>
      <c r="D8" s="40">
        <v>5</v>
      </c>
      <c r="E8" s="40">
        <v>5</v>
      </c>
      <c r="F8" s="40">
        <v>125</v>
      </c>
      <c r="G8" s="40"/>
    </row>
    <row r="9" spans="1:7">
      <c r="A9" s="40" t="s">
        <v>104</v>
      </c>
      <c r="B9" s="40" t="s">
        <v>265</v>
      </c>
      <c r="C9" s="40">
        <v>6</v>
      </c>
      <c r="D9" s="40">
        <v>1</v>
      </c>
      <c r="E9" s="40">
        <v>1</v>
      </c>
      <c r="F9" s="40">
        <v>6</v>
      </c>
      <c r="G9" s="40"/>
    </row>
    <row r="10" spans="1:7">
      <c r="A10" s="40" t="s">
        <v>105</v>
      </c>
      <c r="B10" s="40" t="s">
        <v>266</v>
      </c>
      <c r="C10" s="40">
        <v>4</v>
      </c>
      <c r="D10" s="40">
        <v>5</v>
      </c>
      <c r="E10" s="40">
        <v>4</v>
      </c>
      <c r="F10" s="40">
        <v>80</v>
      </c>
      <c r="G10" s="40"/>
    </row>
    <row r="11" spans="1:7">
      <c r="A11" s="40" t="s">
        <v>106</v>
      </c>
      <c r="B11" s="40" t="s">
        <v>266</v>
      </c>
      <c r="C11" s="40">
        <v>4</v>
      </c>
      <c r="D11" s="40">
        <v>6</v>
      </c>
      <c r="E11" s="40">
        <v>4</v>
      </c>
      <c r="F11" s="40">
        <v>96</v>
      </c>
      <c r="G11" s="40"/>
    </row>
    <row r="12" spans="1:7">
      <c r="A12" s="40" t="s">
        <v>107</v>
      </c>
      <c r="B12" s="40" t="s">
        <v>266</v>
      </c>
      <c r="C12" s="40">
        <v>5</v>
      </c>
      <c r="D12" s="40">
        <v>5</v>
      </c>
      <c r="E12" s="40">
        <v>3</v>
      </c>
      <c r="F12" s="40">
        <v>75</v>
      </c>
      <c r="G12" s="40"/>
    </row>
    <row r="13" spans="1:7">
      <c r="A13" s="40" t="s">
        <v>108</v>
      </c>
      <c r="B13" s="40" t="s">
        <v>266</v>
      </c>
      <c r="C13" s="40">
        <v>5</v>
      </c>
      <c r="D13" s="40">
        <v>5</v>
      </c>
      <c r="E13" s="40">
        <v>5</v>
      </c>
      <c r="F13" s="40">
        <v>125</v>
      </c>
      <c r="G13" s="40" t="s">
        <v>136</v>
      </c>
    </row>
    <row r="14" spans="1:7">
      <c r="A14" s="40" t="s">
        <v>109</v>
      </c>
      <c r="B14" s="40" t="s">
        <v>265</v>
      </c>
      <c r="C14" s="40">
        <v>5</v>
      </c>
      <c r="D14" s="40">
        <v>5</v>
      </c>
      <c r="E14" s="40">
        <v>3</v>
      </c>
      <c r="F14" s="40">
        <v>75</v>
      </c>
      <c r="G14" s="40"/>
    </row>
    <row r="15" spans="1:7">
      <c r="A15" s="40" t="s">
        <v>110</v>
      </c>
      <c r="B15" s="40" t="s">
        <v>267</v>
      </c>
      <c r="C15" s="40">
        <v>6</v>
      </c>
      <c r="D15" s="40">
        <v>4</v>
      </c>
      <c r="E15" s="40">
        <v>4</v>
      </c>
      <c r="F15" s="40">
        <v>96</v>
      </c>
      <c r="G15" s="40" t="s">
        <v>137</v>
      </c>
    </row>
    <row r="16" spans="1:7">
      <c r="A16" s="40" t="s">
        <v>111</v>
      </c>
      <c r="B16" s="40" t="s">
        <v>267</v>
      </c>
      <c r="C16" s="40">
        <v>6</v>
      </c>
      <c r="D16" s="40">
        <v>6</v>
      </c>
      <c r="E16" s="40">
        <v>5</v>
      </c>
      <c r="F16" s="40">
        <v>180</v>
      </c>
      <c r="G16" s="40" t="s">
        <v>138</v>
      </c>
    </row>
    <row r="17" spans="1:7">
      <c r="A17" s="40" t="s">
        <v>112</v>
      </c>
      <c r="B17" s="40" t="s">
        <v>267</v>
      </c>
      <c r="C17" s="40">
        <v>5</v>
      </c>
      <c r="D17" s="40">
        <v>6</v>
      </c>
      <c r="E17" s="40">
        <v>5</v>
      </c>
      <c r="F17" s="40">
        <v>150</v>
      </c>
      <c r="G17" s="40" t="s">
        <v>138</v>
      </c>
    </row>
    <row r="18" spans="1:7">
      <c r="A18" s="40" t="s">
        <v>113</v>
      </c>
      <c r="B18" s="40" t="s">
        <v>267</v>
      </c>
      <c r="C18" s="40">
        <v>6</v>
      </c>
      <c r="D18" s="40">
        <v>5</v>
      </c>
      <c r="E18" s="40">
        <v>3</v>
      </c>
      <c r="F18" s="40">
        <v>90</v>
      </c>
      <c r="G18" s="40"/>
    </row>
    <row r="19" spans="1:7">
      <c r="A19" s="40" t="s">
        <v>114</v>
      </c>
      <c r="B19" s="40" t="s">
        <v>265</v>
      </c>
      <c r="C19" s="40">
        <v>6</v>
      </c>
      <c r="D19" s="40">
        <v>5</v>
      </c>
      <c r="E19" s="40">
        <v>4</v>
      </c>
      <c r="F19" s="40">
        <v>120</v>
      </c>
      <c r="G19" s="40"/>
    </row>
    <row r="20" spans="1:7">
      <c r="A20" s="40" t="s">
        <v>115</v>
      </c>
      <c r="B20" s="40" t="s">
        <v>266</v>
      </c>
      <c r="C20" s="40">
        <v>2</v>
      </c>
      <c r="D20" s="40">
        <v>6</v>
      </c>
      <c r="E20" s="40">
        <v>4</v>
      </c>
      <c r="F20" s="40">
        <v>48</v>
      </c>
      <c r="G20" s="40"/>
    </row>
    <row r="21" spans="1:7">
      <c r="A21" s="40" t="s">
        <v>116</v>
      </c>
      <c r="B21" s="40" t="s">
        <v>265</v>
      </c>
      <c r="C21" s="40">
        <v>2</v>
      </c>
      <c r="D21" s="40">
        <v>6</v>
      </c>
      <c r="E21" s="40">
        <v>5</v>
      </c>
      <c r="F21" s="40">
        <v>60</v>
      </c>
      <c r="G21" s="40"/>
    </row>
    <row r="22" spans="1:7">
      <c r="A22" s="40" t="s">
        <v>117</v>
      </c>
      <c r="B22" s="40" t="s">
        <v>267</v>
      </c>
      <c r="C22" s="40">
        <v>5</v>
      </c>
      <c r="D22" s="40">
        <v>4</v>
      </c>
      <c r="E22" s="40">
        <v>1</v>
      </c>
      <c r="F22" s="40">
        <v>20</v>
      </c>
      <c r="G22" s="40" t="s">
        <v>138</v>
      </c>
    </row>
    <row r="23" spans="1:7">
      <c r="A23" s="40" t="s">
        <v>118</v>
      </c>
      <c r="B23" s="40" t="s">
        <v>268</v>
      </c>
      <c r="C23" s="40">
        <v>2</v>
      </c>
      <c r="D23" s="40">
        <v>2</v>
      </c>
      <c r="E23" s="40">
        <v>1</v>
      </c>
      <c r="F23" s="40">
        <v>4</v>
      </c>
      <c r="G23" s="40"/>
    </row>
    <row r="24" spans="1:7">
      <c r="A24" s="40" t="s">
        <v>119</v>
      </c>
      <c r="B24" s="40" t="s">
        <v>268</v>
      </c>
      <c r="C24" s="40">
        <v>5</v>
      </c>
      <c r="D24" s="40">
        <v>6</v>
      </c>
      <c r="E24" s="40">
        <v>6</v>
      </c>
      <c r="F24" s="40">
        <v>180</v>
      </c>
      <c r="G24" s="40"/>
    </row>
    <row r="25" spans="1:7">
      <c r="A25" s="40" t="s">
        <v>120</v>
      </c>
      <c r="B25" s="40" t="s">
        <v>268</v>
      </c>
      <c r="C25" s="40">
        <v>2</v>
      </c>
      <c r="D25" s="40">
        <v>6</v>
      </c>
      <c r="E25" s="40">
        <v>6</v>
      </c>
      <c r="F25" s="40">
        <v>72</v>
      </c>
      <c r="G25" s="40"/>
    </row>
    <row r="26" spans="1:7">
      <c r="A26" s="40" t="s">
        <v>121</v>
      </c>
      <c r="B26" s="40" t="s">
        <v>265</v>
      </c>
      <c r="C26" s="40">
        <v>6</v>
      </c>
      <c r="D26" s="40">
        <v>5</v>
      </c>
      <c r="E26" s="40">
        <v>5</v>
      </c>
      <c r="F26" s="40">
        <v>150</v>
      </c>
      <c r="G26" s="40"/>
    </row>
    <row r="27" spans="1:7">
      <c r="A27" s="40" t="s">
        <v>269</v>
      </c>
      <c r="B27" s="40" t="s">
        <v>232</v>
      </c>
      <c r="C27" s="40">
        <v>5</v>
      </c>
      <c r="D27" s="40">
        <v>3</v>
      </c>
      <c r="E27" s="40">
        <v>3</v>
      </c>
      <c r="F27" s="40">
        <v>45</v>
      </c>
      <c r="G27" s="40" t="s">
        <v>139</v>
      </c>
    </row>
    <row r="28" spans="1:7">
      <c r="A28" s="40" t="s">
        <v>122</v>
      </c>
      <c r="B28" s="40" t="s">
        <v>232</v>
      </c>
      <c r="C28" s="40">
        <v>4</v>
      </c>
      <c r="D28" s="40">
        <v>4</v>
      </c>
      <c r="E28" s="40">
        <v>4</v>
      </c>
      <c r="F28" s="40">
        <v>64</v>
      </c>
      <c r="G28" s="40" t="s">
        <v>140</v>
      </c>
    </row>
    <row r="29" spans="1:7">
      <c r="A29" s="40" t="s">
        <v>123</v>
      </c>
      <c r="B29" s="40" t="s">
        <v>154</v>
      </c>
      <c r="C29" s="40">
        <v>6</v>
      </c>
      <c r="D29" s="40">
        <v>2</v>
      </c>
      <c r="E29" s="40">
        <v>1</v>
      </c>
      <c r="F29" s="40">
        <v>12</v>
      </c>
      <c r="G29" s="40" t="s">
        <v>141</v>
      </c>
    </row>
    <row r="30" spans="1:7">
      <c r="A30" s="40" t="s">
        <v>124</v>
      </c>
      <c r="B30" s="40" t="s">
        <v>154</v>
      </c>
      <c r="C30" s="40">
        <v>6</v>
      </c>
      <c r="D30" s="40">
        <v>4</v>
      </c>
      <c r="E30" s="40">
        <v>1</v>
      </c>
      <c r="F30" s="40">
        <v>24</v>
      </c>
      <c r="G30" s="40" t="s">
        <v>142</v>
      </c>
    </row>
    <row r="31" spans="1:7">
      <c r="A31" s="40" t="s">
        <v>125</v>
      </c>
      <c r="B31" s="40" t="s">
        <v>232</v>
      </c>
      <c r="C31" s="40">
        <v>6</v>
      </c>
      <c r="D31" s="40">
        <v>3</v>
      </c>
      <c r="E31" s="40">
        <v>1</v>
      </c>
      <c r="F31" s="40">
        <v>18</v>
      </c>
      <c r="G31" s="40" t="s">
        <v>143</v>
      </c>
    </row>
    <row r="32" spans="1:7">
      <c r="A32" s="40" t="s">
        <v>236</v>
      </c>
      <c r="B32" s="40" t="s">
        <v>232</v>
      </c>
      <c r="C32" s="40"/>
      <c r="D32" s="40"/>
      <c r="E32" s="40"/>
      <c r="F32" s="40"/>
      <c r="G32" s="40"/>
    </row>
    <row r="33" spans="1:7">
      <c r="A33" s="40" t="s">
        <v>235</v>
      </c>
      <c r="B33" s="40" t="s">
        <v>232</v>
      </c>
      <c r="C33" s="40"/>
      <c r="D33" s="40"/>
      <c r="E33" s="40"/>
      <c r="F33" s="40"/>
      <c r="G33" s="40"/>
    </row>
    <row r="34" spans="1:7">
      <c r="A34" s="40" t="s">
        <v>237</v>
      </c>
      <c r="B34" s="40" t="s">
        <v>265</v>
      </c>
      <c r="C34" s="40"/>
      <c r="D34" s="40"/>
      <c r="E34" s="40"/>
      <c r="F34" s="40"/>
      <c r="G34" s="40"/>
    </row>
    <row r="35" spans="1:7">
      <c r="A35" s="40" t="s">
        <v>238</v>
      </c>
      <c r="B35" s="40" t="s">
        <v>265</v>
      </c>
      <c r="C35" s="40"/>
      <c r="D35" s="40"/>
      <c r="E35" s="40"/>
      <c r="F35" s="40"/>
      <c r="G35" s="40"/>
    </row>
    <row r="36" spans="1:7">
      <c r="A36" s="40" t="s">
        <v>239</v>
      </c>
      <c r="B36" s="40" t="s">
        <v>265</v>
      </c>
      <c r="C36" s="40"/>
      <c r="D36" s="40"/>
      <c r="E36" s="40"/>
      <c r="F36" s="40"/>
      <c r="G36" s="40"/>
    </row>
    <row r="37" spans="1:7">
      <c r="A37" s="40" t="s">
        <v>240</v>
      </c>
      <c r="B37" s="40" t="s">
        <v>270</v>
      </c>
      <c r="C37" s="40"/>
      <c r="D37" s="40"/>
      <c r="E37" s="40"/>
      <c r="F37" s="40"/>
      <c r="G37" s="40"/>
    </row>
    <row r="38" spans="1:7">
      <c r="A38" s="40" t="s">
        <v>241</v>
      </c>
      <c r="B38" s="40" t="s">
        <v>265</v>
      </c>
      <c r="C38" s="40"/>
      <c r="D38" s="40"/>
      <c r="E38" s="40"/>
      <c r="F38" s="40"/>
      <c r="G38" s="40"/>
    </row>
    <row r="39" spans="1:7">
      <c r="A39" s="40" t="s">
        <v>242</v>
      </c>
      <c r="B39" s="40" t="s">
        <v>270</v>
      </c>
      <c r="C39" s="40"/>
      <c r="D39" s="40"/>
      <c r="E39" s="40"/>
      <c r="F39" s="40"/>
      <c r="G39" s="40"/>
    </row>
    <row r="40" spans="1:7">
      <c r="A40" s="40" t="s">
        <v>243</v>
      </c>
      <c r="B40" s="40" t="s">
        <v>270</v>
      </c>
      <c r="C40" s="40"/>
      <c r="D40" s="40"/>
      <c r="E40" s="40"/>
      <c r="F40" s="40"/>
      <c r="G40" s="40"/>
    </row>
    <row r="41" spans="1:7">
      <c r="A41" s="40" t="s">
        <v>244</v>
      </c>
      <c r="B41" s="40" t="s">
        <v>270</v>
      </c>
      <c r="C41" s="40"/>
      <c r="D41" s="40"/>
      <c r="E41" s="40"/>
      <c r="F41" s="40"/>
      <c r="G41" s="40"/>
    </row>
    <row r="42" spans="1:7">
      <c r="A42" s="40" t="s">
        <v>245</v>
      </c>
      <c r="B42" s="40" t="s">
        <v>270</v>
      </c>
      <c r="C42" s="40"/>
      <c r="D42" s="40"/>
      <c r="E42" s="40"/>
      <c r="F42" s="40"/>
      <c r="G42" s="40"/>
    </row>
    <row r="43" spans="1:7">
      <c r="A43" s="40" t="s">
        <v>247</v>
      </c>
      <c r="B43" s="40" t="s">
        <v>264</v>
      </c>
      <c r="C43" s="40"/>
      <c r="D43" s="40"/>
      <c r="E43" s="40"/>
      <c r="F43" s="40"/>
      <c r="G43" s="40"/>
    </row>
    <row r="44" spans="1:7">
      <c r="A44" s="40" t="s">
        <v>246</v>
      </c>
      <c r="B44" s="40" t="s">
        <v>270</v>
      </c>
      <c r="C44" s="40"/>
      <c r="D44" s="40"/>
      <c r="E44" s="40"/>
      <c r="F44" s="40"/>
      <c r="G44" s="40"/>
    </row>
    <row r="45" spans="1:7">
      <c r="A45" s="40" t="s">
        <v>233</v>
      </c>
      <c r="B45" s="40" t="s">
        <v>270</v>
      </c>
      <c r="C45" s="40"/>
      <c r="D45" s="40"/>
      <c r="E45" s="40"/>
      <c r="F45" s="40"/>
      <c r="G45" s="40"/>
    </row>
    <row r="46" spans="1:7">
      <c r="A46" s="40" t="s">
        <v>248</v>
      </c>
      <c r="B46" s="40" t="s">
        <v>232</v>
      </c>
      <c r="C46" s="40"/>
      <c r="D46" s="40"/>
      <c r="E46" s="40"/>
      <c r="F46" s="40"/>
      <c r="G46" s="40"/>
    </row>
    <row r="47" spans="1:7">
      <c r="A47" s="40" t="s">
        <v>249</v>
      </c>
      <c r="B47" s="40" t="s">
        <v>265</v>
      </c>
      <c r="C47" s="40"/>
      <c r="D47" s="40"/>
      <c r="E47" s="40"/>
      <c r="F47" s="40"/>
      <c r="G47" s="40"/>
    </row>
    <row r="48" spans="1:7">
      <c r="A48" s="40" t="s">
        <v>250</v>
      </c>
      <c r="B48" s="40" t="s">
        <v>265</v>
      </c>
      <c r="C48" s="40"/>
      <c r="D48" s="40"/>
      <c r="E48" s="40"/>
      <c r="F48" s="40"/>
      <c r="G48" s="40"/>
    </row>
    <row r="49" spans="1:7">
      <c r="A49" s="40" t="s">
        <v>252</v>
      </c>
      <c r="B49" s="40" t="s">
        <v>270</v>
      </c>
      <c r="C49" s="40"/>
      <c r="D49" s="40"/>
      <c r="E49" s="40"/>
      <c r="F49" s="40"/>
      <c r="G49" s="40"/>
    </row>
    <row r="50" spans="1:7">
      <c r="A50" s="40" t="s">
        <v>251</v>
      </c>
      <c r="B50" s="40" t="s">
        <v>270</v>
      </c>
      <c r="C50" s="40"/>
      <c r="D50" s="40"/>
      <c r="E50" s="40"/>
      <c r="F50" s="40"/>
      <c r="G50" s="40"/>
    </row>
    <row r="51" spans="1:7">
      <c r="A51" s="40" t="s">
        <v>253</v>
      </c>
      <c r="B51" s="40" t="s">
        <v>270</v>
      </c>
      <c r="C51" s="40"/>
      <c r="D51" s="40"/>
      <c r="E51" s="40"/>
      <c r="F51" s="40"/>
      <c r="G51" s="40"/>
    </row>
    <row r="52" spans="1:7">
      <c r="A52" s="40" t="s">
        <v>254</v>
      </c>
      <c r="B52" s="40" t="s">
        <v>270</v>
      </c>
      <c r="C52" s="40"/>
      <c r="D52" s="40"/>
      <c r="E52" s="40"/>
      <c r="F52" s="40"/>
      <c r="G52" s="40"/>
    </row>
    <row r="53" spans="1:7">
      <c r="A53" s="40" t="s">
        <v>255</v>
      </c>
      <c r="B53" s="40" t="s">
        <v>265</v>
      </c>
      <c r="C53" s="40"/>
      <c r="D53" s="40"/>
      <c r="E53" s="40"/>
      <c r="F53" s="40"/>
      <c r="G53" s="40"/>
    </row>
    <row r="54" spans="1:7">
      <c r="A54" s="40" t="s">
        <v>256</v>
      </c>
      <c r="B54" s="40" t="s">
        <v>270</v>
      </c>
      <c r="C54" s="40"/>
      <c r="D54" s="40"/>
      <c r="E54" s="40"/>
      <c r="F54" s="40"/>
      <c r="G54" s="40"/>
    </row>
    <row r="55" spans="1:7">
      <c r="A55" s="40" t="s">
        <v>257</v>
      </c>
      <c r="B55" s="40" t="s">
        <v>270</v>
      </c>
      <c r="C55" s="40"/>
      <c r="D55" s="40"/>
      <c r="E55" s="40"/>
      <c r="F55" s="40"/>
      <c r="G55" s="40"/>
    </row>
    <row r="56" spans="1:7">
      <c r="A56" s="40" t="s">
        <v>258</v>
      </c>
      <c r="B56" s="40" t="s">
        <v>270</v>
      </c>
      <c r="C56" s="40"/>
      <c r="D56" s="40"/>
      <c r="E56" s="40"/>
      <c r="F56" s="40"/>
      <c r="G56" s="40"/>
    </row>
    <row r="57" spans="1:7">
      <c r="A57" s="40" t="s">
        <v>259</v>
      </c>
      <c r="B57" s="40" t="s">
        <v>270</v>
      </c>
      <c r="C57" s="40"/>
      <c r="D57" s="40"/>
      <c r="E57" s="40"/>
      <c r="F57" s="40"/>
      <c r="G57" s="40"/>
    </row>
    <row r="58" spans="1:7">
      <c r="A58" s="40" t="s">
        <v>260</v>
      </c>
      <c r="B58" s="40" t="s">
        <v>270</v>
      </c>
      <c r="C58" s="40"/>
      <c r="D58" s="40"/>
      <c r="E58" s="40"/>
      <c r="F58" s="40"/>
      <c r="G58" s="40"/>
    </row>
    <row r="59" spans="1:7">
      <c r="A59" s="40" t="s">
        <v>261</v>
      </c>
      <c r="B59" s="40" t="s">
        <v>265</v>
      </c>
      <c r="C59" s="40"/>
      <c r="D59" s="40"/>
      <c r="E59" s="40"/>
      <c r="F59" s="40"/>
      <c r="G59" s="40"/>
    </row>
    <row r="60" spans="1:7">
      <c r="A60" s="40" t="s">
        <v>262</v>
      </c>
      <c r="B60" s="40" t="s">
        <v>268</v>
      </c>
      <c r="C60" s="40"/>
      <c r="D60" s="40"/>
      <c r="E60" s="40"/>
      <c r="F60" s="40"/>
      <c r="G60" s="40"/>
    </row>
    <row r="61" spans="1:7">
      <c r="A61" s="40" t="s">
        <v>263</v>
      </c>
      <c r="B61" s="40" t="s">
        <v>266</v>
      </c>
      <c r="C61" s="40"/>
      <c r="D61" s="40"/>
      <c r="E61" s="40"/>
      <c r="F61" s="40"/>
      <c r="G61" s="4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C43" zoomScaleNormal="100" workbookViewId="0">
      <selection activeCell="E45" sqref="E2:E45"/>
    </sheetView>
  </sheetViews>
  <sheetFormatPr defaultRowHeight="15"/>
  <cols>
    <col min="2" max="2" width="22.85546875" customWidth="1"/>
    <col min="3" max="3" width="25.85546875" customWidth="1"/>
    <col min="4" max="5" width="40.5703125" customWidth="1"/>
    <col min="6" max="6" width="47" customWidth="1"/>
  </cols>
  <sheetData>
    <row r="1" spans="1:7" ht="15.75" thickBot="1">
      <c r="A1" s="51" t="s">
        <v>94</v>
      </c>
      <c r="B1" s="52" t="s">
        <v>165</v>
      </c>
      <c r="C1" s="52" t="s">
        <v>166</v>
      </c>
      <c r="D1" s="52" t="s">
        <v>167</v>
      </c>
      <c r="E1" s="52" t="s">
        <v>234</v>
      </c>
      <c r="F1" s="52" t="s">
        <v>168</v>
      </c>
      <c r="G1" s="53" t="s">
        <v>169</v>
      </c>
    </row>
    <row r="2" spans="1:7" ht="26.25" thickBot="1">
      <c r="A2" s="54" t="s">
        <v>170</v>
      </c>
      <c r="B2" s="55" t="s">
        <v>171</v>
      </c>
      <c r="C2" s="55" t="s">
        <v>172</v>
      </c>
      <c r="D2" s="55" t="s">
        <v>173</v>
      </c>
      <c r="E2" s="55" t="s">
        <v>236</v>
      </c>
      <c r="F2" s="55" t="s">
        <v>174</v>
      </c>
      <c r="G2" s="56" t="s">
        <v>175</v>
      </c>
    </row>
    <row r="3" spans="1:7" ht="25.5">
      <c r="A3" s="57"/>
      <c r="B3" s="58" t="s">
        <v>176</v>
      </c>
      <c r="C3" s="58" t="s">
        <v>177</v>
      </c>
      <c r="D3" s="58" t="s">
        <v>178</v>
      </c>
      <c r="E3" s="55" t="s">
        <v>235</v>
      </c>
      <c r="F3" s="58" t="s">
        <v>179</v>
      </c>
      <c r="G3" s="59" t="s">
        <v>175</v>
      </c>
    </row>
    <row r="4" spans="1:7" ht="51">
      <c r="A4" s="57"/>
      <c r="B4" s="58"/>
      <c r="C4" s="58"/>
      <c r="D4" s="58"/>
      <c r="E4" s="58"/>
      <c r="F4" s="58" t="s">
        <v>180</v>
      </c>
      <c r="G4" s="59"/>
    </row>
    <row r="5" spans="1:7">
      <c r="A5" s="57"/>
      <c r="B5" s="58"/>
      <c r="C5" s="58"/>
      <c r="D5" s="58" t="s">
        <v>181</v>
      </c>
      <c r="E5" s="58" t="s">
        <v>237</v>
      </c>
      <c r="F5" s="58"/>
      <c r="G5" s="59"/>
    </row>
    <row r="6" spans="1:7">
      <c r="A6" s="57"/>
      <c r="B6" s="58"/>
      <c r="C6" s="58"/>
      <c r="D6" s="58" t="s">
        <v>182</v>
      </c>
      <c r="E6" s="58" t="s">
        <v>238</v>
      </c>
      <c r="F6" s="58"/>
      <c r="G6" s="59"/>
    </row>
    <row r="7" spans="1:7" ht="38.25">
      <c r="A7" s="57"/>
      <c r="B7" s="58"/>
      <c r="C7" s="58"/>
      <c r="D7" s="58" t="s">
        <v>183</v>
      </c>
      <c r="E7" s="58" t="s">
        <v>239</v>
      </c>
      <c r="F7" s="58"/>
      <c r="G7" s="59"/>
    </row>
    <row r="8" spans="1:7" ht="25.5">
      <c r="A8" s="57"/>
      <c r="B8" s="58"/>
      <c r="C8" s="58"/>
      <c r="D8" s="58" t="s">
        <v>184</v>
      </c>
      <c r="E8" s="58" t="s">
        <v>240</v>
      </c>
      <c r="F8" s="58" t="s">
        <v>185</v>
      </c>
      <c r="G8" s="59"/>
    </row>
    <row r="9" spans="1:7" ht="38.25">
      <c r="A9" s="57"/>
      <c r="B9" s="58"/>
      <c r="C9" s="58"/>
      <c r="D9" s="58" t="s">
        <v>186</v>
      </c>
      <c r="E9" s="58" t="s">
        <v>241</v>
      </c>
      <c r="F9" s="58"/>
      <c r="G9" s="59"/>
    </row>
    <row r="10" spans="1:7" ht="38.25">
      <c r="A10" s="57"/>
      <c r="B10" s="58"/>
      <c r="C10" s="58"/>
      <c r="D10" s="58" t="s">
        <v>187</v>
      </c>
      <c r="E10" s="58" t="s">
        <v>242</v>
      </c>
      <c r="F10" s="58"/>
      <c r="G10" s="59"/>
    </row>
    <row r="11" spans="1:7" ht="38.25">
      <c r="A11" s="57"/>
      <c r="B11" s="58"/>
      <c r="C11" s="58"/>
      <c r="D11" s="58" t="s">
        <v>188</v>
      </c>
      <c r="E11" s="58" t="s">
        <v>243</v>
      </c>
      <c r="F11" s="58"/>
      <c r="G11" s="59"/>
    </row>
    <row r="12" spans="1:7" ht="63.75">
      <c r="A12" s="57"/>
      <c r="B12" s="58"/>
      <c r="C12" s="58"/>
      <c r="D12" s="58" t="s">
        <v>189</v>
      </c>
      <c r="E12" s="58" t="s">
        <v>244</v>
      </c>
      <c r="F12" s="58"/>
      <c r="G12" s="59"/>
    </row>
    <row r="13" spans="1:7" ht="165.75">
      <c r="A13" s="57"/>
      <c r="B13" s="58"/>
      <c r="C13" s="58"/>
      <c r="D13" s="58" t="s">
        <v>190</v>
      </c>
      <c r="E13" s="58" t="s">
        <v>245</v>
      </c>
      <c r="F13" s="58" t="s">
        <v>191</v>
      </c>
      <c r="G13" s="59"/>
    </row>
    <row r="14" spans="1:7" ht="63.75">
      <c r="A14" s="57"/>
      <c r="B14" s="58"/>
      <c r="C14" s="58"/>
      <c r="D14" s="58" t="s">
        <v>192</v>
      </c>
      <c r="E14" s="58" t="s">
        <v>247</v>
      </c>
      <c r="F14" s="58"/>
      <c r="G14" s="59"/>
    </row>
    <row r="15" spans="1:7" ht="25.5">
      <c r="A15" s="57"/>
      <c r="B15" s="58"/>
      <c r="C15" s="58"/>
      <c r="D15" s="58" t="s">
        <v>193</v>
      </c>
      <c r="E15" s="58" t="s">
        <v>246</v>
      </c>
      <c r="F15" s="58" t="s">
        <v>194</v>
      </c>
      <c r="G15" s="59"/>
    </row>
    <row r="16" spans="1:7" ht="76.5">
      <c r="A16" s="57"/>
      <c r="B16" s="58"/>
      <c r="C16" s="58"/>
      <c r="D16" s="58" t="s">
        <v>195</v>
      </c>
      <c r="E16" s="58" t="s">
        <v>233</v>
      </c>
      <c r="F16" s="58" t="s">
        <v>196</v>
      </c>
      <c r="G16" s="59"/>
    </row>
    <row r="17" spans="1:7" ht="15.75" thickBot="1">
      <c r="A17" s="60"/>
      <c r="B17" s="61"/>
      <c r="C17" s="61"/>
      <c r="D17" s="61"/>
      <c r="E17" s="61"/>
      <c r="F17" s="61"/>
      <c r="G17" s="62"/>
    </row>
    <row r="18" spans="1:7" ht="25.5">
      <c r="A18" s="54" t="s">
        <v>197</v>
      </c>
      <c r="B18" s="55" t="s">
        <v>198</v>
      </c>
      <c r="C18" s="55" t="s">
        <v>199</v>
      </c>
      <c r="D18" s="55" t="s">
        <v>200</v>
      </c>
      <c r="E18" s="72" t="s">
        <v>248</v>
      </c>
      <c r="F18" s="55" t="s">
        <v>201</v>
      </c>
      <c r="G18" s="56" t="s">
        <v>175</v>
      </c>
    </row>
    <row r="19" spans="1:7" ht="38.25">
      <c r="A19" s="57"/>
      <c r="B19" s="58"/>
      <c r="C19" s="58"/>
      <c r="D19" s="58" t="s">
        <v>202</v>
      </c>
      <c r="E19" s="58"/>
      <c r="F19" s="58" t="s">
        <v>203</v>
      </c>
      <c r="G19" s="59" t="s">
        <v>204</v>
      </c>
    </row>
    <row r="20" spans="1:7">
      <c r="A20" s="57"/>
      <c r="B20" s="58"/>
      <c r="C20" s="58"/>
      <c r="D20" s="58"/>
      <c r="E20" s="58"/>
      <c r="F20" s="58"/>
      <c r="G20" s="59"/>
    </row>
    <row r="21" spans="1:7" ht="63.75">
      <c r="A21" s="57"/>
      <c r="B21" s="58"/>
      <c r="C21" s="58"/>
      <c r="D21" s="58" t="s">
        <v>205</v>
      </c>
      <c r="E21" s="58" t="s">
        <v>249</v>
      </c>
      <c r="F21" s="58"/>
      <c r="G21" s="59"/>
    </row>
    <row r="22" spans="1:7" ht="38.25">
      <c r="A22" s="57"/>
      <c r="B22" s="58"/>
      <c r="C22" s="58"/>
      <c r="D22" s="58" t="s">
        <v>186</v>
      </c>
      <c r="E22" s="58" t="s">
        <v>250</v>
      </c>
      <c r="F22" s="58"/>
      <c r="G22" s="59"/>
    </row>
    <row r="23" spans="1:7">
      <c r="A23" s="57"/>
      <c r="B23" s="58"/>
      <c r="C23" s="58"/>
      <c r="D23" s="58"/>
      <c r="E23" s="58"/>
      <c r="F23" s="58"/>
      <c r="G23" s="59"/>
    </row>
    <row r="24" spans="1:7" ht="15.75" thickBot="1">
      <c r="A24" s="63"/>
      <c r="B24" s="64"/>
      <c r="C24" s="64"/>
      <c r="D24" s="64"/>
      <c r="E24" s="64"/>
      <c r="F24" s="64"/>
      <c r="G24" s="65"/>
    </row>
    <row r="25" spans="1:7" ht="51">
      <c r="A25" s="54" t="s">
        <v>206</v>
      </c>
      <c r="B25" s="55" t="s">
        <v>207</v>
      </c>
      <c r="C25" s="55"/>
      <c r="D25" s="55" t="s">
        <v>208</v>
      </c>
      <c r="E25" s="55" t="s">
        <v>252</v>
      </c>
      <c r="F25" s="55"/>
      <c r="G25" s="56"/>
    </row>
    <row r="26" spans="1:7" ht="25.5">
      <c r="A26" s="57"/>
      <c r="B26" s="58"/>
      <c r="C26" s="58"/>
      <c r="D26" s="58" t="s">
        <v>209</v>
      </c>
      <c r="E26" s="58" t="s">
        <v>251</v>
      </c>
      <c r="F26" s="58"/>
      <c r="G26" s="59"/>
    </row>
    <row r="27" spans="1:7">
      <c r="A27" s="57"/>
      <c r="B27" s="58"/>
      <c r="C27" s="58"/>
      <c r="D27" s="58"/>
      <c r="E27" s="58"/>
      <c r="F27" s="58"/>
      <c r="G27" s="59"/>
    </row>
    <row r="28" spans="1:7">
      <c r="A28" s="57"/>
      <c r="B28" s="58"/>
      <c r="C28" s="58"/>
      <c r="D28" s="58"/>
      <c r="E28" s="58"/>
      <c r="F28" s="58"/>
      <c r="G28" s="59"/>
    </row>
    <row r="29" spans="1:7" ht="38.25">
      <c r="A29" s="57"/>
      <c r="B29" s="58" t="s">
        <v>210</v>
      </c>
      <c r="C29" s="58"/>
      <c r="D29" s="58" t="s">
        <v>211</v>
      </c>
      <c r="E29" s="58" t="s">
        <v>253</v>
      </c>
      <c r="F29" s="58" t="s">
        <v>212</v>
      </c>
      <c r="G29" s="59"/>
    </row>
    <row r="30" spans="1:7" ht="51">
      <c r="A30" s="57"/>
      <c r="B30" s="58"/>
      <c r="C30" s="58"/>
      <c r="D30" s="58" t="s">
        <v>213</v>
      </c>
      <c r="E30" s="58" t="s">
        <v>254</v>
      </c>
      <c r="F30" s="58"/>
      <c r="G30" s="59"/>
    </row>
    <row r="31" spans="1:7" ht="38.25">
      <c r="A31" s="57"/>
      <c r="B31" s="58"/>
      <c r="C31" s="58"/>
      <c r="D31" s="58" t="s">
        <v>186</v>
      </c>
      <c r="E31" s="58"/>
      <c r="F31" s="58"/>
      <c r="G31" s="59"/>
    </row>
    <row r="32" spans="1:7">
      <c r="A32" s="57"/>
      <c r="B32" s="58"/>
      <c r="C32" s="58"/>
      <c r="D32" s="58" t="s">
        <v>214</v>
      </c>
      <c r="E32" s="58" t="s">
        <v>255</v>
      </c>
      <c r="F32" s="58"/>
      <c r="G32" s="59"/>
    </row>
    <row r="33" spans="1:7">
      <c r="A33" s="57"/>
      <c r="B33" s="58"/>
      <c r="C33" s="58"/>
      <c r="D33" s="58"/>
      <c r="E33" s="58"/>
      <c r="F33" s="58"/>
      <c r="G33" s="59"/>
    </row>
    <row r="34" spans="1:7" ht="38.25">
      <c r="A34" s="57"/>
      <c r="B34" s="58" t="s">
        <v>215</v>
      </c>
      <c r="C34" s="58"/>
      <c r="D34" s="58" t="s">
        <v>216</v>
      </c>
      <c r="E34" s="58" t="s">
        <v>256</v>
      </c>
      <c r="F34" s="58" t="s">
        <v>212</v>
      </c>
      <c r="G34" s="59"/>
    </row>
    <row r="35" spans="1:7" ht="25.5">
      <c r="A35" s="57"/>
      <c r="B35" s="58"/>
      <c r="C35" s="58"/>
      <c r="D35" s="58" t="s">
        <v>217</v>
      </c>
      <c r="E35" s="58" t="s">
        <v>257</v>
      </c>
      <c r="F35" s="58"/>
      <c r="G35" s="59"/>
    </row>
    <row r="36" spans="1:7">
      <c r="A36" s="57"/>
      <c r="B36" s="58"/>
      <c r="C36" s="58"/>
      <c r="D36" s="58"/>
      <c r="E36" s="58"/>
      <c r="F36" s="58"/>
      <c r="G36" s="59"/>
    </row>
    <row r="37" spans="1:7">
      <c r="A37" s="57"/>
      <c r="B37" s="58"/>
      <c r="C37" s="58"/>
      <c r="D37" s="58"/>
      <c r="E37" s="58"/>
      <c r="F37" s="58"/>
      <c r="G37" s="59"/>
    </row>
    <row r="38" spans="1:7">
      <c r="A38" s="57"/>
      <c r="B38" s="58" t="s">
        <v>218</v>
      </c>
      <c r="C38" s="58"/>
      <c r="D38" s="58" t="s">
        <v>219</v>
      </c>
      <c r="E38" s="58" t="s">
        <v>258</v>
      </c>
      <c r="F38" s="58"/>
      <c r="G38" s="59"/>
    </row>
    <row r="39" spans="1:7" ht="38.25">
      <c r="A39" s="57"/>
      <c r="B39" s="58"/>
      <c r="C39" s="58"/>
      <c r="D39" s="58" t="s">
        <v>220</v>
      </c>
      <c r="E39" s="58" t="s">
        <v>259</v>
      </c>
      <c r="F39" s="58"/>
      <c r="G39" s="59"/>
    </row>
    <row r="40" spans="1:7" ht="15.75" thickBot="1">
      <c r="A40" s="60"/>
      <c r="B40" s="61"/>
      <c r="C40" s="61"/>
      <c r="D40" s="61"/>
      <c r="E40" s="61"/>
      <c r="F40" s="61"/>
      <c r="G40" s="62"/>
    </row>
    <row r="41" spans="1:7" ht="382.5">
      <c r="A41" s="66" t="s">
        <v>221</v>
      </c>
      <c r="B41" s="67" t="s">
        <v>222</v>
      </c>
      <c r="C41" s="67"/>
      <c r="D41" s="67" t="s">
        <v>223</v>
      </c>
      <c r="E41" s="58" t="s">
        <v>260</v>
      </c>
      <c r="F41" s="67" t="s">
        <v>224</v>
      </c>
      <c r="G41" s="68"/>
    </row>
    <row r="42" spans="1:7" ht="153">
      <c r="A42" s="69"/>
      <c r="B42" s="70"/>
      <c r="C42" s="70"/>
      <c r="D42" s="70" t="s">
        <v>225</v>
      </c>
      <c r="E42" s="70"/>
      <c r="F42" s="70" t="s">
        <v>226</v>
      </c>
      <c r="G42" s="71"/>
    </row>
    <row r="43" spans="1:7" ht="63.75">
      <c r="A43" s="57"/>
      <c r="B43" s="58"/>
      <c r="C43" s="58"/>
      <c r="D43" s="58" t="s">
        <v>227</v>
      </c>
      <c r="E43" s="58" t="s">
        <v>261</v>
      </c>
      <c r="F43" s="58" t="s">
        <v>228</v>
      </c>
      <c r="G43" s="59"/>
    </row>
    <row r="44" spans="1:7" ht="102">
      <c r="A44" s="63"/>
      <c r="B44" s="64"/>
      <c r="C44" s="64"/>
      <c r="D44" s="64" t="s">
        <v>229</v>
      </c>
      <c r="E44" s="58" t="s">
        <v>262</v>
      </c>
      <c r="F44" s="64"/>
      <c r="G44" s="65"/>
    </row>
    <row r="45" spans="1:7" ht="141" thickBot="1">
      <c r="A45" s="60"/>
      <c r="B45" s="61"/>
      <c r="C45" s="61"/>
      <c r="D45" s="61" t="s">
        <v>230</v>
      </c>
      <c r="E45" s="58" t="s">
        <v>263</v>
      </c>
      <c r="F45" s="61" t="s">
        <v>231</v>
      </c>
      <c r="G45" s="6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List</vt:lpstr>
      <vt:lpstr>A6</vt:lpstr>
      <vt:lpstr>A10</vt:lpstr>
      <vt:lpstr>B19</vt:lpstr>
      <vt:lpstr>B20</vt:lpstr>
      <vt:lpstr>OutsourceVSInHouse</vt:lpstr>
      <vt:lpstr>Lesson Learned Phu Vieng</vt:lpstr>
      <vt:lpstr>FMEA PhuVieng</vt:lpstr>
      <vt:lpstr>Data PhuVieng</vt:lpstr>
      <vt:lpstr>Sheet2</vt:lpstr>
      <vt:lpstr>Compare</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2016-08-01T01:54:44Z</cp:lastPrinted>
  <dcterms:created xsi:type="dcterms:W3CDTF">2016-07-18T07:06:56Z</dcterms:created>
  <dcterms:modified xsi:type="dcterms:W3CDTF">2016-08-08T12:52:32Z</dcterms:modified>
</cp:coreProperties>
</file>