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liakalugina/Downloads/"/>
    </mc:Choice>
  </mc:AlternateContent>
  <xr:revisionPtr revIDLastSave="0" documentId="13_ncr:1_{34687DF0-9DEF-3F4D-909D-0A6B6E8C6A93}" xr6:coauthVersionLast="47" xr6:coauthVersionMax="47" xr10:uidLastSave="{00000000-0000-0000-0000-000000000000}"/>
  <bookViews>
    <workbookView xWindow="0" yWindow="500" windowWidth="28800" windowHeight="16340" firstSheet="2" activeTab="3" xr2:uid="{00000000-000D-0000-FFFF-FFFF00000000}"/>
  </bookViews>
  <sheets>
    <sheet name="Category Statistics" sheetId="3" r:id="rId1"/>
    <sheet name="Subcategory Statistics" sheetId="4" r:id="rId2"/>
    <sheet name="Stats by date.time" sheetId="5" r:id="rId3"/>
    <sheet name="Kickstarter" sheetId="1" r:id="rId4"/>
    <sheet name="Descriptive Statistics" sheetId="8" r:id="rId5"/>
    <sheet name="Failed Space Xploration" sheetId="14" r:id="rId6"/>
    <sheet name="Successful Space Xploration" sheetId="13" r:id="rId7"/>
    <sheet name="Successful Indie Rock" sheetId="12" r:id="rId8"/>
    <sheet name="Failed Indie Rock US Kickstarte" sheetId="11" r:id="rId9"/>
    <sheet name="Successful US Kickstarters" sheetId="6" r:id="rId10"/>
    <sheet name="Failed US Kickstarters" sheetId="7" r:id="rId11"/>
    <sheet name="Edinburgh Research" sheetId="2" r:id="rId12"/>
  </sheets>
  <definedNames>
    <definedName name="_xlnm._FilterDatabase" localSheetId="3" hidden="1">Kickstarter!$A$1:$T$4115</definedName>
  </definedNames>
  <calcPr calcId="191029"/>
  <pivotCaches>
    <pivotCache cacheId="7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5" i="8" s="1"/>
  <c r="B14" i="8"/>
  <c r="B15" i="8" s="1"/>
  <c r="C12" i="8"/>
  <c r="B12" i="8"/>
  <c r="C4" i="8"/>
  <c r="B13" i="8"/>
  <c r="C13" i="8"/>
  <c r="C7" i="8"/>
  <c r="C6" i="8"/>
  <c r="C5" i="8"/>
  <c r="B7" i="8"/>
  <c r="B6" i="8"/>
  <c r="B5" i="8"/>
  <c r="B4" i="8"/>
  <c r="B3" i="8"/>
  <c r="C11" i="8"/>
  <c r="B11" i="8"/>
  <c r="C10" i="8"/>
  <c r="B10" i="8"/>
  <c r="K6" i="8"/>
  <c r="K5" i="8"/>
  <c r="K3" i="8"/>
  <c r="K2" i="8"/>
  <c r="J6" i="8"/>
  <c r="J5" i="8"/>
  <c r="J3" i="8"/>
  <c r="J2" i="8"/>
  <c r="G6" i="8"/>
  <c r="F6" i="8"/>
  <c r="F5" i="8"/>
  <c r="G5" i="8"/>
  <c r="G3" i="8"/>
  <c r="F3" i="8"/>
  <c r="G2" i="8"/>
  <c r="F2" i="8"/>
  <c r="C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<sst xmlns="http://schemas.openxmlformats.org/spreadsheetml/2006/main" count="39953" uniqueCount="8400">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</sst>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FFE699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991727"/>
        <bgColor rgb="FF000000"/>
      </patternFill>
    </fill>
    <fill>
      <patternFill patternType="solid">
        <fgColor rgb="FFBC0204"/>
        <bgColor rgb="FF000000"/>
      </patternFill>
    </fill>
    <fill>
      <patternFill patternType="solid">
        <fgColor rgb="FFBE0102"/>
        <bgColor rgb="FF000000"/>
      </patternFill>
    </fill>
    <fill>
      <patternFill patternType="solid">
        <fgColor rgb="FF83243D"/>
        <bgColor rgb="FF000000"/>
      </patternFill>
    </fill>
    <fill>
      <patternFill patternType="solid">
        <fgColor rgb="FFBA0306"/>
        <bgColor rgb="FF000000"/>
      </patternFill>
    </fill>
    <fill>
      <patternFill patternType="solid">
        <fgColor rgb="FFB80508"/>
        <bgColor rgb="FF000000"/>
      </patternFill>
    </fill>
    <fill>
      <patternFill patternType="solid">
        <fgColor rgb="FFBF0001"/>
        <bgColor rgb="FF000000"/>
      </patternFill>
    </fill>
    <fill>
      <patternFill patternType="solid">
        <fgColor rgb="FFA80E18"/>
        <bgColor rgb="FF000000"/>
      </patternFill>
    </fill>
    <fill>
      <patternFill patternType="solid">
        <fgColor rgb="FF8C1E34"/>
        <bgColor rgb="FF000000"/>
      </patternFill>
    </fill>
    <fill>
      <patternFill patternType="solid">
        <fgColor rgb="FFAE0A12"/>
        <bgColor rgb="FF000000"/>
      </patternFill>
    </fill>
    <fill>
      <patternFill patternType="solid">
        <fgColor rgb="FF911B2F"/>
        <bgColor rgb="FF000000"/>
      </patternFill>
    </fill>
    <fill>
      <patternFill patternType="solid">
        <fgColor rgb="FFB3070D"/>
        <bgColor rgb="FF000000"/>
      </patternFill>
    </fill>
    <fill>
      <patternFill patternType="solid">
        <fgColor rgb="FFA4101C"/>
        <bgColor rgb="FF000000"/>
      </patternFill>
    </fill>
    <fill>
      <patternFill patternType="solid">
        <fgColor rgb="FF96182A"/>
        <bgColor rgb="FF000000"/>
      </patternFill>
    </fill>
    <fill>
      <patternFill patternType="solid">
        <fgColor rgb="FFA90D17"/>
        <bgColor rgb="FF000000"/>
      </patternFill>
    </fill>
    <fill>
      <patternFill patternType="solid">
        <fgColor rgb="FF981728"/>
        <bgColor rgb="FF000000"/>
      </patternFill>
    </fill>
    <fill>
      <patternFill patternType="solid">
        <fgColor rgb="FFBD0203"/>
        <bgColor rgb="FF000000"/>
      </patternFill>
    </fill>
    <fill>
      <patternFill patternType="solid">
        <fgColor rgb="FFB5060B"/>
        <bgColor rgb="FF000000"/>
      </patternFill>
    </fill>
    <fill>
      <patternFill patternType="solid">
        <fgColor rgb="FFA60F1A"/>
        <bgColor rgb="FF000000"/>
      </patternFill>
    </fill>
    <fill>
      <patternFill patternType="solid">
        <fgColor rgb="FF742C4C"/>
        <bgColor rgb="FF000000"/>
      </patternFill>
    </fill>
    <fill>
      <patternFill patternType="solid">
        <fgColor rgb="FFAA0D16"/>
        <bgColor rgb="FF000000"/>
      </patternFill>
    </fill>
    <fill>
      <patternFill patternType="solid">
        <fgColor rgb="FF931A2D"/>
        <bgColor rgb="FF000000"/>
      </patternFill>
    </fill>
    <fill>
      <patternFill patternType="solid">
        <fgColor rgb="FFAF0A11"/>
        <bgColor rgb="FF000000"/>
      </patternFill>
    </fill>
    <fill>
      <patternFill patternType="solid">
        <fgColor rgb="FFA50F1B"/>
        <bgColor rgb="FF000000"/>
      </patternFill>
    </fill>
    <fill>
      <patternFill patternType="solid">
        <fgColor rgb="FF9F1321"/>
        <bgColor rgb="FF000000"/>
      </patternFill>
    </fill>
    <fill>
      <patternFill patternType="solid">
        <fgColor rgb="FFB4070C"/>
        <bgColor rgb="FF000000"/>
      </patternFill>
    </fill>
    <fill>
      <patternFill patternType="solid">
        <fgColor rgb="FF9E1422"/>
        <bgColor rgb="FF000000"/>
      </patternFill>
    </fill>
    <fill>
      <patternFill patternType="solid">
        <fgColor rgb="FF8E1D32"/>
        <bgColor rgb="FF000000"/>
      </patternFill>
    </fill>
    <fill>
      <patternFill patternType="solid">
        <fgColor rgb="FFAD0B13"/>
        <bgColor rgb="FF000000"/>
      </patternFill>
    </fill>
    <fill>
      <patternFill patternType="solid">
        <fgColor rgb="FFB00910"/>
        <bgColor rgb="FF000000"/>
      </patternFill>
    </fill>
    <fill>
      <patternFill patternType="solid">
        <fgColor rgb="FFAB0C15"/>
        <bgColor rgb="FF000000"/>
      </patternFill>
    </fill>
    <fill>
      <patternFill patternType="solid">
        <fgColor rgb="FFB70509"/>
        <bgColor rgb="FF000000"/>
      </patternFill>
    </fill>
    <fill>
      <patternFill patternType="solid">
        <fgColor rgb="FF563E6A"/>
        <bgColor rgb="FF000000"/>
      </patternFill>
    </fill>
    <fill>
      <patternFill patternType="solid">
        <fgColor rgb="FFB2080E"/>
        <bgColor rgb="FF000000"/>
      </patternFill>
    </fill>
    <fill>
      <patternFill patternType="solid">
        <fgColor rgb="FF941A2C"/>
        <bgColor rgb="FF000000"/>
      </patternFill>
    </fill>
    <fill>
      <patternFill patternType="solid">
        <fgColor rgb="FFA3111D"/>
        <bgColor rgb="FF000000"/>
      </patternFill>
    </fill>
    <fill>
      <patternFill patternType="solid">
        <fgColor rgb="FFB90407"/>
        <bgColor rgb="FF000000"/>
      </patternFill>
    </fill>
    <fill>
      <patternFill patternType="solid">
        <fgColor rgb="FF603860"/>
        <bgColor rgb="FF000000"/>
      </patternFill>
    </fill>
    <fill>
      <patternFill patternType="solid">
        <fgColor rgb="FF85223B"/>
        <bgColor rgb="FF000000"/>
      </patternFill>
    </fill>
    <fill>
      <patternFill patternType="solid">
        <fgColor rgb="FF95192B"/>
        <bgColor rgb="FF000000"/>
      </patternFill>
    </fill>
    <fill>
      <patternFill patternType="solid">
        <fgColor rgb="FF7A2946"/>
        <bgColor rgb="FF000000"/>
      </patternFill>
    </fill>
    <fill>
      <patternFill patternType="solid">
        <fgColor rgb="FF6A3256"/>
        <bgColor rgb="FF000000"/>
      </patternFill>
    </fill>
    <fill>
      <patternFill patternType="solid">
        <fgColor rgb="FF86213A"/>
        <bgColor rgb="FF000000"/>
      </patternFill>
    </fill>
    <fill>
      <patternFill patternType="solid">
        <fgColor rgb="FF762B4A"/>
        <bgColor rgb="FF000000"/>
      </patternFill>
    </fill>
    <fill>
      <patternFill patternType="solid">
        <fgColor rgb="FF9A1626"/>
        <bgColor rgb="FF000000"/>
      </patternFill>
    </fill>
    <fill>
      <patternFill patternType="solid">
        <fgColor rgb="FF7F2641"/>
        <bgColor rgb="FF000000"/>
      </patternFill>
    </fill>
    <fill>
      <patternFill patternType="solid">
        <fgColor rgb="FF752C4B"/>
        <bgColor rgb="FF000000"/>
      </patternFill>
    </fill>
    <fill>
      <patternFill patternType="solid">
        <fgColor rgb="FF693357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D4C83"/>
        <bgColor rgb="FF000000"/>
      </patternFill>
    </fill>
    <fill>
      <patternFill patternType="solid">
        <fgColor rgb="FF42497E"/>
        <bgColor rgb="FF000000"/>
      </patternFill>
    </fill>
    <fill>
      <patternFill patternType="solid">
        <fgColor rgb="FF43487D"/>
        <bgColor rgb="FF000000"/>
      </patternFill>
    </fill>
    <fill>
      <patternFill patternType="solid">
        <fgColor rgb="FF32538E"/>
        <bgColor rgb="FF000000"/>
      </patternFill>
    </fill>
    <fill>
      <patternFill patternType="solid">
        <fgColor rgb="FF384F88"/>
        <bgColor rgb="FF000000"/>
      </patternFill>
    </fill>
    <fill>
      <patternFill patternType="solid">
        <fgColor rgb="FF404B80"/>
        <bgColor rgb="FF000000"/>
      </patternFill>
    </fill>
    <fill>
      <patternFill patternType="solid">
        <fgColor rgb="FF3C4D84"/>
        <bgColor rgb="FF000000"/>
      </patternFill>
    </fill>
    <fill>
      <patternFill patternType="solid">
        <fgColor rgb="FF1265AE"/>
        <bgColor rgb="FF000000"/>
      </patternFill>
    </fill>
    <fill>
      <patternFill patternType="solid">
        <fgColor rgb="FF3E4B82"/>
        <bgColor rgb="FF000000"/>
      </patternFill>
    </fill>
    <fill>
      <patternFill patternType="solid">
        <fgColor rgb="FF0C69B4"/>
        <bgColor rgb="FF000000"/>
      </patternFill>
    </fill>
    <fill>
      <patternFill patternType="solid">
        <fgColor rgb="FF33528D"/>
        <bgColor rgb="FF000000"/>
      </patternFill>
    </fill>
    <fill>
      <patternFill patternType="solid">
        <fgColor rgb="FF36508A"/>
        <bgColor rgb="FF000000"/>
      </patternFill>
    </fill>
    <fill>
      <patternFill patternType="solid">
        <fgColor rgb="FF1762A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174" fontId="0" fillId="0" borderId="0" xfId="0" applyNumberFormat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</cellXfs>
  <cellStyles count="1">
    <cellStyle name="Normal" xfId="0" builtinId="0"/>
  </cellStyles>
  <dxfs count="20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Parent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3-6B4E-8D35-63F72F93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120127"/>
        <c:axId val="2082120527"/>
      </c:barChart>
      <c:catAx>
        <c:axId val="20821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0527"/>
        <c:crosses val="autoZero"/>
        <c:auto val="1"/>
        <c:lblAlgn val="ctr"/>
        <c:lblOffset val="100"/>
        <c:noMultiLvlLbl val="0"/>
      </c:catAx>
      <c:valAx>
        <c:axId val="20821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Subcategories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0-DC4B-B291-E2F5CCB1B3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60-DC4B-B291-E2F5CCB1B3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60-DC4B-B291-E2F5CCB1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8134639"/>
        <c:axId val="2098136287"/>
      </c:barChart>
      <c:catAx>
        <c:axId val="209813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36287"/>
        <c:crosses val="autoZero"/>
        <c:auto val="1"/>
        <c:lblAlgn val="ctr"/>
        <c:lblOffset val="100"/>
        <c:noMultiLvlLbl val="0"/>
      </c:catAx>
      <c:valAx>
        <c:axId val="209813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3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[data-1-1-3-StarterBook.xlsx]Stats by date.time!PivotTable3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'Stats by date.time'!$B$4:$B$5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D-5544-8432-4239CA488B11}"/>
            </c:ext>
          </c:extLst>
        </c:ser>
        <c:ser>
          <c:idx val="1"/>
          <c:order val="1"/>
          <c:tx>
            <c:strRef>
              <c:f>'Stats by date.time'!$C$4:$C$5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D-5544-8432-4239CA488B11}"/>
            </c:ext>
          </c:extLst>
        </c:ser>
        <c:ser>
          <c:idx val="2"/>
          <c:order val="2"/>
          <c:tx>
            <c:strRef>
              <c:f>'Stats by date.time'!$D$4:$D$5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D-5544-8432-4239CA488B11}"/>
            </c:ext>
          </c:extLst>
        </c:ser>
        <c:ser>
          <c:idx val="3"/>
          <c:order val="3"/>
          <c:tx>
            <c:strRef>
              <c:f>'Stats by date.time'!$E$4:$E$5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'Stats by date.time'!$A$6:$A$18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'Stats by date.time'!$E$6:$E$18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D-5544-8432-4239CA488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552"/>
        <c:axId val="6571200"/>
      </c:lineChart>
      <c:catAx>
        <c:axId val="65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200"/>
        <c:crosses val="autoZero"/>
        <c:auto val="1"/>
        <c:lblAlgn val="ctr"/>
        <c:lblOffset val="100"/>
        <c:noMultiLvlLbl val="0"/>
      </c:catAx>
      <c:valAx>
        <c:axId val="657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12</xdr:row>
      <xdr:rowOff>25400</xdr:rowOff>
    </xdr:from>
    <xdr:to>
      <xdr:col>13</xdr:col>
      <xdr:colOff>1193800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7A903-6B3B-074E-9E67-44BEE67D0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38100</xdr:rowOff>
    </xdr:from>
    <xdr:to>
      <xdr:col>14</xdr:col>
      <xdr:colOff>114300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68E5E-17CF-984F-912C-D8BFF19D0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139700</xdr:rowOff>
    </xdr:from>
    <xdr:to>
      <xdr:col>12</xdr:col>
      <xdr:colOff>596900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6B393-553D-CF42-825E-8A10EF92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26336805559" createdVersion="7" refreshedVersion="7" minRefreshableVersion="3" recordCount="4114" xr:uid="{54FADDE6-7FFD-7B40-B9B2-38C0376095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71715509263" createdVersion="7" refreshedVersion="7" minRefreshableVersion="3" recordCount="4114" xr:uid="{0C129B50-D666-F149-8397-6029FE02FE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7A6F3-C43D-8B45-8CBF-9CCA89A8CC8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7F73F-F4D3-8845-9363-6CB4E9AE0533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67284-B46F-8F40-8069-32168F869B4E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DAB1-C229-AC49-BDAF-D50DC105BA21}">
  <dimension ref="A1:C9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4" bestFit="1" customWidth="1"/>
    <col min="13" max="13" width="14.83203125" bestFit="1" customWidth="1"/>
    <col min="14" max="14" width="20" bestFit="1" customWidth="1"/>
    <col min="15" max="15" width="18.33203125" bestFit="1" customWidth="1"/>
    <col min="16" max="16" width="19.1640625" bestFit="1" customWidth="1"/>
  </cols>
  <sheetData>
    <row r="1" spans="1:3" x14ac:dyDescent="0.2">
      <c r="A1" s="13" t="s">
        <v>8222</v>
      </c>
      <c r="B1" t="s">
        <v>8363</v>
      </c>
    </row>
    <row r="3" spans="1:3" x14ac:dyDescent="0.2">
      <c r="A3" s="13" t="s">
        <v>8360</v>
      </c>
      <c r="B3" s="13" t="s">
        <v>8361</v>
      </c>
    </row>
    <row r="4" spans="1:3" x14ac:dyDescent="0.2">
      <c r="A4" s="13" t="s">
        <v>8364</v>
      </c>
      <c r="B4" t="s">
        <v>8315</v>
      </c>
      <c r="C4" t="s">
        <v>8362</v>
      </c>
    </row>
    <row r="5" spans="1:3" x14ac:dyDescent="0.2">
      <c r="A5" s="14" t="s">
        <v>8219</v>
      </c>
      <c r="B5" s="12">
        <v>37</v>
      </c>
      <c r="C5" s="12">
        <v>37</v>
      </c>
    </row>
    <row r="6" spans="1:3" x14ac:dyDescent="0.2">
      <c r="A6" s="14" t="s">
        <v>8220</v>
      </c>
      <c r="B6" s="12">
        <v>493</v>
      </c>
      <c r="C6" s="12">
        <v>493</v>
      </c>
    </row>
    <row r="7" spans="1:3" x14ac:dyDescent="0.2">
      <c r="A7" s="14" t="s">
        <v>8221</v>
      </c>
      <c r="B7" s="12">
        <v>24</v>
      </c>
      <c r="C7" s="12">
        <v>24</v>
      </c>
    </row>
    <row r="8" spans="1:3" x14ac:dyDescent="0.2">
      <c r="A8" s="14" t="s">
        <v>8218</v>
      </c>
      <c r="B8" s="12">
        <v>839</v>
      </c>
      <c r="C8" s="12">
        <v>839</v>
      </c>
    </row>
    <row r="9" spans="1:3" x14ac:dyDescent="0.2">
      <c r="A9" s="14" t="s">
        <v>8362</v>
      </c>
      <c r="B9" s="12">
        <v>1393</v>
      </c>
      <c r="C9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FEBF-71AD-C545-9C37-AC2714ACAE80}">
  <dimension ref="A1:E7"/>
  <sheetViews>
    <sheetView zoomScale="97"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22" bestFit="1" customWidth="1"/>
    <col min="19" max="19" width="18.33203125" bestFit="1" customWidth="1"/>
    <col min="20" max="20" width="19.1640625" bestFit="1" customWidth="1"/>
    <col min="21" max="21" width="2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10D8-7996-104C-A4A6-EA9D14BEB31C}">
  <dimension ref="A1:F18"/>
  <sheetViews>
    <sheetView workbookViewId="0">
      <selection activeCell="C32" sqref="C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1" ySplit="1" topLeftCell="B2643" activePane="bottomRight" state="frozen"/>
      <selection pane="topRight" activeCell="B1" sqref="B1"/>
      <selection pane="bottomLeft" activeCell="A2" sqref="A2"/>
      <selection pane="bottomRight" activeCell="B4138" sqref="B413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B2">
    <cfRule type="containsText" dxfId="19" priority="9" operator="containsText" text="live">
      <formula>NOT(ISERROR(SEARCH("live",B2)))</formula>
    </cfRule>
  </conditionalFormatting>
  <conditionalFormatting sqref="B871">
    <cfRule type="containsText" dxfId="18" priority="8" operator="containsText" text="successful">
      <formula>NOT(ISERROR(SEARCH("successful",B871)))</formula>
    </cfRule>
  </conditionalFormatting>
  <conditionalFormatting sqref="F1:F1048576">
    <cfRule type="containsText" dxfId="17" priority="4" operator="containsText" text="failed">
      <formula>NOT(ISERROR(SEARCH("failed",F1)))</formula>
    </cfRule>
    <cfRule type="containsText" dxfId="16" priority="6" operator="containsText" text="canceled">
      <formula>NOT(ISERROR(SEARCH("canceled",F1)))</formula>
    </cfRule>
    <cfRule type="containsText" dxfId="15" priority="7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95759-50D8-1D46-8463-756BD9470CBC}">
  <dimension ref="A1:K15"/>
  <sheetViews>
    <sheetView zoomScale="120" zoomScaleNormal="120" workbookViewId="0">
      <selection activeCell="A16" sqref="A16"/>
    </sheetView>
  </sheetViews>
  <sheetFormatPr baseColWidth="10" defaultRowHeight="15" x14ac:dyDescent="0.2"/>
  <cols>
    <col min="1" max="1" width="24.1640625" bestFit="1" customWidth="1"/>
    <col min="2" max="3" width="11.1640625" style="79" bestFit="1" customWidth="1"/>
    <col min="5" max="5" width="12.83203125" customWidth="1"/>
  </cols>
  <sheetData>
    <row r="1" spans="1:11" x14ac:dyDescent="0.2">
      <c r="B1" s="79" t="s">
        <v>8386</v>
      </c>
      <c r="C1" s="79" t="s">
        <v>8387</v>
      </c>
      <c r="F1" s="79" t="s">
        <v>8386</v>
      </c>
      <c r="G1" s="79" t="s">
        <v>8387</v>
      </c>
      <c r="J1" s="79" t="s">
        <v>8386</v>
      </c>
      <c r="K1" s="79" t="s">
        <v>8387</v>
      </c>
    </row>
    <row r="2" spans="1:11" x14ac:dyDescent="0.2">
      <c r="A2" t="s">
        <v>8388</v>
      </c>
      <c r="B2" s="79">
        <f>AVERAGE('Successful US Kickstarters'!D:D)</f>
        <v>5048.8786407766993</v>
      </c>
      <c r="C2" s="79">
        <f>AVERAGE('Failed US Kickstarters'!D:D)</f>
        <v>10554.212</v>
      </c>
      <c r="E2" t="s">
        <v>8388</v>
      </c>
      <c r="F2" s="79">
        <f>AVERAGE('Successful Indie Rock'!D:D)</f>
        <v>4414.2280434782606</v>
      </c>
      <c r="G2" s="79">
        <f>AVERAGE('Failed Indie Rock US Kickstarte'!D:D)</f>
        <v>5289</v>
      </c>
      <c r="I2" t="s">
        <v>8388</v>
      </c>
      <c r="J2" s="79">
        <f>AVERAGE('Successful Space Xploration'!D:D)</f>
        <v>11253.258064516129</v>
      </c>
      <c r="K2" s="79">
        <f>AVERAGE('Failed Space Xploration'!D:D)</f>
        <v>1500</v>
      </c>
    </row>
    <row r="3" spans="1:11" x14ac:dyDescent="0.2">
      <c r="A3" t="s">
        <v>8389</v>
      </c>
      <c r="B3" s="79">
        <f>MEDIAN('Successful US Kickstarters'!D:D)</f>
        <v>3000</v>
      </c>
      <c r="C3" s="79">
        <f>MEDIAN('Failed US Kickstarters'!D:D)</f>
        <v>5000</v>
      </c>
      <c r="E3" t="s">
        <v>8389</v>
      </c>
      <c r="F3" s="79">
        <f>MEDIAN('Successful Indie Rock'!D:D)</f>
        <v>2500</v>
      </c>
      <c r="G3" s="79">
        <f>MEDIAN('Failed Indie Rock US Kickstarte'!D:D)</f>
        <v>3000</v>
      </c>
      <c r="I3" t="s">
        <v>8389</v>
      </c>
      <c r="J3" s="79">
        <f>MEDIAN('Successful Space Xploration'!D:D)</f>
        <v>7500</v>
      </c>
      <c r="K3" s="79">
        <f>MEDIAN('Failed Space Xploration'!D:D)</f>
        <v>1500</v>
      </c>
    </row>
    <row r="4" spans="1:11" x14ac:dyDescent="0.2">
      <c r="A4" t="s">
        <v>8392</v>
      </c>
      <c r="B4" s="79">
        <f>_xlfn.STDEV.P('Successful US Kickstarters'!D:D)</f>
        <v>7748.7537726373303</v>
      </c>
      <c r="C4" s="79">
        <f>_xlfn.STDEV.P('Failed US Kickstarters'!D:D)</f>
        <v>21967.731061515115</v>
      </c>
      <c r="F4" s="79"/>
      <c r="G4" s="79"/>
      <c r="J4" s="79"/>
      <c r="K4" s="79"/>
    </row>
    <row r="5" spans="1:11" x14ac:dyDescent="0.2">
      <c r="A5" t="s">
        <v>8393</v>
      </c>
      <c r="B5" s="79">
        <f>_xlfn.QUARTILE.EXC('Successful US Kickstarters'!D:D,3)</f>
        <v>5000</v>
      </c>
      <c r="C5" s="79">
        <f>_xlfn.QUARTILE.EXC('Failed US Kickstarters'!D:D,3)</f>
        <v>10000</v>
      </c>
      <c r="E5" t="s">
        <v>8390</v>
      </c>
      <c r="F5" s="79">
        <f>AVERAGE('Successful Indie Rock'!E:E)</f>
        <v>5485.891449275362</v>
      </c>
      <c r="G5" s="79">
        <f>AVERAGE('Failed Indie Rock US Kickstarte'!E:E)</f>
        <v>1023.116</v>
      </c>
      <c r="I5" t="s">
        <v>8390</v>
      </c>
      <c r="J5" s="79">
        <f>AVERAGE('Successful Space Xploration'!E:E)</f>
        <v>20914.469354838711</v>
      </c>
      <c r="K5" s="79">
        <f>AVERAGE('Failed Space Xploration'!E:E)</f>
        <v>15</v>
      </c>
    </row>
    <row r="6" spans="1:11" x14ac:dyDescent="0.2">
      <c r="A6" t="s">
        <v>8394</v>
      </c>
      <c r="B6" s="79">
        <f>_xlfn.QUARTILE.EXC('Successful US Kickstarters'!D:D,1)</f>
        <v>1500</v>
      </c>
      <c r="C6" s="79">
        <f>_xlfn.QUARTILE.EXC('Failed US Kickstarters'!D:D,1)</f>
        <v>2000</v>
      </c>
      <c r="E6" t="s">
        <v>8391</v>
      </c>
      <c r="F6" s="79">
        <f>MEDIAN('Successful Indie Rock'!E:E)</f>
        <v>2832.4</v>
      </c>
      <c r="G6" s="79">
        <f>MEDIAN('Failed Indie Rock US Kickstarte'!E:E)</f>
        <v>202.5</v>
      </c>
      <c r="I6" t="s">
        <v>8391</v>
      </c>
      <c r="J6" s="79">
        <f>MEDIAN('Successful Space Xploration'!E:E)</f>
        <v>10710</v>
      </c>
      <c r="K6" s="79">
        <f>MEDIAN('Failed Space Xploration'!E:E)</f>
        <v>15</v>
      </c>
    </row>
    <row r="7" spans="1:11" x14ac:dyDescent="0.2">
      <c r="A7" t="s">
        <v>8395</v>
      </c>
      <c r="B7" s="79">
        <f>B5-B6</f>
        <v>3500</v>
      </c>
      <c r="C7" s="79">
        <f>C5-C6</f>
        <v>8000</v>
      </c>
    </row>
    <row r="10" spans="1:11" x14ac:dyDescent="0.2">
      <c r="A10" t="s">
        <v>8390</v>
      </c>
      <c r="B10" s="79">
        <f>AVERAGE('Successful US Kickstarters'!E:E)</f>
        <v>5601.5458009708727</v>
      </c>
      <c r="C10" s="79">
        <f>AVERAGE('Failed US Kickstarters'!E:E)</f>
        <v>558.65484000000004</v>
      </c>
    </row>
    <row r="11" spans="1:11" x14ac:dyDescent="0.2">
      <c r="A11" t="s">
        <v>8391</v>
      </c>
      <c r="B11" s="79">
        <f>MEDIAN('Successful US Kickstarters'!E:E)</f>
        <v>3167.5</v>
      </c>
      <c r="C11" s="79">
        <f>MEDIAN('Failed US Kickstarters'!E:E)</f>
        <v>103</v>
      </c>
    </row>
    <row r="12" spans="1:11" x14ac:dyDescent="0.2">
      <c r="A12" t="s">
        <v>8396</v>
      </c>
      <c r="B12" s="79">
        <f>_xlfn.STDEV.P('Successful US Kickstarters'!E:E)</f>
        <v>8334.5731699164608</v>
      </c>
      <c r="C12" s="79">
        <f>_xlfn.STDEV.P('Failed US Kickstarters'!E:E)</f>
        <v>1330.5230280400915</v>
      </c>
    </row>
    <row r="13" spans="1:11" x14ac:dyDescent="0.2">
      <c r="A13" t="s">
        <v>8397</v>
      </c>
      <c r="B13" s="79">
        <f>_xlfn.QUARTILE.EXC('Successful US Kickstarters'!E:E,3)</f>
        <v>5699</v>
      </c>
      <c r="C13" s="79">
        <f>_xlfn.QUARTILE.EXC('Failed US Kickstarters'!E:E,3)</f>
        <v>501</v>
      </c>
    </row>
    <row r="14" spans="1:11" x14ac:dyDescent="0.2">
      <c r="A14" t="s">
        <v>8398</v>
      </c>
      <c r="B14" s="79">
        <f>_xlfn.QUARTILE.EXC('Successful US Kickstarters'!E:E,1)</f>
        <v>1716.5074999999999</v>
      </c>
      <c r="C14" s="79">
        <f>_xlfn.QUARTILE.EXC('Failed US Kickstarters'!E:E,1)</f>
        <v>9.25</v>
      </c>
    </row>
    <row r="15" spans="1:11" x14ac:dyDescent="0.2">
      <c r="A15" t="s">
        <v>8399</v>
      </c>
      <c r="B15" s="79">
        <f>B13-B14</f>
        <v>3982.4925000000003</v>
      </c>
      <c r="C15" s="79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3FD8A-924E-D74A-BF70-4B0CF64ED5F0}">
  <dimension ref="A1:T2"/>
  <sheetViews>
    <sheetView workbookViewId="0">
      <selection sqref="A1:T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2641</v>
      </c>
      <c r="B2" s="9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1" t="s">
        <v>8317</v>
      </c>
      <c r="R2" t="s">
        <v>8353</v>
      </c>
      <c r="S2" s="15">
        <v>41880.827118055553</v>
      </c>
      <c r="T2" s="15">
        <v>41897.839583333334</v>
      </c>
    </row>
  </sheetData>
  <conditionalFormatting sqref="F1:F2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</conditionalFormatting>
  <conditionalFormatting sqref="O1:P1 O2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9FF9-AEC0-0641-956C-FEC61FACE501}">
  <dimension ref="A1:T32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2601</v>
      </c>
      <c r="B2" s="24" t="s">
        <v>2601</v>
      </c>
      <c r="C2" s="24" t="s">
        <v>6711</v>
      </c>
      <c r="D2" s="25">
        <v>500</v>
      </c>
      <c r="E2" s="26">
        <v>3307</v>
      </c>
      <c r="F2" s="80" t="s">
        <v>8218</v>
      </c>
      <c r="G2" s="23" t="s">
        <v>8223</v>
      </c>
      <c r="H2" s="23" t="s">
        <v>8245</v>
      </c>
      <c r="I2" s="23">
        <v>1347508740</v>
      </c>
      <c r="J2" s="23">
        <v>1346276349</v>
      </c>
      <c r="K2" s="23" t="b">
        <v>1</v>
      </c>
      <c r="L2" s="23">
        <v>151</v>
      </c>
      <c r="M2" s="23" t="b">
        <v>1</v>
      </c>
      <c r="N2" s="23" t="s">
        <v>8299</v>
      </c>
      <c r="O2" s="81">
        <v>661</v>
      </c>
      <c r="P2" s="23">
        <v>21.9</v>
      </c>
      <c r="Q2" s="29" t="s">
        <v>8317</v>
      </c>
      <c r="R2" s="23" t="s">
        <v>8353</v>
      </c>
      <c r="S2" s="30">
        <v>41150</v>
      </c>
      <c r="T2" s="30">
        <v>41165</v>
      </c>
    </row>
    <row r="3" spans="1:20" ht="192" x14ac:dyDescent="0.2">
      <c r="A3" s="23">
        <v>2602</v>
      </c>
      <c r="B3" s="24" t="s">
        <v>2602</v>
      </c>
      <c r="C3" s="24" t="s">
        <v>6712</v>
      </c>
      <c r="D3" s="25">
        <v>12000</v>
      </c>
      <c r="E3" s="26">
        <v>39131</v>
      </c>
      <c r="F3" s="80" t="s">
        <v>8218</v>
      </c>
      <c r="G3" s="23" t="s">
        <v>8223</v>
      </c>
      <c r="H3" s="23" t="s">
        <v>8245</v>
      </c>
      <c r="I3" s="23">
        <v>1415827200</v>
      </c>
      <c r="J3" s="23">
        <v>1412358968</v>
      </c>
      <c r="K3" s="23" t="b">
        <v>1</v>
      </c>
      <c r="L3" s="23">
        <v>489</v>
      </c>
      <c r="M3" s="23" t="b">
        <v>1</v>
      </c>
      <c r="N3" s="23" t="s">
        <v>8299</v>
      </c>
      <c r="O3" s="81">
        <v>326</v>
      </c>
      <c r="P3" s="23">
        <v>80.02</v>
      </c>
      <c r="Q3" s="29" t="s">
        <v>8317</v>
      </c>
      <c r="R3" s="23" t="s">
        <v>8353</v>
      </c>
      <c r="S3" s="30">
        <v>41915</v>
      </c>
      <c r="T3" s="30">
        <v>41955</v>
      </c>
    </row>
    <row r="4" spans="1:20" ht="128" x14ac:dyDescent="0.2">
      <c r="A4" s="23">
        <v>2603</v>
      </c>
      <c r="B4" s="24" t="s">
        <v>2603</v>
      </c>
      <c r="C4" s="24" t="s">
        <v>6713</v>
      </c>
      <c r="D4" s="25">
        <v>1750</v>
      </c>
      <c r="E4" s="26">
        <v>1776</v>
      </c>
      <c r="F4" s="80" t="s">
        <v>8218</v>
      </c>
      <c r="G4" s="23" t="s">
        <v>8223</v>
      </c>
      <c r="H4" s="23" t="s">
        <v>8245</v>
      </c>
      <c r="I4" s="23">
        <v>1387835654</v>
      </c>
      <c r="J4" s="23">
        <v>1386626054</v>
      </c>
      <c r="K4" s="23" t="b">
        <v>1</v>
      </c>
      <c r="L4" s="23">
        <v>50</v>
      </c>
      <c r="M4" s="23" t="b">
        <v>1</v>
      </c>
      <c r="N4" s="23" t="s">
        <v>8299</v>
      </c>
      <c r="O4" s="84">
        <v>101</v>
      </c>
      <c r="P4" s="23">
        <v>35.520000000000003</v>
      </c>
      <c r="Q4" s="29" t="s">
        <v>8317</v>
      </c>
      <c r="R4" s="23" t="s">
        <v>8353</v>
      </c>
      <c r="S4" s="30">
        <v>41617</v>
      </c>
      <c r="T4" s="30">
        <v>41631</v>
      </c>
    </row>
    <row r="5" spans="1:20" ht="208" x14ac:dyDescent="0.2">
      <c r="A5" s="23">
        <v>2604</v>
      </c>
      <c r="B5" s="24" t="s">
        <v>2604</v>
      </c>
      <c r="C5" s="24" t="s">
        <v>6714</v>
      </c>
      <c r="D5" s="25">
        <v>20000</v>
      </c>
      <c r="E5" s="26">
        <v>20843.599999999999</v>
      </c>
      <c r="F5" s="80" t="s">
        <v>8218</v>
      </c>
      <c r="G5" s="23" t="s">
        <v>8223</v>
      </c>
      <c r="H5" s="23" t="s">
        <v>8245</v>
      </c>
      <c r="I5" s="23">
        <v>1335662023</v>
      </c>
      <c r="J5" s="23">
        <v>1333070023</v>
      </c>
      <c r="K5" s="23" t="b">
        <v>1</v>
      </c>
      <c r="L5" s="23">
        <v>321</v>
      </c>
      <c r="M5" s="23" t="b">
        <v>1</v>
      </c>
      <c r="N5" s="23" t="s">
        <v>8299</v>
      </c>
      <c r="O5" s="87">
        <v>104</v>
      </c>
      <c r="P5" s="23">
        <v>64.930000000000007</v>
      </c>
      <c r="Q5" s="29" t="s">
        <v>8317</v>
      </c>
      <c r="R5" s="23" t="s">
        <v>8353</v>
      </c>
      <c r="S5" s="30">
        <v>40998</v>
      </c>
      <c r="T5" s="30">
        <v>41028</v>
      </c>
    </row>
    <row r="6" spans="1:20" ht="192" x14ac:dyDescent="0.2">
      <c r="A6" s="23">
        <v>2605</v>
      </c>
      <c r="B6" s="24" t="s">
        <v>2605</v>
      </c>
      <c r="C6" s="24" t="s">
        <v>6715</v>
      </c>
      <c r="D6" s="25">
        <v>100000</v>
      </c>
      <c r="E6" s="26">
        <v>107421.57</v>
      </c>
      <c r="F6" s="80" t="s">
        <v>8218</v>
      </c>
      <c r="G6" s="23" t="s">
        <v>8223</v>
      </c>
      <c r="H6" s="23" t="s">
        <v>8245</v>
      </c>
      <c r="I6" s="23">
        <v>1466168390</v>
      </c>
      <c r="J6" s="23">
        <v>1463576390</v>
      </c>
      <c r="K6" s="23" t="b">
        <v>1</v>
      </c>
      <c r="L6" s="23">
        <v>1762</v>
      </c>
      <c r="M6" s="23" t="b">
        <v>1</v>
      </c>
      <c r="N6" s="23" t="s">
        <v>8299</v>
      </c>
      <c r="O6" s="88">
        <v>107</v>
      </c>
      <c r="P6" s="23">
        <v>60.97</v>
      </c>
      <c r="Q6" s="29" t="s">
        <v>8317</v>
      </c>
      <c r="R6" s="23" t="s">
        <v>8353</v>
      </c>
      <c r="S6" s="30">
        <v>42508</v>
      </c>
      <c r="T6" s="30">
        <v>42538</v>
      </c>
    </row>
    <row r="7" spans="1:20" ht="192" x14ac:dyDescent="0.2">
      <c r="A7" s="23">
        <v>2606</v>
      </c>
      <c r="B7" s="24" t="s">
        <v>2606</v>
      </c>
      <c r="C7" s="24" t="s">
        <v>6716</v>
      </c>
      <c r="D7" s="25">
        <v>11000</v>
      </c>
      <c r="E7" s="26">
        <v>12106</v>
      </c>
      <c r="F7" s="80" t="s">
        <v>8218</v>
      </c>
      <c r="G7" s="23" t="s">
        <v>8223</v>
      </c>
      <c r="H7" s="23" t="s">
        <v>8245</v>
      </c>
      <c r="I7" s="23">
        <v>1398791182</v>
      </c>
      <c r="J7" s="23">
        <v>1396026382</v>
      </c>
      <c r="K7" s="23" t="b">
        <v>1</v>
      </c>
      <c r="L7" s="23">
        <v>385</v>
      </c>
      <c r="M7" s="23" t="b">
        <v>1</v>
      </c>
      <c r="N7" s="23" t="s">
        <v>8299</v>
      </c>
      <c r="O7" s="86">
        <v>110</v>
      </c>
      <c r="P7" s="23">
        <v>31.44</v>
      </c>
      <c r="Q7" s="29" t="s">
        <v>8317</v>
      </c>
      <c r="R7" s="23" t="s">
        <v>8353</v>
      </c>
      <c r="S7" s="30">
        <v>41726</v>
      </c>
      <c r="T7" s="30">
        <v>41758</v>
      </c>
    </row>
    <row r="8" spans="1:20" ht="224" x14ac:dyDescent="0.2">
      <c r="A8" s="23">
        <v>2607</v>
      </c>
      <c r="B8" s="24" t="s">
        <v>2607</v>
      </c>
      <c r="C8" s="24" t="s">
        <v>6717</v>
      </c>
      <c r="D8" s="25">
        <v>8000</v>
      </c>
      <c r="E8" s="26">
        <v>32616</v>
      </c>
      <c r="F8" s="80" t="s">
        <v>8218</v>
      </c>
      <c r="G8" s="23" t="s">
        <v>8223</v>
      </c>
      <c r="H8" s="23" t="s">
        <v>8245</v>
      </c>
      <c r="I8" s="23">
        <v>1439344800</v>
      </c>
      <c r="J8" s="23">
        <v>1435611572</v>
      </c>
      <c r="K8" s="23" t="b">
        <v>1</v>
      </c>
      <c r="L8" s="23">
        <v>398</v>
      </c>
      <c r="M8" s="23" t="b">
        <v>1</v>
      </c>
      <c r="N8" s="23" t="s">
        <v>8299</v>
      </c>
      <c r="O8" s="81">
        <v>408</v>
      </c>
      <c r="P8" s="23">
        <v>81.95</v>
      </c>
      <c r="Q8" s="29" t="s">
        <v>8317</v>
      </c>
      <c r="R8" s="23" t="s">
        <v>8353</v>
      </c>
      <c r="S8" s="30">
        <v>42184</v>
      </c>
      <c r="T8" s="30">
        <v>42228</v>
      </c>
    </row>
    <row r="9" spans="1:20" ht="176" x14ac:dyDescent="0.2">
      <c r="A9" s="23">
        <v>2608</v>
      </c>
      <c r="B9" s="24" t="s">
        <v>2608</v>
      </c>
      <c r="C9" s="24" t="s">
        <v>6718</v>
      </c>
      <c r="D9" s="25">
        <v>8000</v>
      </c>
      <c r="E9" s="26">
        <v>17914</v>
      </c>
      <c r="F9" s="80" t="s">
        <v>8218</v>
      </c>
      <c r="G9" s="23" t="s">
        <v>8223</v>
      </c>
      <c r="H9" s="23" t="s">
        <v>8245</v>
      </c>
      <c r="I9" s="23">
        <v>1489536000</v>
      </c>
      <c r="J9" s="23">
        <v>1485976468</v>
      </c>
      <c r="K9" s="23" t="b">
        <v>1</v>
      </c>
      <c r="L9" s="23">
        <v>304</v>
      </c>
      <c r="M9" s="23" t="b">
        <v>1</v>
      </c>
      <c r="N9" s="23" t="s">
        <v>8299</v>
      </c>
      <c r="O9" s="81">
        <v>224</v>
      </c>
      <c r="P9" s="23">
        <v>58.93</v>
      </c>
      <c r="Q9" s="29" t="s">
        <v>8317</v>
      </c>
      <c r="R9" s="23" t="s">
        <v>8353</v>
      </c>
      <c r="S9" s="30">
        <v>42767</v>
      </c>
      <c r="T9" s="30">
        <v>42809</v>
      </c>
    </row>
    <row r="10" spans="1:20" ht="224" x14ac:dyDescent="0.2">
      <c r="A10" s="23">
        <v>2609</v>
      </c>
      <c r="B10" s="24" t="s">
        <v>2609</v>
      </c>
      <c r="C10" s="24" t="s">
        <v>6719</v>
      </c>
      <c r="D10" s="25">
        <v>35000</v>
      </c>
      <c r="E10" s="26">
        <v>106330.39</v>
      </c>
      <c r="F10" s="80" t="s">
        <v>8218</v>
      </c>
      <c r="G10" s="23" t="s">
        <v>8223</v>
      </c>
      <c r="H10" s="23" t="s">
        <v>8245</v>
      </c>
      <c r="I10" s="23">
        <v>1342330951</v>
      </c>
      <c r="J10" s="23">
        <v>1339738951</v>
      </c>
      <c r="K10" s="23" t="b">
        <v>1</v>
      </c>
      <c r="L10" s="23">
        <v>676</v>
      </c>
      <c r="M10" s="23" t="b">
        <v>1</v>
      </c>
      <c r="N10" s="23" t="s">
        <v>8299</v>
      </c>
      <c r="O10" s="81">
        <v>304</v>
      </c>
      <c r="P10" s="23">
        <v>157.29</v>
      </c>
      <c r="Q10" s="29" t="s">
        <v>8317</v>
      </c>
      <c r="R10" s="23" t="s">
        <v>8353</v>
      </c>
      <c r="S10" s="30">
        <v>41075</v>
      </c>
      <c r="T10" s="30">
        <v>41105</v>
      </c>
    </row>
    <row r="11" spans="1:20" ht="144" x14ac:dyDescent="0.2">
      <c r="A11" s="23">
        <v>2610</v>
      </c>
      <c r="B11" s="24" t="s">
        <v>2610</v>
      </c>
      <c r="C11" s="24" t="s">
        <v>6720</v>
      </c>
      <c r="D11" s="25">
        <v>22765</v>
      </c>
      <c r="E11" s="26">
        <v>32172.66</v>
      </c>
      <c r="F11" s="80" t="s">
        <v>8218</v>
      </c>
      <c r="G11" s="23" t="s">
        <v>8223</v>
      </c>
      <c r="H11" s="23" t="s">
        <v>8245</v>
      </c>
      <c r="I11" s="23">
        <v>1471849140</v>
      </c>
      <c r="J11" s="23">
        <v>1468444125</v>
      </c>
      <c r="K11" s="23" t="b">
        <v>1</v>
      </c>
      <c r="L11" s="23">
        <v>577</v>
      </c>
      <c r="M11" s="23" t="b">
        <v>1</v>
      </c>
      <c r="N11" s="23" t="s">
        <v>8299</v>
      </c>
      <c r="O11" s="89">
        <v>141</v>
      </c>
      <c r="P11" s="23">
        <v>55.76</v>
      </c>
      <c r="Q11" s="29" t="s">
        <v>8317</v>
      </c>
      <c r="R11" s="23" t="s">
        <v>8353</v>
      </c>
      <c r="S11" s="30">
        <v>42564</v>
      </c>
      <c r="T11" s="30">
        <v>42604</v>
      </c>
    </row>
    <row r="12" spans="1:20" ht="192" x14ac:dyDescent="0.2">
      <c r="A12" s="23">
        <v>2612</v>
      </c>
      <c r="B12" s="24" t="s">
        <v>2612</v>
      </c>
      <c r="C12" s="24" t="s">
        <v>6722</v>
      </c>
      <c r="D12" s="25">
        <v>10000</v>
      </c>
      <c r="E12" s="26">
        <v>17176.13</v>
      </c>
      <c r="F12" s="80" t="s">
        <v>8218</v>
      </c>
      <c r="G12" s="23" t="s">
        <v>8223</v>
      </c>
      <c r="H12" s="23" t="s">
        <v>8245</v>
      </c>
      <c r="I12" s="23">
        <v>1420773970</v>
      </c>
      <c r="J12" s="23">
        <v>1418095570</v>
      </c>
      <c r="K12" s="23" t="b">
        <v>1</v>
      </c>
      <c r="L12" s="23">
        <v>294</v>
      </c>
      <c r="M12" s="23" t="b">
        <v>1</v>
      </c>
      <c r="N12" s="23" t="s">
        <v>8299</v>
      </c>
      <c r="O12" s="81">
        <v>172</v>
      </c>
      <c r="P12" s="23">
        <v>58.42</v>
      </c>
      <c r="Q12" s="29" t="s">
        <v>8317</v>
      </c>
      <c r="R12" s="23" t="s">
        <v>8353</v>
      </c>
      <c r="S12" s="30">
        <v>41982</v>
      </c>
      <c r="T12" s="30">
        <v>42013</v>
      </c>
    </row>
    <row r="13" spans="1:20" ht="192" x14ac:dyDescent="0.2">
      <c r="A13" s="23">
        <v>2613</v>
      </c>
      <c r="B13" s="24" t="s">
        <v>2613</v>
      </c>
      <c r="C13" s="24" t="s">
        <v>6723</v>
      </c>
      <c r="D13" s="25">
        <v>7500</v>
      </c>
      <c r="E13" s="26">
        <v>7576</v>
      </c>
      <c r="F13" s="80" t="s">
        <v>8218</v>
      </c>
      <c r="G13" s="23" t="s">
        <v>8223</v>
      </c>
      <c r="H13" s="23" t="s">
        <v>8245</v>
      </c>
      <c r="I13" s="23">
        <v>1348256294</v>
      </c>
      <c r="J13" s="23">
        <v>1345664294</v>
      </c>
      <c r="K13" s="23" t="b">
        <v>1</v>
      </c>
      <c r="L13" s="23">
        <v>28</v>
      </c>
      <c r="M13" s="23" t="b">
        <v>1</v>
      </c>
      <c r="N13" s="23" t="s">
        <v>8299</v>
      </c>
      <c r="O13" s="84">
        <v>101</v>
      </c>
      <c r="P13" s="23">
        <v>270.57</v>
      </c>
      <c r="Q13" s="29" t="s">
        <v>8317</v>
      </c>
      <c r="R13" s="23" t="s">
        <v>8353</v>
      </c>
      <c r="S13" s="30">
        <v>41143</v>
      </c>
      <c r="T13" s="30">
        <v>41173</v>
      </c>
    </row>
    <row r="14" spans="1:20" ht="192" x14ac:dyDescent="0.2">
      <c r="A14" s="23">
        <v>2614</v>
      </c>
      <c r="B14" s="24" t="s">
        <v>2614</v>
      </c>
      <c r="C14" s="24" t="s">
        <v>6724</v>
      </c>
      <c r="D14" s="25">
        <v>10500</v>
      </c>
      <c r="E14" s="26">
        <v>10710</v>
      </c>
      <c r="F14" s="80" t="s">
        <v>8218</v>
      </c>
      <c r="G14" s="23" t="s">
        <v>8223</v>
      </c>
      <c r="H14" s="23" t="s">
        <v>8245</v>
      </c>
      <c r="I14" s="23">
        <v>1398834000</v>
      </c>
      <c r="J14" s="23">
        <v>1396371612</v>
      </c>
      <c r="K14" s="23" t="b">
        <v>1</v>
      </c>
      <c r="L14" s="23">
        <v>100</v>
      </c>
      <c r="M14" s="23" t="b">
        <v>1</v>
      </c>
      <c r="N14" s="23" t="s">
        <v>8299</v>
      </c>
      <c r="O14" s="83">
        <v>102</v>
      </c>
      <c r="P14" s="23">
        <v>107.1</v>
      </c>
      <c r="Q14" s="29" t="s">
        <v>8317</v>
      </c>
      <c r="R14" s="23" t="s">
        <v>8353</v>
      </c>
      <c r="S14" s="30">
        <v>41730</v>
      </c>
      <c r="T14" s="30">
        <v>41759</v>
      </c>
    </row>
    <row r="15" spans="1:20" ht="192" x14ac:dyDescent="0.2">
      <c r="A15" s="23">
        <v>2616</v>
      </c>
      <c r="B15" s="24" t="s">
        <v>2616</v>
      </c>
      <c r="C15" s="24" t="s">
        <v>6726</v>
      </c>
      <c r="D15" s="25">
        <v>25000</v>
      </c>
      <c r="E15" s="26">
        <v>28633.5</v>
      </c>
      <c r="F15" s="80" t="s">
        <v>8218</v>
      </c>
      <c r="G15" s="23" t="s">
        <v>8223</v>
      </c>
      <c r="H15" s="23" t="s">
        <v>8245</v>
      </c>
      <c r="I15" s="23">
        <v>1440546729</v>
      </c>
      <c r="J15" s="23">
        <v>1437954729</v>
      </c>
      <c r="K15" s="23" t="b">
        <v>1</v>
      </c>
      <c r="L15" s="23">
        <v>238</v>
      </c>
      <c r="M15" s="23" t="b">
        <v>1</v>
      </c>
      <c r="N15" s="23" t="s">
        <v>8299</v>
      </c>
      <c r="O15" s="85">
        <v>115</v>
      </c>
      <c r="P15" s="23">
        <v>120.31</v>
      </c>
      <c r="Q15" s="29" t="s">
        <v>8317</v>
      </c>
      <c r="R15" s="23" t="s">
        <v>8353</v>
      </c>
      <c r="S15" s="30">
        <v>42211</v>
      </c>
      <c r="T15" s="30">
        <v>42241</v>
      </c>
    </row>
    <row r="16" spans="1:20" ht="192" x14ac:dyDescent="0.2">
      <c r="A16" s="23">
        <v>2617</v>
      </c>
      <c r="B16" s="24" t="s">
        <v>2617</v>
      </c>
      <c r="C16" s="24" t="s">
        <v>6727</v>
      </c>
      <c r="D16" s="25">
        <v>500</v>
      </c>
      <c r="E16" s="26">
        <v>4388</v>
      </c>
      <c r="F16" s="80" t="s">
        <v>8218</v>
      </c>
      <c r="G16" s="23" t="s">
        <v>8223</v>
      </c>
      <c r="H16" s="23" t="s">
        <v>8245</v>
      </c>
      <c r="I16" s="23">
        <v>1413838751</v>
      </c>
      <c r="J16" s="23">
        <v>1411246751</v>
      </c>
      <c r="K16" s="23" t="b">
        <v>1</v>
      </c>
      <c r="L16" s="23">
        <v>159</v>
      </c>
      <c r="M16" s="23" t="b">
        <v>1</v>
      </c>
      <c r="N16" s="23" t="s">
        <v>8299</v>
      </c>
      <c r="O16" s="81">
        <v>878</v>
      </c>
      <c r="P16" s="23">
        <v>27.6</v>
      </c>
      <c r="Q16" s="29" t="s">
        <v>8317</v>
      </c>
      <c r="R16" s="23" t="s">
        <v>8353</v>
      </c>
      <c r="S16" s="30">
        <v>41902</v>
      </c>
      <c r="T16" s="30">
        <v>41932</v>
      </c>
    </row>
    <row r="17" spans="1:20" ht="96" x14ac:dyDescent="0.2">
      <c r="A17" s="23">
        <v>2618</v>
      </c>
      <c r="B17" s="24" t="s">
        <v>2618</v>
      </c>
      <c r="C17" s="24" t="s">
        <v>6728</v>
      </c>
      <c r="D17" s="25">
        <v>15000</v>
      </c>
      <c r="E17" s="26">
        <v>15808</v>
      </c>
      <c r="F17" s="80" t="s">
        <v>8218</v>
      </c>
      <c r="G17" s="23" t="s">
        <v>8223</v>
      </c>
      <c r="H17" s="23" t="s">
        <v>8245</v>
      </c>
      <c r="I17" s="23">
        <v>1449000061</v>
      </c>
      <c r="J17" s="23">
        <v>1443812461</v>
      </c>
      <c r="K17" s="23" t="b">
        <v>1</v>
      </c>
      <c r="L17" s="23">
        <v>77</v>
      </c>
      <c r="M17" s="23" t="b">
        <v>1</v>
      </c>
      <c r="N17" s="23" t="s">
        <v>8299</v>
      </c>
      <c r="O17" s="90">
        <v>105</v>
      </c>
      <c r="P17" s="23">
        <v>205.3</v>
      </c>
      <c r="Q17" s="29" t="s">
        <v>8317</v>
      </c>
      <c r="R17" s="23" t="s">
        <v>8353</v>
      </c>
      <c r="S17" s="30">
        <v>42279</v>
      </c>
      <c r="T17" s="30">
        <v>42339</v>
      </c>
    </row>
    <row r="18" spans="1:20" ht="224" x14ac:dyDescent="0.2">
      <c r="A18" s="23">
        <v>2619</v>
      </c>
      <c r="B18" s="24" t="s">
        <v>2619</v>
      </c>
      <c r="C18" s="24" t="s">
        <v>6729</v>
      </c>
      <c r="D18" s="25">
        <v>1000</v>
      </c>
      <c r="E18" s="26">
        <v>1884</v>
      </c>
      <c r="F18" s="80" t="s">
        <v>8218</v>
      </c>
      <c r="G18" s="23" t="s">
        <v>8223</v>
      </c>
      <c r="H18" s="23" t="s">
        <v>8245</v>
      </c>
      <c r="I18" s="23">
        <v>1445598000</v>
      </c>
      <c r="J18" s="23">
        <v>1443302004</v>
      </c>
      <c r="K18" s="23" t="b">
        <v>1</v>
      </c>
      <c r="L18" s="23">
        <v>53</v>
      </c>
      <c r="M18" s="23" t="b">
        <v>1</v>
      </c>
      <c r="N18" s="23" t="s">
        <v>8299</v>
      </c>
      <c r="O18" s="81">
        <v>188</v>
      </c>
      <c r="P18" s="23">
        <v>35.549999999999997</v>
      </c>
      <c r="Q18" s="29" t="s">
        <v>8317</v>
      </c>
      <c r="R18" s="23" t="s">
        <v>8353</v>
      </c>
      <c r="S18" s="30">
        <v>42273</v>
      </c>
      <c r="T18" s="30">
        <v>42300</v>
      </c>
    </row>
    <row r="19" spans="1:20" ht="208" x14ac:dyDescent="0.2">
      <c r="A19" s="23">
        <v>2621</v>
      </c>
      <c r="B19" s="24" t="s">
        <v>2621</v>
      </c>
      <c r="C19" s="24" t="s">
        <v>6731</v>
      </c>
      <c r="D19" s="25">
        <v>15000</v>
      </c>
      <c r="E19" s="26">
        <v>21882</v>
      </c>
      <c r="F19" s="80" t="s">
        <v>8218</v>
      </c>
      <c r="G19" s="23" t="s">
        <v>8223</v>
      </c>
      <c r="H19" s="23" t="s">
        <v>8245</v>
      </c>
      <c r="I19" s="23">
        <v>1432230988</v>
      </c>
      <c r="J19" s="23">
        <v>1429638988</v>
      </c>
      <c r="K19" s="23" t="b">
        <v>1</v>
      </c>
      <c r="L19" s="23">
        <v>465</v>
      </c>
      <c r="M19" s="23" t="b">
        <v>1</v>
      </c>
      <c r="N19" s="23" t="s">
        <v>8299</v>
      </c>
      <c r="O19" s="91">
        <v>146</v>
      </c>
      <c r="P19" s="23">
        <v>47.06</v>
      </c>
      <c r="Q19" s="29" t="s">
        <v>8317</v>
      </c>
      <c r="R19" s="23" t="s">
        <v>8353</v>
      </c>
      <c r="S19" s="30">
        <v>42115</v>
      </c>
      <c r="T19" s="30">
        <v>42145</v>
      </c>
    </row>
    <row r="20" spans="1:20" ht="208" x14ac:dyDescent="0.2">
      <c r="A20" s="23">
        <v>2623</v>
      </c>
      <c r="B20" s="24" t="s">
        <v>2623</v>
      </c>
      <c r="C20" s="24" t="s">
        <v>6733</v>
      </c>
      <c r="D20" s="25">
        <v>2000</v>
      </c>
      <c r="E20" s="26">
        <v>2280</v>
      </c>
      <c r="F20" s="80" t="s">
        <v>8218</v>
      </c>
      <c r="G20" s="23" t="s">
        <v>8223</v>
      </c>
      <c r="H20" s="23" t="s">
        <v>8245</v>
      </c>
      <c r="I20" s="23">
        <v>1480658966</v>
      </c>
      <c r="J20" s="23">
        <v>1479449366</v>
      </c>
      <c r="K20" s="23" t="b">
        <v>0</v>
      </c>
      <c r="L20" s="23">
        <v>62</v>
      </c>
      <c r="M20" s="23" t="b">
        <v>1</v>
      </c>
      <c r="N20" s="23" t="s">
        <v>8299</v>
      </c>
      <c r="O20" s="92">
        <v>114</v>
      </c>
      <c r="P20" s="23">
        <v>36.770000000000003</v>
      </c>
      <c r="Q20" s="29" t="s">
        <v>8317</v>
      </c>
      <c r="R20" s="23" t="s">
        <v>8353</v>
      </c>
      <c r="S20" s="30">
        <v>42692</v>
      </c>
      <c r="T20" s="30">
        <v>42706</v>
      </c>
    </row>
    <row r="21" spans="1:20" ht="192" x14ac:dyDescent="0.2">
      <c r="A21" s="23">
        <v>2624</v>
      </c>
      <c r="B21" s="24" t="s">
        <v>2624</v>
      </c>
      <c r="C21" s="24" t="s">
        <v>6734</v>
      </c>
      <c r="D21" s="25">
        <v>8000</v>
      </c>
      <c r="E21" s="26">
        <v>110353.65</v>
      </c>
      <c r="F21" s="80" t="s">
        <v>8218</v>
      </c>
      <c r="G21" s="23" t="s">
        <v>8223</v>
      </c>
      <c r="H21" s="23" t="s">
        <v>8245</v>
      </c>
      <c r="I21" s="23">
        <v>1347530822</v>
      </c>
      <c r="J21" s="23">
        <v>1345716422</v>
      </c>
      <c r="K21" s="23" t="b">
        <v>0</v>
      </c>
      <c r="L21" s="23">
        <v>3468</v>
      </c>
      <c r="M21" s="23" t="b">
        <v>1</v>
      </c>
      <c r="N21" s="23" t="s">
        <v>8299</v>
      </c>
      <c r="O21" s="81">
        <v>1379</v>
      </c>
      <c r="P21" s="23">
        <v>31.82</v>
      </c>
      <c r="Q21" s="29" t="s">
        <v>8317</v>
      </c>
      <c r="R21" s="23" t="s">
        <v>8353</v>
      </c>
      <c r="S21" s="30">
        <v>41144</v>
      </c>
      <c r="T21" s="30">
        <v>41165</v>
      </c>
    </row>
    <row r="22" spans="1:20" ht="160" x14ac:dyDescent="0.2">
      <c r="A22" s="23">
        <v>2626</v>
      </c>
      <c r="B22" s="24" t="s">
        <v>2626</v>
      </c>
      <c r="C22" s="24" t="s">
        <v>6736</v>
      </c>
      <c r="D22" s="25">
        <v>2500</v>
      </c>
      <c r="E22" s="26">
        <v>2800</v>
      </c>
      <c r="F22" s="80" t="s">
        <v>8218</v>
      </c>
      <c r="G22" s="23" t="s">
        <v>8223</v>
      </c>
      <c r="H22" s="23" t="s">
        <v>8245</v>
      </c>
      <c r="I22" s="23">
        <v>1433343869</v>
      </c>
      <c r="J22" s="23">
        <v>1430751869</v>
      </c>
      <c r="K22" s="23" t="b">
        <v>0</v>
      </c>
      <c r="L22" s="23">
        <v>50</v>
      </c>
      <c r="M22" s="23" t="b">
        <v>1</v>
      </c>
      <c r="N22" s="23" t="s">
        <v>8299</v>
      </c>
      <c r="O22" s="93">
        <v>112</v>
      </c>
      <c r="P22" s="23">
        <v>56</v>
      </c>
      <c r="Q22" s="29" t="s">
        <v>8317</v>
      </c>
      <c r="R22" s="23" t="s">
        <v>8353</v>
      </c>
      <c r="S22" s="30">
        <v>42128</v>
      </c>
      <c r="T22" s="30">
        <v>42158</v>
      </c>
    </row>
    <row r="23" spans="1:20" ht="192" x14ac:dyDescent="0.2">
      <c r="A23" s="23">
        <v>2627</v>
      </c>
      <c r="B23" s="24" t="s">
        <v>2627</v>
      </c>
      <c r="C23" s="24" t="s">
        <v>6737</v>
      </c>
      <c r="D23" s="25">
        <v>150</v>
      </c>
      <c r="E23" s="26">
        <v>970</v>
      </c>
      <c r="F23" s="80" t="s">
        <v>8218</v>
      </c>
      <c r="G23" s="23" t="s">
        <v>8223</v>
      </c>
      <c r="H23" s="23" t="s">
        <v>8245</v>
      </c>
      <c r="I23" s="23">
        <v>1448571261</v>
      </c>
      <c r="J23" s="23">
        <v>1445975661</v>
      </c>
      <c r="K23" s="23" t="b">
        <v>0</v>
      </c>
      <c r="L23" s="23">
        <v>45</v>
      </c>
      <c r="M23" s="23" t="b">
        <v>1</v>
      </c>
      <c r="N23" s="23" t="s">
        <v>8299</v>
      </c>
      <c r="O23" s="81">
        <v>647</v>
      </c>
      <c r="P23" s="23">
        <v>21.56</v>
      </c>
      <c r="Q23" s="29" t="s">
        <v>8317</v>
      </c>
      <c r="R23" s="23" t="s">
        <v>8353</v>
      </c>
      <c r="S23" s="30">
        <v>42304</v>
      </c>
      <c r="T23" s="30">
        <v>42334</v>
      </c>
    </row>
    <row r="24" spans="1:20" ht="144" x14ac:dyDescent="0.2">
      <c r="A24" s="23">
        <v>2628</v>
      </c>
      <c r="B24" s="24" t="s">
        <v>2628</v>
      </c>
      <c r="C24" s="24" t="s">
        <v>6738</v>
      </c>
      <c r="D24" s="25">
        <v>839</v>
      </c>
      <c r="E24" s="26">
        <v>926</v>
      </c>
      <c r="F24" s="80" t="s">
        <v>8218</v>
      </c>
      <c r="G24" s="23" t="s">
        <v>8223</v>
      </c>
      <c r="H24" s="23" t="s">
        <v>8245</v>
      </c>
      <c r="I24" s="23">
        <v>1417389067</v>
      </c>
      <c r="J24" s="23">
        <v>1415661067</v>
      </c>
      <c r="K24" s="23" t="b">
        <v>0</v>
      </c>
      <c r="L24" s="23">
        <v>21</v>
      </c>
      <c r="M24" s="23" t="b">
        <v>1</v>
      </c>
      <c r="N24" s="23" t="s">
        <v>8299</v>
      </c>
      <c r="O24" s="86">
        <v>110</v>
      </c>
      <c r="P24" s="23">
        <v>44.1</v>
      </c>
      <c r="Q24" s="29" t="s">
        <v>8317</v>
      </c>
      <c r="R24" s="23" t="s">
        <v>8353</v>
      </c>
      <c r="S24" s="30">
        <v>41953</v>
      </c>
      <c r="T24" s="30">
        <v>41973</v>
      </c>
    </row>
    <row r="25" spans="1:20" ht="176" x14ac:dyDescent="0.2">
      <c r="A25" s="23">
        <v>2631</v>
      </c>
      <c r="B25" s="24" t="s">
        <v>2631</v>
      </c>
      <c r="C25" s="24" t="s">
        <v>6741</v>
      </c>
      <c r="D25" s="25">
        <v>20000</v>
      </c>
      <c r="E25" s="26">
        <v>22933.05</v>
      </c>
      <c r="F25" s="80" t="s">
        <v>8218</v>
      </c>
      <c r="G25" s="23" t="s">
        <v>8223</v>
      </c>
      <c r="H25" s="23" t="s">
        <v>8245</v>
      </c>
      <c r="I25" s="23">
        <v>1440907427</v>
      </c>
      <c r="J25" s="23">
        <v>1438488227</v>
      </c>
      <c r="K25" s="23" t="b">
        <v>0</v>
      </c>
      <c r="L25" s="23">
        <v>286</v>
      </c>
      <c r="M25" s="23" t="b">
        <v>1</v>
      </c>
      <c r="N25" s="23" t="s">
        <v>8299</v>
      </c>
      <c r="O25" s="85">
        <v>115</v>
      </c>
      <c r="P25" s="23">
        <v>80.19</v>
      </c>
      <c r="Q25" s="29" t="s">
        <v>8317</v>
      </c>
      <c r="R25" s="23" t="s">
        <v>8353</v>
      </c>
      <c r="S25" s="30">
        <v>42218</v>
      </c>
      <c r="T25" s="30">
        <v>42246</v>
      </c>
    </row>
    <row r="26" spans="1:20" ht="176" x14ac:dyDescent="0.2">
      <c r="A26" s="23">
        <v>2632</v>
      </c>
      <c r="B26" s="24" t="s">
        <v>2632</v>
      </c>
      <c r="C26" s="24" t="s">
        <v>6742</v>
      </c>
      <c r="D26" s="25">
        <v>1070</v>
      </c>
      <c r="E26" s="26">
        <v>1466</v>
      </c>
      <c r="F26" s="80" t="s">
        <v>8218</v>
      </c>
      <c r="G26" s="23" t="s">
        <v>8223</v>
      </c>
      <c r="H26" s="23" t="s">
        <v>8245</v>
      </c>
      <c r="I26" s="23">
        <v>1464485339</v>
      </c>
      <c r="J26" s="23">
        <v>1462325339</v>
      </c>
      <c r="K26" s="23" t="b">
        <v>0</v>
      </c>
      <c r="L26" s="23">
        <v>42</v>
      </c>
      <c r="M26" s="23" t="b">
        <v>1</v>
      </c>
      <c r="N26" s="23" t="s">
        <v>8299</v>
      </c>
      <c r="O26" s="94">
        <v>137</v>
      </c>
      <c r="P26" s="23">
        <v>34.9</v>
      </c>
      <c r="Q26" s="29" t="s">
        <v>8317</v>
      </c>
      <c r="R26" s="23" t="s">
        <v>8353</v>
      </c>
      <c r="S26" s="30">
        <v>42494</v>
      </c>
      <c r="T26" s="30">
        <v>42519</v>
      </c>
    </row>
    <row r="27" spans="1:20" ht="208" x14ac:dyDescent="0.2">
      <c r="A27" s="23">
        <v>2633</v>
      </c>
      <c r="B27" s="24" t="s">
        <v>2633</v>
      </c>
      <c r="C27" s="24" t="s">
        <v>6743</v>
      </c>
      <c r="D27" s="25">
        <v>5000</v>
      </c>
      <c r="E27" s="26">
        <v>17731</v>
      </c>
      <c r="F27" s="80" t="s">
        <v>8218</v>
      </c>
      <c r="G27" s="23" t="s">
        <v>8223</v>
      </c>
      <c r="H27" s="23" t="s">
        <v>8245</v>
      </c>
      <c r="I27" s="23">
        <v>1393542000</v>
      </c>
      <c r="J27" s="23">
        <v>1390938332</v>
      </c>
      <c r="K27" s="23" t="b">
        <v>0</v>
      </c>
      <c r="L27" s="23">
        <v>199</v>
      </c>
      <c r="M27" s="23" t="b">
        <v>1</v>
      </c>
      <c r="N27" s="23" t="s">
        <v>8299</v>
      </c>
      <c r="O27" s="81">
        <v>355</v>
      </c>
      <c r="P27" s="23">
        <v>89.1</v>
      </c>
      <c r="Q27" s="29" t="s">
        <v>8317</v>
      </c>
      <c r="R27" s="23" t="s">
        <v>8353</v>
      </c>
      <c r="S27" s="30">
        <v>41667</v>
      </c>
      <c r="T27" s="30">
        <v>41697</v>
      </c>
    </row>
    <row r="28" spans="1:20" ht="192" x14ac:dyDescent="0.2">
      <c r="A28" s="23">
        <v>2634</v>
      </c>
      <c r="B28" s="24" t="s">
        <v>2634</v>
      </c>
      <c r="C28" s="24" t="s">
        <v>6744</v>
      </c>
      <c r="D28" s="25">
        <v>930</v>
      </c>
      <c r="E28" s="26">
        <v>986</v>
      </c>
      <c r="F28" s="80" t="s">
        <v>8218</v>
      </c>
      <c r="G28" s="23" t="s">
        <v>8223</v>
      </c>
      <c r="H28" s="23" t="s">
        <v>8245</v>
      </c>
      <c r="I28" s="23">
        <v>1475163921</v>
      </c>
      <c r="J28" s="23">
        <v>1472571921</v>
      </c>
      <c r="K28" s="23" t="b">
        <v>0</v>
      </c>
      <c r="L28" s="23">
        <v>25</v>
      </c>
      <c r="M28" s="23" t="b">
        <v>1</v>
      </c>
      <c r="N28" s="23" t="s">
        <v>8299</v>
      </c>
      <c r="O28" s="82">
        <v>106</v>
      </c>
      <c r="P28" s="23">
        <v>39.44</v>
      </c>
      <c r="Q28" s="29" t="s">
        <v>8317</v>
      </c>
      <c r="R28" s="23" t="s">
        <v>8353</v>
      </c>
      <c r="S28" s="30">
        <v>42612</v>
      </c>
      <c r="T28" s="30">
        <v>42642</v>
      </c>
    </row>
    <row r="29" spans="1:20" ht="240" x14ac:dyDescent="0.2">
      <c r="A29" s="23">
        <v>2636</v>
      </c>
      <c r="B29" s="24" t="s">
        <v>2636</v>
      </c>
      <c r="C29" s="24" t="s">
        <v>6746</v>
      </c>
      <c r="D29" s="25">
        <v>1000</v>
      </c>
      <c r="E29" s="26">
        <v>1873</v>
      </c>
      <c r="F29" s="80" t="s">
        <v>8218</v>
      </c>
      <c r="G29" s="23" t="s">
        <v>8223</v>
      </c>
      <c r="H29" s="23" t="s">
        <v>8245</v>
      </c>
      <c r="I29" s="23">
        <v>1476579600</v>
      </c>
      <c r="J29" s="23">
        <v>1474641914</v>
      </c>
      <c r="K29" s="23" t="b">
        <v>0</v>
      </c>
      <c r="L29" s="23">
        <v>50</v>
      </c>
      <c r="M29" s="23" t="b">
        <v>1</v>
      </c>
      <c r="N29" s="23" t="s">
        <v>8299</v>
      </c>
      <c r="O29" s="81">
        <v>187</v>
      </c>
      <c r="P29" s="23">
        <v>37.46</v>
      </c>
      <c r="Q29" s="29" t="s">
        <v>8317</v>
      </c>
      <c r="R29" s="23" t="s">
        <v>8353</v>
      </c>
      <c r="S29" s="30">
        <v>42636</v>
      </c>
      <c r="T29" s="30">
        <v>42659</v>
      </c>
    </row>
    <row r="30" spans="1:20" ht="128" x14ac:dyDescent="0.2">
      <c r="A30" s="23">
        <v>2637</v>
      </c>
      <c r="B30" s="24" t="s">
        <v>2637</v>
      </c>
      <c r="C30" s="24" t="s">
        <v>6747</v>
      </c>
      <c r="D30" s="25">
        <v>500</v>
      </c>
      <c r="E30" s="26">
        <v>831</v>
      </c>
      <c r="F30" s="80" t="s">
        <v>8218</v>
      </c>
      <c r="G30" s="23" t="s">
        <v>8223</v>
      </c>
      <c r="H30" s="23" t="s">
        <v>8245</v>
      </c>
      <c r="I30" s="23">
        <v>1476277875</v>
      </c>
      <c r="J30" s="23">
        <v>1474895475</v>
      </c>
      <c r="K30" s="23" t="b">
        <v>0</v>
      </c>
      <c r="L30" s="23">
        <v>26</v>
      </c>
      <c r="M30" s="23" t="b">
        <v>1</v>
      </c>
      <c r="N30" s="23" t="s">
        <v>8299</v>
      </c>
      <c r="O30" s="81">
        <v>166</v>
      </c>
      <c r="P30" s="23">
        <v>31.96</v>
      </c>
      <c r="Q30" s="29" t="s">
        <v>8317</v>
      </c>
      <c r="R30" s="23" t="s">
        <v>8353</v>
      </c>
      <c r="S30" s="30">
        <v>42639</v>
      </c>
      <c r="T30" s="30">
        <v>42655</v>
      </c>
    </row>
    <row r="31" spans="1:20" ht="192" x14ac:dyDescent="0.2">
      <c r="A31" s="23">
        <v>2638</v>
      </c>
      <c r="B31" s="24" t="s">
        <v>2638</v>
      </c>
      <c r="C31" s="24" t="s">
        <v>6748</v>
      </c>
      <c r="D31" s="25">
        <v>347</v>
      </c>
      <c r="E31" s="26">
        <v>353</v>
      </c>
      <c r="F31" s="80" t="s">
        <v>8218</v>
      </c>
      <c r="G31" s="23" t="s">
        <v>8223</v>
      </c>
      <c r="H31" s="23" t="s">
        <v>8245</v>
      </c>
      <c r="I31" s="23">
        <v>1421358895</v>
      </c>
      <c r="J31" s="23">
        <v>1418766895</v>
      </c>
      <c r="K31" s="23" t="b">
        <v>0</v>
      </c>
      <c r="L31" s="23">
        <v>14</v>
      </c>
      <c r="M31" s="23" t="b">
        <v>1</v>
      </c>
      <c r="N31" s="23" t="s">
        <v>8299</v>
      </c>
      <c r="O31" s="83">
        <v>102</v>
      </c>
      <c r="P31" s="23">
        <v>25.21</v>
      </c>
      <c r="Q31" s="29" t="s">
        <v>8317</v>
      </c>
      <c r="R31" s="23" t="s">
        <v>8353</v>
      </c>
      <c r="S31" s="30">
        <v>41989</v>
      </c>
      <c r="T31" s="30">
        <v>42019</v>
      </c>
    </row>
    <row r="32" spans="1:20" ht="240" x14ac:dyDescent="0.2">
      <c r="A32" s="23">
        <v>2640</v>
      </c>
      <c r="B32" s="24" t="s">
        <v>2640</v>
      </c>
      <c r="C32" s="24" t="s">
        <v>6750</v>
      </c>
      <c r="D32" s="25">
        <v>3000</v>
      </c>
      <c r="E32" s="26">
        <v>3170</v>
      </c>
      <c r="F32" s="80" t="s">
        <v>8218</v>
      </c>
      <c r="G32" s="23" t="s">
        <v>8223</v>
      </c>
      <c r="H32" s="23" t="s">
        <v>8245</v>
      </c>
      <c r="I32" s="23">
        <v>1433735474</v>
      </c>
      <c r="J32" s="23">
        <v>1428551474</v>
      </c>
      <c r="K32" s="23" t="b">
        <v>0</v>
      </c>
      <c r="L32" s="23">
        <v>69</v>
      </c>
      <c r="M32" s="23" t="b">
        <v>1</v>
      </c>
      <c r="N32" s="23" t="s">
        <v>8299</v>
      </c>
      <c r="O32" s="82">
        <v>106</v>
      </c>
      <c r="P32" s="23">
        <v>45.94</v>
      </c>
      <c r="Q32" s="29" t="s">
        <v>8317</v>
      </c>
      <c r="R32" s="23" t="s">
        <v>8353</v>
      </c>
      <c r="S32" s="30">
        <v>42103</v>
      </c>
      <c r="T32" s="30">
        <v>42163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51C84-2549-6747-974C-178F2FFF8788}">
  <dimension ref="A1:T139"/>
  <sheetViews>
    <sheetView workbookViewId="0">
      <selection activeCell="I4" sqref="I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60" x14ac:dyDescent="0.2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208" x14ac:dyDescent="0.2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192" x14ac:dyDescent="0.2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192" x14ac:dyDescent="0.2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176" x14ac:dyDescent="0.2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192" x14ac:dyDescent="0.2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208" x14ac:dyDescent="0.2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224" x14ac:dyDescent="0.2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192" x14ac:dyDescent="0.2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240" x14ac:dyDescent="0.2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160" x14ac:dyDescent="0.2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160" x14ac:dyDescent="0.2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80" x14ac:dyDescent="0.2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208" x14ac:dyDescent="0.2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192" x14ac:dyDescent="0.2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192" x14ac:dyDescent="0.2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192" x14ac:dyDescent="0.2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208" x14ac:dyDescent="0.2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240" x14ac:dyDescent="0.2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96" x14ac:dyDescent="0.2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176" x14ac:dyDescent="0.2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160" x14ac:dyDescent="0.2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176" x14ac:dyDescent="0.2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144" x14ac:dyDescent="0.2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224" x14ac:dyDescent="0.2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48" x14ac:dyDescent="0.2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12" x14ac:dyDescent="0.2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176" x14ac:dyDescent="0.2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44" x14ac:dyDescent="0.2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144" x14ac:dyDescent="0.2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208" x14ac:dyDescent="0.2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208" x14ac:dyDescent="0.2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192" x14ac:dyDescent="0.2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192" x14ac:dyDescent="0.2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208" x14ac:dyDescent="0.2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176" x14ac:dyDescent="0.2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208" x14ac:dyDescent="0.2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192" x14ac:dyDescent="0.2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176" x14ac:dyDescent="0.2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208" x14ac:dyDescent="0.2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224" x14ac:dyDescent="0.2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208" x14ac:dyDescent="0.2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160" x14ac:dyDescent="0.2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240" x14ac:dyDescent="0.2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160" x14ac:dyDescent="0.2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224" x14ac:dyDescent="0.2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208" x14ac:dyDescent="0.2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12" x14ac:dyDescent="0.2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240" x14ac:dyDescent="0.2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208" x14ac:dyDescent="0.2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176" x14ac:dyDescent="0.2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192" x14ac:dyDescent="0.2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208" x14ac:dyDescent="0.2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208" x14ac:dyDescent="0.2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192" x14ac:dyDescent="0.2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208" x14ac:dyDescent="0.2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208" x14ac:dyDescent="0.2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48" x14ac:dyDescent="0.2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208" x14ac:dyDescent="0.2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208" x14ac:dyDescent="0.2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176" x14ac:dyDescent="0.2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96" x14ac:dyDescent="0.2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176" x14ac:dyDescent="0.2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44" x14ac:dyDescent="0.2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208" x14ac:dyDescent="0.2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176" x14ac:dyDescent="0.2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208" x14ac:dyDescent="0.2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44" x14ac:dyDescent="0.2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28" x14ac:dyDescent="0.2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208" x14ac:dyDescent="0.2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176" x14ac:dyDescent="0.2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96" x14ac:dyDescent="0.2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192" x14ac:dyDescent="0.2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176" x14ac:dyDescent="0.2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192" x14ac:dyDescent="0.2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208" x14ac:dyDescent="0.2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28" x14ac:dyDescent="0.2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160" x14ac:dyDescent="0.2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12" x14ac:dyDescent="0.2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28" x14ac:dyDescent="0.2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208" x14ac:dyDescent="0.2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208" x14ac:dyDescent="0.2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192" x14ac:dyDescent="0.2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192" x14ac:dyDescent="0.2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192" x14ac:dyDescent="0.2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192" x14ac:dyDescent="0.2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208" x14ac:dyDescent="0.2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160" x14ac:dyDescent="0.2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192" x14ac:dyDescent="0.2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176" x14ac:dyDescent="0.2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176" x14ac:dyDescent="0.2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12" x14ac:dyDescent="0.2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208" x14ac:dyDescent="0.2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144" x14ac:dyDescent="0.2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272" x14ac:dyDescent="0.2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208" x14ac:dyDescent="0.2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224" x14ac:dyDescent="0.2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208" x14ac:dyDescent="0.2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192" x14ac:dyDescent="0.2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208" x14ac:dyDescent="0.2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176" x14ac:dyDescent="0.2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80" x14ac:dyDescent="0.2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144" x14ac:dyDescent="0.2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192" x14ac:dyDescent="0.2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160" x14ac:dyDescent="0.2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60" x14ac:dyDescent="0.2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176" x14ac:dyDescent="0.2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176" x14ac:dyDescent="0.2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208" x14ac:dyDescent="0.2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224" x14ac:dyDescent="0.2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192" x14ac:dyDescent="0.2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224" x14ac:dyDescent="0.2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60" x14ac:dyDescent="0.2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176" x14ac:dyDescent="0.2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12" x14ac:dyDescent="0.2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208" x14ac:dyDescent="0.2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128" x14ac:dyDescent="0.2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208" x14ac:dyDescent="0.2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192" x14ac:dyDescent="0.2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192" x14ac:dyDescent="0.2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160" x14ac:dyDescent="0.2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256" x14ac:dyDescent="0.2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208" x14ac:dyDescent="0.2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224" x14ac:dyDescent="0.2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192" x14ac:dyDescent="0.2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208" x14ac:dyDescent="0.2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192" x14ac:dyDescent="0.2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192" x14ac:dyDescent="0.2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208" x14ac:dyDescent="0.2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12" x14ac:dyDescent="0.2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192" x14ac:dyDescent="0.2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192" x14ac:dyDescent="0.2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224" x14ac:dyDescent="0.2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12" x14ac:dyDescent="0.2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192" x14ac:dyDescent="0.2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192" x14ac:dyDescent="0.2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208" x14ac:dyDescent="0.2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208" x14ac:dyDescent="0.2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ontainsText" dxfId="8" priority="4" operator="containsText" text="failed">
      <formula>NOT(ISERROR(SEARCH("failed",F1)))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successful">
      <formula>NOT(ISERROR(SEARCH("successful",F1)))</formula>
    </cfRule>
  </conditionalFormatting>
  <conditionalFormatting sqref="O2:O139 O1: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2DC0-F1B7-3845-9EA5-96A8098D7AFC}">
  <dimension ref="A1:T21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160" x14ac:dyDescent="0.2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208" x14ac:dyDescent="0.2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208" x14ac:dyDescent="0.2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76" x14ac:dyDescent="0.2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192" x14ac:dyDescent="0.2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224" x14ac:dyDescent="0.2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208" x14ac:dyDescent="0.2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208" x14ac:dyDescent="0.2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176" x14ac:dyDescent="0.2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208" x14ac:dyDescent="0.2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76" x14ac:dyDescent="0.2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208" x14ac:dyDescent="0.2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192" x14ac:dyDescent="0.2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208" x14ac:dyDescent="0.2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208" x14ac:dyDescent="0.2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92" x14ac:dyDescent="0.2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208" x14ac:dyDescent="0.2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208" x14ac:dyDescent="0.2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160" x14ac:dyDescent="0.2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successful">
      <formula>NOT(ISERROR(SEARCH("successful",F1)))</formula>
    </cfRule>
  </conditionalFormatting>
  <conditionalFormatting sqref="O2:O21 O1: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4880C-F818-D247-95CC-34747E774C0E}">
  <dimension ref="A1:T413"/>
  <sheetViews>
    <sheetView zoomScaleNormal="100" workbookViewId="0">
      <selection activeCell="N4" sqref="N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percentile" val="10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percentile" val="10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B446-20C6-9447-B625-F10AF9BF882B}">
  <dimension ref="A1:T251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8">
        <v>0</v>
      </c>
      <c r="P2" s="23">
        <v>0</v>
      </c>
      <c r="Q2" s="29" t="s">
        <v>8315</v>
      </c>
      <c r="R2" s="23" t="s">
        <v>8316</v>
      </c>
      <c r="S2" s="30">
        <v>42492</v>
      </c>
      <c r="T2" s="30">
        <v>42534</v>
      </c>
    </row>
    <row r="3" spans="1:20" ht="192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31">
        <v>32</v>
      </c>
      <c r="P3" s="23">
        <v>60.67</v>
      </c>
      <c r="Q3" s="29" t="s">
        <v>8315</v>
      </c>
      <c r="R3" s="23" t="s">
        <v>8316</v>
      </c>
      <c r="S3" s="30">
        <v>42103</v>
      </c>
      <c r="T3" s="30">
        <v>42163</v>
      </c>
    </row>
    <row r="4" spans="1:20" ht="224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8">
        <v>0</v>
      </c>
      <c r="P4" s="23">
        <v>0</v>
      </c>
      <c r="Q4" s="29" t="s">
        <v>8315</v>
      </c>
      <c r="R4" s="23" t="s">
        <v>8316</v>
      </c>
      <c r="S4" s="30">
        <v>42108</v>
      </c>
      <c r="T4" s="30">
        <v>42153</v>
      </c>
    </row>
    <row r="5" spans="1:20" ht="192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8">
        <v>0</v>
      </c>
      <c r="P5" s="23">
        <v>0</v>
      </c>
      <c r="Q5" s="29" t="s">
        <v>8315</v>
      </c>
      <c r="R5" s="23" t="s">
        <v>8316</v>
      </c>
      <c r="S5" s="30">
        <v>42453</v>
      </c>
      <c r="T5" s="30">
        <v>42513</v>
      </c>
    </row>
    <row r="6" spans="1:20" ht="224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28">
        <v>0</v>
      </c>
      <c r="P6" s="23">
        <v>23.33</v>
      </c>
      <c r="Q6" s="29" t="s">
        <v>8315</v>
      </c>
      <c r="R6" s="23" t="s">
        <v>8316</v>
      </c>
      <c r="S6" s="30">
        <v>42123</v>
      </c>
      <c r="T6" s="30">
        <v>42153</v>
      </c>
    </row>
    <row r="7" spans="1:20" ht="192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32">
        <v>4</v>
      </c>
      <c r="P7" s="23">
        <v>23.92</v>
      </c>
      <c r="Q7" s="29" t="s">
        <v>8315</v>
      </c>
      <c r="R7" s="23" t="s">
        <v>8316</v>
      </c>
      <c r="S7" s="30">
        <v>41858</v>
      </c>
      <c r="T7" s="30">
        <v>41888</v>
      </c>
    </row>
    <row r="8" spans="1:20" ht="176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33">
        <v>2</v>
      </c>
      <c r="P8" s="23">
        <v>15.83</v>
      </c>
      <c r="Q8" s="29" t="s">
        <v>8315</v>
      </c>
      <c r="R8" s="23" t="s">
        <v>8316</v>
      </c>
      <c r="S8" s="30">
        <v>41781</v>
      </c>
      <c r="T8" s="30">
        <v>41811</v>
      </c>
    </row>
    <row r="9" spans="1:20" ht="256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34">
        <v>50</v>
      </c>
      <c r="P9" s="23">
        <v>60</v>
      </c>
      <c r="Q9" s="29" t="s">
        <v>8315</v>
      </c>
      <c r="R9" s="23" t="s">
        <v>8316</v>
      </c>
      <c r="S9" s="30">
        <v>42370</v>
      </c>
      <c r="T9" s="30">
        <v>42398</v>
      </c>
    </row>
    <row r="10" spans="1:20" ht="208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35">
        <v>5</v>
      </c>
      <c r="P10" s="23">
        <v>24.33</v>
      </c>
      <c r="Q10" s="29" t="s">
        <v>8315</v>
      </c>
      <c r="R10" s="23" t="s">
        <v>8316</v>
      </c>
      <c r="S10" s="30">
        <v>42165</v>
      </c>
      <c r="T10" s="30">
        <v>42224</v>
      </c>
    </row>
    <row r="11" spans="1:20" ht="208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36">
        <v>7</v>
      </c>
      <c r="P11" s="23">
        <v>29.56</v>
      </c>
      <c r="Q11" s="29" t="s">
        <v>8315</v>
      </c>
      <c r="R11" s="23" t="s">
        <v>8316</v>
      </c>
      <c r="S11" s="30">
        <v>42480</v>
      </c>
      <c r="T11" s="30">
        <v>42540</v>
      </c>
    </row>
    <row r="12" spans="1:20" ht="176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8">
        <v>0</v>
      </c>
      <c r="P12" s="23">
        <v>18.329999999999998</v>
      </c>
      <c r="Q12" s="29" t="s">
        <v>8315</v>
      </c>
      <c r="R12" s="23" t="s">
        <v>8316</v>
      </c>
      <c r="S12" s="30">
        <v>41784</v>
      </c>
      <c r="T12" s="30">
        <v>41814</v>
      </c>
    </row>
    <row r="13" spans="1:20" ht="208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8">
        <v>0</v>
      </c>
      <c r="P13" s="23">
        <v>20</v>
      </c>
      <c r="Q13" s="29" t="s">
        <v>8315</v>
      </c>
      <c r="R13" s="23" t="s">
        <v>8316</v>
      </c>
      <c r="S13" s="30">
        <v>41831</v>
      </c>
      <c r="T13" s="30">
        <v>41891</v>
      </c>
    </row>
    <row r="14" spans="1:20" ht="176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8">
        <v>0</v>
      </c>
      <c r="P14" s="23">
        <v>0</v>
      </c>
      <c r="Q14" s="29" t="s">
        <v>8315</v>
      </c>
      <c r="R14" s="23" t="s">
        <v>8316</v>
      </c>
      <c r="S14" s="30">
        <v>41950</v>
      </c>
      <c r="T14" s="30">
        <v>42010</v>
      </c>
    </row>
    <row r="15" spans="1:20" ht="192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37">
        <v>1</v>
      </c>
      <c r="P15" s="23">
        <v>22.5</v>
      </c>
      <c r="Q15" s="29" t="s">
        <v>8315</v>
      </c>
      <c r="R15" s="23" t="s">
        <v>8316</v>
      </c>
      <c r="S15" s="30">
        <v>42627</v>
      </c>
      <c r="T15" s="30">
        <v>42657</v>
      </c>
    </row>
    <row r="16" spans="1:20" ht="224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38">
        <v>20</v>
      </c>
      <c r="P16" s="23">
        <v>50.4</v>
      </c>
      <c r="Q16" s="29" t="s">
        <v>8315</v>
      </c>
      <c r="R16" s="23" t="s">
        <v>8316</v>
      </c>
      <c r="S16" s="30">
        <v>42531</v>
      </c>
      <c r="T16" s="30">
        <v>42555</v>
      </c>
    </row>
    <row r="17" spans="1:20" ht="224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39">
        <v>42</v>
      </c>
      <c r="P17" s="23">
        <v>105.03</v>
      </c>
      <c r="Q17" s="29" t="s">
        <v>8315</v>
      </c>
      <c r="R17" s="23" t="s">
        <v>8316</v>
      </c>
      <c r="S17" s="30">
        <v>42618</v>
      </c>
      <c r="T17" s="30">
        <v>42648</v>
      </c>
    </row>
    <row r="18" spans="1:20" ht="224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37">
        <v>1</v>
      </c>
      <c r="P18" s="23">
        <v>35.4</v>
      </c>
      <c r="Q18" s="29" t="s">
        <v>8315</v>
      </c>
      <c r="R18" s="23" t="s">
        <v>8316</v>
      </c>
      <c r="S18" s="30">
        <v>42540</v>
      </c>
      <c r="T18" s="30">
        <v>42570</v>
      </c>
    </row>
    <row r="19" spans="1:20" ht="192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40">
        <v>15</v>
      </c>
      <c r="P19" s="23">
        <v>83.33</v>
      </c>
      <c r="Q19" s="29" t="s">
        <v>8315</v>
      </c>
      <c r="R19" s="23" t="s">
        <v>8316</v>
      </c>
      <c r="S19" s="30">
        <v>41746</v>
      </c>
      <c r="T19" s="30">
        <v>41776</v>
      </c>
    </row>
    <row r="20" spans="1:20" ht="160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35">
        <v>5</v>
      </c>
      <c r="P20" s="23">
        <v>35.92</v>
      </c>
      <c r="Q20" s="29" t="s">
        <v>8315</v>
      </c>
      <c r="R20" s="23" t="s">
        <v>8316</v>
      </c>
      <c r="S20" s="30">
        <v>41974</v>
      </c>
      <c r="T20" s="30">
        <v>41994</v>
      </c>
    </row>
    <row r="21" spans="1:20" ht="176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8">
        <v>0</v>
      </c>
      <c r="P21" s="23">
        <v>0</v>
      </c>
      <c r="Q21" s="29" t="s">
        <v>8315</v>
      </c>
      <c r="R21" s="23" t="s">
        <v>8316</v>
      </c>
      <c r="S21" s="30">
        <v>42115</v>
      </c>
      <c r="T21" s="30">
        <v>42175</v>
      </c>
    </row>
    <row r="22" spans="1:20" ht="224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41">
        <v>38</v>
      </c>
      <c r="P22" s="23">
        <v>119.13</v>
      </c>
      <c r="Q22" s="29" t="s">
        <v>8315</v>
      </c>
      <c r="R22" s="23" t="s">
        <v>8316</v>
      </c>
      <c r="S22" s="30">
        <v>42002</v>
      </c>
      <c r="T22" s="30">
        <v>42032</v>
      </c>
    </row>
    <row r="23" spans="1:20" ht="192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35">
        <v>5</v>
      </c>
      <c r="P23" s="23">
        <v>90.33</v>
      </c>
      <c r="Q23" s="29" t="s">
        <v>8315</v>
      </c>
      <c r="R23" s="23" t="s">
        <v>8316</v>
      </c>
      <c r="S23" s="30">
        <v>42722</v>
      </c>
      <c r="T23" s="30">
        <v>42752</v>
      </c>
    </row>
    <row r="24" spans="1:20" ht="192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8">
        <v>0</v>
      </c>
      <c r="P24" s="23">
        <v>2.33</v>
      </c>
      <c r="Q24" s="29" t="s">
        <v>8315</v>
      </c>
      <c r="R24" s="23" t="s">
        <v>8316</v>
      </c>
      <c r="S24" s="30">
        <v>42465</v>
      </c>
      <c r="T24" s="30">
        <v>42495</v>
      </c>
    </row>
    <row r="25" spans="1:20" ht="176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8">
        <v>0</v>
      </c>
      <c r="P25" s="23">
        <v>0</v>
      </c>
      <c r="Q25" s="29" t="s">
        <v>8315</v>
      </c>
      <c r="R25" s="23" t="s">
        <v>8316</v>
      </c>
      <c r="S25" s="30">
        <v>42171</v>
      </c>
      <c r="T25" s="30">
        <v>42201</v>
      </c>
    </row>
    <row r="26" spans="1:20" ht="192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42">
        <v>11</v>
      </c>
      <c r="P26" s="23">
        <v>108.33</v>
      </c>
      <c r="Q26" s="29" t="s">
        <v>8315</v>
      </c>
      <c r="R26" s="23" t="s">
        <v>8316</v>
      </c>
      <c r="S26" s="30">
        <v>42672</v>
      </c>
      <c r="T26" s="30">
        <v>42704</v>
      </c>
    </row>
    <row r="27" spans="1:20" ht="176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8">
        <v>0</v>
      </c>
      <c r="P27" s="23">
        <v>29</v>
      </c>
      <c r="Q27" s="29" t="s">
        <v>8315</v>
      </c>
      <c r="R27" s="23" t="s">
        <v>8316</v>
      </c>
      <c r="S27" s="30">
        <v>42359</v>
      </c>
      <c r="T27" s="30">
        <v>42389</v>
      </c>
    </row>
    <row r="28" spans="1:20" ht="208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43">
        <v>23</v>
      </c>
      <c r="P28" s="23">
        <v>96.55</v>
      </c>
      <c r="Q28" s="29" t="s">
        <v>8315</v>
      </c>
      <c r="R28" s="23" t="s">
        <v>8316</v>
      </c>
      <c r="S28" s="30">
        <v>42192</v>
      </c>
      <c r="T28" s="30">
        <v>42236</v>
      </c>
    </row>
    <row r="29" spans="1:20" ht="192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8">
        <v>0</v>
      </c>
      <c r="P29" s="23">
        <v>0</v>
      </c>
      <c r="Q29" s="29" t="s">
        <v>8315</v>
      </c>
      <c r="R29" s="23" t="s">
        <v>8316</v>
      </c>
      <c r="S29" s="30">
        <v>41916</v>
      </c>
      <c r="T29" s="30">
        <v>41976</v>
      </c>
    </row>
    <row r="30" spans="1:20" ht="208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44">
        <v>34</v>
      </c>
      <c r="P30" s="23">
        <v>63</v>
      </c>
      <c r="Q30" s="29" t="s">
        <v>8315</v>
      </c>
      <c r="R30" s="23" t="s">
        <v>8316</v>
      </c>
      <c r="S30" s="30">
        <v>42461</v>
      </c>
      <c r="T30" s="30">
        <v>42491</v>
      </c>
    </row>
    <row r="31" spans="1:20" ht="224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45">
        <v>19</v>
      </c>
      <c r="P31" s="23">
        <v>381.6</v>
      </c>
      <c r="Q31" s="29" t="s">
        <v>8315</v>
      </c>
      <c r="R31" s="23" t="s">
        <v>8316</v>
      </c>
      <c r="S31" s="30">
        <v>42370</v>
      </c>
      <c r="T31" s="30">
        <v>42406</v>
      </c>
    </row>
    <row r="32" spans="1:20" ht="144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28">
        <v>0</v>
      </c>
      <c r="P32" s="23">
        <v>46.25</v>
      </c>
      <c r="Q32" s="29" t="s">
        <v>8315</v>
      </c>
      <c r="R32" s="23" t="s">
        <v>8316</v>
      </c>
      <c r="S32" s="30">
        <v>41948</v>
      </c>
      <c r="T32" s="30">
        <v>41978</v>
      </c>
    </row>
    <row r="33" spans="1:20" ht="128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46">
        <v>33</v>
      </c>
      <c r="P33" s="23">
        <v>26</v>
      </c>
      <c r="Q33" s="29" t="s">
        <v>8315</v>
      </c>
      <c r="R33" s="23" t="s">
        <v>8316</v>
      </c>
      <c r="S33" s="30">
        <v>42047</v>
      </c>
      <c r="T33" s="30">
        <v>42077</v>
      </c>
    </row>
    <row r="34" spans="1:20" ht="192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35">
        <v>5</v>
      </c>
      <c r="P34" s="23">
        <v>10</v>
      </c>
      <c r="Q34" s="29" t="s">
        <v>8315</v>
      </c>
      <c r="R34" s="23" t="s">
        <v>8316</v>
      </c>
      <c r="S34" s="30">
        <v>42261</v>
      </c>
      <c r="T34" s="30">
        <v>42266</v>
      </c>
    </row>
    <row r="35" spans="1:20" ht="224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8">
        <v>0</v>
      </c>
      <c r="P35" s="23">
        <v>5</v>
      </c>
      <c r="Q35" s="29" t="s">
        <v>8315</v>
      </c>
      <c r="R35" s="23" t="s">
        <v>8316</v>
      </c>
      <c r="S35" s="30">
        <v>41985</v>
      </c>
      <c r="T35" s="30">
        <v>42015</v>
      </c>
    </row>
    <row r="36" spans="1:20" ht="208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8">
        <v>0</v>
      </c>
      <c r="P36" s="23">
        <v>0</v>
      </c>
      <c r="Q36" s="29" t="s">
        <v>8315</v>
      </c>
      <c r="R36" s="23" t="s">
        <v>8316</v>
      </c>
      <c r="S36" s="30">
        <v>41922</v>
      </c>
      <c r="T36" s="30">
        <v>41930</v>
      </c>
    </row>
    <row r="37" spans="1:20" ht="208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41">
        <v>38</v>
      </c>
      <c r="P37" s="23">
        <v>81.569999999999993</v>
      </c>
      <c r="Q37" s="29" t="s">
        <v>8315</v>
      </c>
      <c r="R37" s="23" t="s">
        <v>8316</v>
      </c>
      <c r="S37" s="30">
        <v>41850</v>
      </c>
      <c r="T37" s="30">
        <v>41880</v>
      </c>
    </row>
    <row r="38" spans="1:20" ht="224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37">
        <v>1</v>
      </c>
      <c r="P38" s="23">
        <v>7</v>
      </c>
      <c r="Q38" s="29" t="s">
        <v>8315</v>
      </c>
      <c r="R38" s="23" t="s">
        <v>8316</v>
      </c>
      <c r="S38" s="30">
        <v>41831</v>
      </c>
      <c r="T38" s="30">
        <v>41860</v>
      </c>
    </row>
    <row r="39" spans="1:20" ht="192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47">
        <v>3</v>
      </c>
      <c r="P39" s="23">
        <v>27.3</v>
      </c>
      <c r="Q39" s="29" t="s">
        <v>8315</v>
      </c>
      <c r="R39" s="23" t="s">
        <v>8316</v>
      </c>
      <c r="S39" s="30">
        <v>42415</v>
      </c>
      <c r="T39" s="30">
        <v>42475</v>
      </c>
    </row>
    <row r="40" spans="1:20" ht="192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48">
        <v>9</v>
      </c>
      <c r="P40" s="23">
        <v>29.41</v>
      </c>
      <c r="Q40" s="29" t="s">
        <v>8315</v>
      </c>
      <c r="R40" s="23" t="s">
        <v>8316</v>
      </c>
      <c r="S40" s="30">
        <v>41869</v>
      </c>
      <c r="T40" s="30">
        <v>41876</v>
      </c>
    </row>
    <row r="41" spans="1:20" ht="80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37">
        <v>1</v>
      </c>
      <c r="P41" s="23">
        <v>12.5</v>
      </c>
      <c r="Q41" s="29" t="s">
        <v>8315</v>
      </c>
      <c r="R41" s="23" t="s">
        <v>8316</v>
      </c>
      <c r="S41" s="30">
        <v>41953</v>
      </c>
      <c r="T41" s="30">
        <v>42013</v>
      </c>
    </row>
    <row r="42" spans="1:20" ht="80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8">
        <v>0</v>
      </c>
      <c r="P42" s="23">
        <v>0</v>
      </c>
      <c r="Q42" s="29" t="s">
        <v>8315</v>
      </c>
      <c r="R42" s="23" t="s">
        <v>8316</v>
      </c>
      <c r="S42" s="30">
        <v>42037</v>
      </c>
      <c r="T42" s="30">
        <v>42097</v>
      </c>
    </row>
    <row r="43" spans="1:20" ht="208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35">
        <v>5</v>
      </c>
      <c r="P43" s="23">
        <v>5.75</v>
      </c>
      <c r="Q43" s="29" t="s">
        <v>8315</v>
      </c>
      <c r="R43" s="23" t="s">
        <v>8316</v>
      </c>
      <c r="S43" s="30">
        <v>41811</v>
      </c>
      <c r="T43" s="30">
        <v>41812</v>
      </c>
    </row>
    <row r="44" spans="1:20" ht="128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49">
        <v>21</v>
      </c>
      <c r="P44" s="23">
        <v>52.08</v>
      </c>
      <c r="Q44" s="29" t="s">
        <v>8315</v>
      </c>
      <c r="R44" s="23" t="s">
        <v>8316</v>
      </c>
      <c r="S44" s="30">
        <v>42701</v>
      </c>
      <c r="T44" s="30">
        <v>42716</v>
      </c>
    </row>
    <row r="45" spans="1:20" ht="192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35">
        <v>5</v>
      </c>
      <c r="P45" s="23">
        <v>183.33</v>
      </c>
      <c r="Q45" s="29" t="s">
        <v>8315</v>
      </c>
      <c r="R45" s="23" t="s">
        <v>8316</v>
      </c>
      <c r="S45" s="30">
        <v>42258</v>
      </c>
      <c r="T45" s="30">
        <v>42288</v>
      </c>
    </row>
    <row r="46" spans="1:20" ht="224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32">
        <v>4</v>
      </c>
      <c r="P46" s="23">
        <v>26.33</v>
      </c>
      <c r="Q46" s="29" t="s">
        <v>8315</v>
      </c>
      <c r="R46" s="23" t="s">
        <v>8316</v>
      </c>
      <c r="S46" s="30">
        <v>42278</v>
      </c>
      <c r="T46" s="30">
        <v>42308</v>
      </c>
    </row>
    <row r="47" spans="1:20" ht="224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8">
        <v>0</v>
      </c>
      <c r="P47" s="23">
        <v>0</v>
      </c>
      <c r="Q47" s="29" t="s">
        <v>8315</v>
      </c>
      <c r="R47" s="23" t="s">
        <v>8316</v>
      </c>
      <c r="S47" s="30">
        <v>42515</v>
      </c>
      <c r="T47" s="30">
        <v>42575</v>
      </c>
    </row>
    <row r="48" spans="1:20" ht="224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50">
        <v>62</v>
      </c>
      <c r="P48" s="23">
        <v>486.43</v>
      </c>
      <c r="Q48" s="29" t="s">
        <v>8315</v>
      </c>
      <c r="R48" s="23" t="s">
        <v>8316</v>
      </c>
      <c r="S48" s="30">
        <v>41830</v>
      </c>
      <c r="T48" s="30">
        <v>41860</v>
      </c>
    </row>
    <row r="49" spans="1:20" ht="176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37">
        <v>1</v>
      </c>
      <c r="P49" s="23">
        <v>3</v>
      </c>
      <c r="Q49" s="29" t="s">
        <v>8315</v>
      </c>
      <c r="R49" s="23" t="s">
        <v>8316</v>
      </c>
      <c r="S49" s="30">
        <v>41982</v>
      </c>
      <c r="T49" s="30">
        <v>42042</v>
      </c>
    </row>
    <row r="50" spans="1:20" ht="160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8">
        <v>0</v>
      </c>
      <c r="P50" s="23">
        <v>25</v>
      </c>
      <c r="Q50" s="29" t="s">
        <v>8315</v>
      </c>
      <c r="R50" s="23" t="s">
        <v>8316</v>
      </c>
      <c r="S50" s="30">
        <v>42210</v>
      </c>
      <c r="T50" s="30">
        <v>42240</v>
      </c>
    </row>
    <row r="51" spans="1:20" ht="208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37">
        <v>1</v>
      </c>
      <c r="P51" s="23">
        <v>9.75</v>
      </c>
      <c r="Q51" s="29" t="s">
        <v>8315</v>
      </c>
      <c r="R51" s="23" t="s">
        <v>8316</v>
      </c>
      <c r="S51" s="30">
        <v>42196</v>
      </c>
      <c r="T51" s="30">
        <v>42256</v>
      </c>
    </row>
    <row r="52" spans="1:20" ht="192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51">
        <v>18</v>
      </c>
      <c r="P52" s="23">
        <v>36.590000000000003</v>
      </c>
      <c r="Q52" s="29" t="s">
        <v>8315</v>
      </c>
      <c r="R52" s="23" t="s">
        <v>8316</v>
      </c>
      <c r="S52" s="30">
        <v>42606</v>
      </c>
      <c r="T52" s="30">
        <v>42620</v>
      </c>
    </row>
    <row r="53" spans="1:20" ht="240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48">
        <v>9</v>
      </c>
      <c r="P53" s="23">
        <v>80.709999999999994</v>
      </c>
      <c r="Q53" s="29" t="s">
        <v>8315</v>
      </c>
      <c r="R53" s="23" t="s">
        <v>8316</v>
      </c>
      <c r="S53" s="30">
        <v>42199</v>
      </c>
      <c r="T53" s="30">
        <v>42217</v>
      </c>
    </row>
    <row r="54" spans="1:20" ht="192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8">
        <v>0</v>
      </c>
      <c r="P54" s="23">
        <v>1</v>
      </c>
      <c r="Q54" s="29" t="s">
        <v>8315</v>
      </c>
      <c r="R54" s="23" t="s">
        <v>8316</v>
      </c>
      <c r="S54" s="30">
        <v>42444</v>
      </c>
      <c r="T54" s="30">
        <v>42504</v>
      </c>
    </row>
    <row r="55" spans="1:20" ht="224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47">
        <v>3</v>
      </c>
      <c r="P55" s="23">
        <v>52.8</v>
      </c>
      <c r="Q55" s="29" t="s">
        <v>8315</v>
      </c>
      <c r="R55" s="23" t="s">
        <v>8316</v>
      </c>
      <c r="S55" s="30">
        <v>42499</v>
      </c>
      <c r="T55" s="30">
        <v>42529</v>
      </c>
    </row>
    <row r="56" spans="1:20" ht="208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8">
        <v>0</v>
      </c>
      <c r="P56" s="23">
        <v>20</v>
      </c>
      <c r="Q56" s="29" t="s">
        <v>8315</v>
      </c>
      <c r="R56" s="23" t="s">
        <v>8316</v>
      </c>
      <c r="S56" s="30">
        <v>41929</v>
      </c>
      <c r="T56" s="30">
        <v>41968</v>
      </c>
    </row>
    <row r="57" spans="1:20" ht="208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52">
        <v>37</v>
      </c>
      <c r="P57" s="23">
        <v>46.93</v>
      </c>
      <c r="Q57" s="29" t="s">
        <v>8315</v>
      </c>
      <c r="R57" s="23" t="s">
        <v>8316</v>
      </c>
      <c r="S57" s="30">
        <v>42142</v>
      </c>
      <c r="T57" s="30">
        <v>42182</v>
      </c>
    </row>
    <row r="58" spans="1:20" ht="192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53">
        <v>14</v>
      </c>
      <c r="P58" s="23">
        <v>78.08</v>
      </c>
      <c r="Q58" s="29" t="s">
        <v>8315</v>
      </c>
      <c r="R58" s="23" t="s">
        <v>8316</v>
      </c>
      <c r="S58" s="30">
        <v>42354</v>
      </c>
      <c r="T58" s="30">
        <v>42384</v>
      </c>
    </row>
    <row r="59" spans="1:20" ht="208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8">
        <v>0</v>
      </c>
      <c r="P59" s="23">
        <v>1</v>
      </c>
      <c r="Q59" s="29" t="s">
        <v>8315</v>
      </c>
      <c r="R59" s="23" t="s">
        <v>8316</v>
      </c>
      <c r="S59" s="30">
        <v>41828</v>
      </c>
      <c r="T59" s="30">
        <v>41888</v>
      </c>
    </row>
    <row r="60" spans="1:20" ht="240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54">
        <v>22</v>
      </c>
      <c r="P60" s="23">
        <v>48.56</v>
      </c>
      <c r="Q60" s="29" t="s">
        <v>8315</v>
      </c>
      <c r="R60" s="23" t="s">
        <v>8316</v>
      </c>
      <c r="S60" s="30">
        <v>42245</v>
      </c>
      <c r="T60" s="30">
        <v>42263</v>
      </c>
    </row>
    <row r="61" spans="1:20" ht="208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55">
        <v>27</v>
      </c>
      <c r="P61" s="23">
        <v>68.099999999999994</v>
      </c>
      <c r="Q61" s="29" t="s">
        <v>8315</v>
      </c>
      <c r="R61" s="23" t="s">
        <v>8316</v>
      </c>
      <c r="S61" s="30">
        <v>42278</v>
      </c>
      <c r="T61" s="30">
        <v>42306</v>
      </c>
    </row>
    <row r="62" spans="1:20" ht="160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48">
        <v>9</v>
      </c>
      <c r="P62" s="23">
        <v>8.5</v>
      </c>
      <c r="Q62" s="29" t="s">
        <v>8315</v>
      </c>
      <c r="R62" s="23" t="s">
        <v>8316</v>
      </c>
      <c r="S62" s="30">
        <v>41826</v>
      </c>
      <c r="T62" s="30">
        <v>41856</v>
      </c>
    </row>
    <row r="63" spans="1:20" ht="160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48">
        <v>9</v>
      </c>
      <c r="P63" s="23">
        <v>60.06</v>
      </c>
      <c r="Q63" s="29" t="s">
        <v>8315</v>
      </c>
      <c r="R63" s="23" t="s">
        <v>8316</v>
      </c>
      <c r="S63" s="30">
        <v>42205</v>
      </c>
      <c r="T63" s="30">
        <v>42235</v>
      </c>
    </row>
    <row r="64" spans="1:20" ht="208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36">
        <v>7</v>
      </c>
      <c r="P64" s="23">
        <v>72.400000000000006</v>
      </c>
      <c r="Q64" s="29" t="s">
        <v>8315</v>
      </c>
      <c r="R64" s="23" t="s">
        <v>8316</v>
      </c>
      <c r="S64" s="30">
        <v>42041</v>
      </c>
      <c r="T64" s="30">
        <v>42086</v>
      </c>
    </row>
    <row r="65" spans="1:20" ht="208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56">
        <v>10</v>
      </c>
      <c r="P65" s="23">
        <v>100</v>
      </c>
      <c r="Q65" s="29" t="s">
        <v>8315</v>
      </c>
      <c r="R65" s="23" t="s">
        <v>8316</v>
      </c>
      <c r="S65" s="30">
        <v>42203</v>
      </c>
      <c r="T65" s="30">
        <v>42233</v>
      </c>
    </row>
    <row r="66" spans="1:20" ht="224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42">
        <v>11</v>
      </c>
      <c r="P66" s="23">
        <v>51.67</v>
      </c>
      <c r="Q66" s="29" t="s">
        <v>8315</v>
      </c>
      <c r="R66" s="23" t="s">
        <v>8316</v>
      </c>
      <c r="S66" s="30">
        <v>41983</v>
      </c>
      <c r="T66" s="30">
        <v>42014</v>
      </c>
    </row>
    <row r="67" spans="1:20" ht="176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8">
        <v>0</v>
      </c>
      <c r="P67" s="23">
        <v>0</v>
      </c>
      <c r="Q67" s="29" t="s">
        <v>8315</v>
      </c>
      <c r="R67" s="23" t="s">
        <v>8316</v>
      </c>
      <c r="S67" s="30">
        <v>42103</v>
      </c>
      <c r="T67" s="30">
        <v>42112</v>
      </c>
    </row>
    <row r="68" spans="1:20" ht="224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57">
        <v>28</v>
      </c>
      <c r="P68" s="23">
        <v>61</v>
      </c>
      <c r="Q68" s="29" t="s">
        <v>8315</v>
      </c>
      <c r="R68" s="23" t="s">
        <v>8316</v>
      </c>
      <c r="S68" s="30">
        <v>42089</v>
      </c>
      <c r="T68" s="30">
        <v>42149</v>
      </c>
    </row>
    <row r="69" spans="1:20" ht="160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49">
        <v>21</v>
      </c>
      <c r="P69" s="23">
        <v>37.5</v>
      </c>
      <c r="Q69" s="29" t="s">
        <v>8315</v>
      </c>
      <c r="R69" s="23" t="s">
        <v>8316</v>
      </c>
      <c r="S69" s="30">
        <v>42297</v>
      </c>
      <c r="T69" s="30">
        <v>42320</v>
      </c>
    </row>
    <row r="70" spans="1:20" ht="224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51">
        <v>18</v>
      </c>
      <c r="P70" s="23">
        <v>25.57</v>
      </c>
      <c r="Q70" s="29" t="s">
        <v>8315</v>
      </c>
      <c r="R70" s="23" t="s">
        <v>8316</v>
      </c>
      <c r="S70" s="30">
        <v>41833</v>
      </c>
      <c r="T70" s="30">
        <v>41863</v>
      </c>
    </row>
    <row r="71" spans="1:20" ht="176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8">
        <v>0</v>
      </c>
      <c r="P71" s="23">
        <v>0</v>
      </c>
      <c r="Q71" s="29" t="s">
        <v>8315</v>
      </c>
      <c r="R71" s="23" t="s">
        <v>8316</v>
      </c>
      <c r="S71" s="30">
        <v>42325</v>
      </c>
      <c r="T71" s="30">
        <v>42355</v>
      </c>
    </row>
    <row r="72" spans="1:20" ht="192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33">
        <v>2</v>
      </c>
      <c r="P72" s="23">
        <v>25</v>
      </c>
      <c r="Q72" s="29" t="s">
        <v>8315</v>
      </c>
      <c r="R72" s="23" t="s">
        <v>8316</v>
      </c>
      <c r="S72" s="30">
        <v>41858</v>
      </c>
      <c r="T72" s="30">
        <v>41888</v>
      </c>
    </row>
    <row r="73" spans="1:20" ht="160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8">
        <v>0</v>
      </c>
      <c r="P73" s="23">
        <v>0</v>
      </c>
      <c r="Q73" s="29" t="s">
        <v>8315</v>
      </c>
      <c r="R73" s="23" t="s">
        <v>8316</v>
      </c>
      <c r="S73" s="30">
        <v>41793</v>
      </c>
      <c r="T73" s="30">
        <v>41823</v>
      </c>
    </row>
    <row r="74" spans="1:20" ht="192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8">
        <v>0</v>
      </c>
      <c r="P74" s="23">
        <v>0</v>
      </c>
      <c r="Q74" s="29" t="s">
        <v>8315</v>
      </c>
      <c r="R74" s="23" t="s">
        <v>8316</v>
      </c>
      <c r="S74" s="30">
        <v>41793</v>
      </c>
      <c r="T74" s="30">
        <v>41825</v>
      </c>
    </row>
    <row r="75" spans="1:20" ht="160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56">
        <v>10</v>
      </c>
      <c r="P75" s="23">
        <v>10</v>
      </c>
      <c r="Q75" s="29" t="s">
        <v>8315</v>
      </c>
      <c r="R75" s="23" t="s">
        <v>8316</v>
      </c>
      <c r="S75" s="30">
        <v>41831</v>
      </c>
      <c r="T75" s="30">
        <v>41861</v>
      </c>
    </row>
    <row r="76" spans="1:20" ht="80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33">
        <v>2</v>
      </c>
      <c r="P76" s="23">
        <v>202</v>
      </c>
      <c r="Q76" s="29" t="s">
        <v>8315</v>
      </c>
      <c r="R76" s="23" t="s">
        <v>8316</v>
      </c>
      <c r="S76" s="30">
        <v>42621</v>
      </c>
      <c r="T76" s="30">
        <v>42651</v>
      </c>
    </row>
    <row r="77" spans="1:20" ht="208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48">
        <v>9</v>
      </c>
      <c r="P77" s="23">
        <v>25.65</v>
      </c>
      <c r="Q77" s="29" t="s">
        <v>8315</v>
      </c>
      <c r="R77" s="23" t="s">
        <v>8316</v>
      </c>
      <c r="S77" s="30">
        <v>41780</v>
      </c>
      <c r="T77" s="30">
        <v>41840</v>
      </c>
    </row>
    <row r="78" spans="1:20" ht="192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49">
        <v>21</v>
      </c>
      <c r="P78" s="23">
        <v>56.05</v>
      </c>
      <c r="Q78" s="29" t="s">
        <v>8315</v>
      </c>
      <c r="R78" s="23" t="s">
        <v>8316</v>
      </c>
      <c r="S78" s="30">
        <v>41766</v>
      </c>
      <c r="T78" s="30">
        <v>41791</v>
      </c>
    </row>
    <row r="79" spans="1:20" ht="224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58">
        <v>41</v>
      </c>
      <c r="P79" s="23">
        <v>81.319999999999993</v>
      </c>
      <c r="Q79" s="29" t="s">
        <v>8315</v>
      </c>
      <c r="R79" s="23" t="s">
        <v>8316</v>
      </c>
      <c r="S79" s="30">
        <v>41766</v>
      </c>
      <c r="T79" s="30">
        <v>41793</v>
      </c>
    </row>
    <row r="80" spans="1:20" ht="192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33">
        <v>2</v>
      </c>
      <c r="P80" s="23">
        <v>70.17</v>
      </c>
      <c r="Q80" s="29" t="s">
        <v>8315</v>
      </c>
      <c r="R80" s="23" t="s">
        <v>8316</v>
      </c>
      <c r="S80" s="30">
        <v>42248</v>
      </c>
      <c r="T80" s="30">
        <v>42278</v>
      </c>
    </row>
    <row r="81" spans="1:20" ht="192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47">
        <v>3</v>
      </c>
      <c r="P81" s="23">
        <v>23.63</v>
      </c>
      <c r="Q81" s="29" t="s">
        <v>8315</v>
      </c>
      <c r="R81" s="23" t="s">
        <v>8316</v>
      </c>
      <c r="S81" s="30">
        <v>41885</v>
      </c>
      <c r="T81" s="30">
        <v>41916</v>
      </c>
    </row>
    <row r="82" spans="1:20" ht="192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59">
        <v>16</v>
      </c>
      <c r="P82" s="23">
        <v>188.56</v>
      </c>
      <c r="Q82" s="29" t="s">
        <v>8315</v>
      </c>
      <c r="R82" s="23" t="s">
        <v>8316</v>
      </c>
      <c r="S82" s="30">
        <v>42159</v>
      </c>
      <c r="T82" s="30">
        <v>42204</v>
      </c>
    </row>
    <row r="83" spans="1:20" ht="208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59">
        <v>16</v>
      </c>
      <c r="P83" s="23">
        <v>49.51</v>
      </c>
      <c r="Q83" s="29" t="s">
        <v>8315</v>
      </c>
      <c r="R83" s="23" t="s">
        <v>8316</v>
      </c>
      <c r="S83" s="30">
        <v>42265</v>
      </c>
      <c r="T83" s="30">
        <v>42295</v>
      </c>
    </row>
    <row r="84" spans="1:20" ht="144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32">
        <v>4</v>
      </c>
      <c r="P84" s="23">
        <v>9.5</v>
      </c>
      <c r="Q84" s="29" t="s">
        <v>8315</v>
      </c>
      <c r="R84" s="23" t="s">
        <v>8316</v>
      </c>
      <c r="S84" s="30">
        <v>41975</v>
      </c>
      <c r="T84" s="30">
        <v>42005</v>
      </c>
    </row>
    <row r="85" spans="1:20" ht="176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28">
        <v>0</v>
      </c>
      <c r="P85" s="23">
        <v>10</v>
      </c>
      <c r="Q85" s="29" t="s">
        <v>8315</v>
      </c>
      <c r="R85" s="23" t="s">
        <v>8316</v>
      </c>
      <c r="S85" s="30">
        <v>42065</v>
      </c>
      <c r="T85" s="30">
        <v>42090</v>
      </c>
    </row>
    <row r="86" spans="1:20" ht="144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28">
        <v>0</v>
      </c>
      <c r="P86" s="23">
        <v>13</v>
      </c>
      <c r="Q86" s="29" t="s">
        <v>8315</v>
      </c>
      <c r="R86" s="23" t="s">
        <v>8316</v>
      </c>
      <c r="S86" s="30">
        <v>41848</v>
      </c>
      <c r="T86" s="30">
        <v>41883</v>
      </c>
    </row>
    <row r="87" spans="1:20" ht="112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59">
        <v>16</v>
      </c>
      <c r="P87" s="23">
        <v>89.4</v>
      </c>
      <c r="Q87" s="29" t="s">
        <v>8315</v>
      </c>
      <c r="R87" s="23" t="s">
        <v>8316</v>
      </c>
      <c r="S87" s="30">
        <v>42103</v>
      </c>
      <c r="T87" s="30">
        <v>42133</v>
      </c>
    </row>
    <row r="88" spans="1:20" ht="224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47">
        <v>3</v>
      </c>
      <c r="P88" s="23">
        <v>25</v>
      </c>
      <c r="Q88" s="29" t="s">
        <v>8315</v>
      </c>
      <c r="R88" s="23" t="s">
        <v>8316</v>
      </c>
      <c r="S88" s="30">
        <v>42059</v>
      </c>
      <c r="T88" s="30">
        <v>42089</v>
      </c>
    </row>
    <row r="89" spans="1:20" ht="224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8">
        <v>0</v>
      </c>
      <c r="P89" s="23">
        <v>1</v>
      </c>
      <c r="Q89" s="29" t="s">
        <v>8315</v>
      </c>
      <c r="R89" s="23" t="s">
        <v>8316</v>
      </c>
      <c r="S89" s="30">
        <v>42041</v>
      </c>
      <c r="T89" s="30">
        <v>42071</v>
      </c>
    </row>
    <row r="90" spans="1:20" ht="208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35">
        <v>5</v>
      </c>
      <c r="P90" s="23">
        <v>65</v>
      </c>
      <c r="Q90" s="29" t="s">
        <v>8315</v>
      </c>
      <c r="R90" s="23" t="s">
        <v>8316</v>
      </c>
      <c r="S90" s="30">
        <v>41829</v>
      </c>
      <c r="T90" s="30">
        <v>41852</v>
      </c>
    </row>
    <row r="91" spans="1:20" ht="192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8">
        <v>0</v>
      </c>
      <c r="P91" s="23">
        <v>1</v>
      </c>
      <c r="Q91" s="29" t="s">
        <v>8315</v>
      </c>
      <c r="R91" s="23" t="s">
        <v>8316</v>
      </c>
      <c r="S91" s="30">
        <v>41789</v>
      </c>
      <c r="T91" s="30">
        <v>41815</v>
      </c>
    </row>
    <row r="92" spans="1:20" ht="192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51">
        <v>18</v>
      </c>
      <c r="P92" s="23">
        <v>81.540000000000006</v>
      </c>
      <c r="Q92" s="29" t="s">
        <v>8315</v>
      </c>
      <c r="R92" s="23" t="s">
        <v>8316</v>
      </c>
      <c r="S92" s="30">
        <v>41833</v>
      </c>
      <c r="T92" s="30">
        <v>41863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35">
        <v>5</v>
      </c>
      <c r="P93" s="23">
        <v>100</v>
      </c>
      <c r="Q93" s="29" t="s">
        <v>8315</v>
      </c>
      <c r="R93" s="23" t="s">
        <v>8316</v>
      </c>
      <c r="S93" s="30">
        <v>41914</v>
      </c>
      <c r="T93" s="30">
        <v>41955</v>
      </c>
    </row>
    <row r="94" spans="1:20" ht="128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8">
        <v>0</v>
      </c>
      <c r="P94" s="23">
        <v>1</v>
      </c>
      <c r="Q94" s="29" t="s">
        <v>8315</v>
      </c>
      <c r="R94" s="23" t="s">
        <v>8316</v>
      </c>
      <c r="S94" s="30">
        <v>42611</v>
      </c>
      <c r="T94" s="30">
        <v>42625</v>
      </c>
    </row>
    <row r="95" spans="1:20" ht="208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8">
        <v>0</v>
      </c>
      <c r="P95" s="23">
        <v>0</v>
      </c>
      <c r="Q95" s="29" t="s">
        <v>8315</v>
      </c>
      <c r="R95" s="23" t="s">
        <v>8316</v>
      </c>
      <c r="S95" s="30">
        <v>42253</v>
      </c>
      <c r="T95" s="30">
        <v>42313</v>
      </c>
    </row>
    <row r="96" spans="1:20" ht="208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37">
        <v>1</v>
      </c>
      <c r="P96" s="23">
        <v>20</v>
      </c>
      <c r="Q96" s="29" t="s">
        <v>8315</v>
      </c>
      <c r="R96" s="23" t="s">
        <v>8316</v>
      </c>
      <c r="S96" s="30">
        <v>42295</v>
      </c>
      <c r="T96" s="30">
        <v>42325</v>
      </c>
    </row>
    <row r="97" spans="1:20" ht="112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37">
        <v>1</v>
      </c>
      <c r="P97" s="23">
        <v>5.5</v>
      </c>
      <c r="Q97" s="29" t="s">
        <v>8315</v>
      </c>
      <c r="R97" s="23" t="s">
        <v>8316</v>
      </c>
      <c r="S97" s="30">
        <v>42402</v>
      </c>
      <c r="T97" s="30">
        <v>42452</v>
      </c>
    </row>
    <row r="98" spans="1:20" ht="192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60">
        <v>13</v>
      </c>
      <c r="P98" s="23">
        <v>50.2</v>
      </c>
      <c r="Q98" s="29" t="s">
        <v>8315</v>
      </c>
      <c r="R98" s="23" t="s">
        <v>8316</v>
      </c>
      <c r="S98" s="30">
        <v>42509</v>
      </c>
      <c r="T98" s="30">
        <v>42539</v>
      </c>
    </row>
    <row r="99" spans="1:20" ht="160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37">
        <v>1</v>
      </c>
      <c r="P99" s="23">
        <v>13.11</v>
      </c>
      <c r="Q99" s="29" t="s">
        <v>8315</v>
      </c>
      <c r="R99" s="23" t="s">
        <v>8316</v>
      </c>
      <c r="S99" s="30">
        <v>41977</v>
      </c>
      <c r="T99" s="30">
        <v>42008</v>
      </c>
    </row>
    <row r="100" spans="1:20" ht="208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61">
        <v>17</v>
      </c>
      <c r="P100" s="23">
        <v>315.5</v>
      </c>
      <c r="Q100" s="29" t="s">
        <v>8315</v>
      </c>
      <c r="R100" s="23" t="s">
        <v>8316</v>
      </c>
      <c r="S100" s="30">
        <v>42171</v>
      </c>
      <c r="T100" s="30">
        <v>42231</v>
      </c>
    </row>
    <row r="101" spans="1:20" ht="11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46">
        <v>33</v>
      </c>
      <c r="P101" s="23">
        <v>37.14</v>
      </c>
      <c r="Q101" s="29" t="s">
        <v>8315</v>
      </c>
      <c r="R101" s="23" t="s">
        <v>8316</v>
      </c>
      <c r="S101" s="30">
        <v>42056</v>
      </c>
      <c r="T101" s="30">
        <v>42086</v>
      </c>
    </row>
    <row r="102" spans="1:20" ht="224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8">
        <v>0</v>
      </c>
      <c r="P102" s="23">
        <v>0</v>
      </c>
      <c r="Q102" s="29" t="s">
        <v>8315</v>
      </c>
      <c r="R102" s="23" t="s">
        <v>8316</v>
      </c>
      <c r="S102" s="30">
        <v>41867</v>
      </c>
      <c r="T102" s="30">
        <v>41875</v>
      </c>
    </row>
    <row r="103" spans="1:20" ht="224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54">
        <v>22</v>
      </c>
      <c r="P103" s="23">
        <v>128.27000000000001</v>
      </c>
      <c r="Q103" s="29" t="s">
        <v>8315</v>
      </c>
      <c r="R103" s="23" t="s">
        <v>8316</v>
      </c>
      <c r="S103" s="30">
        <v>41779</v>
      </c>
      <c r="T103" s="30">
        <v>41821</v>
      </c>
    </row>
    <row r="104" spans="1:20" ht="208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47">
        <v>3</v>
      </c>
      <c r="P104" s="23">
        <v>47.27</v>
      </c>
      <c r="Q104" s="29" t="s">
        <v>8315</v>
      </c>
      <c r="R104" s="23" t="s">
        <v>8316</v>
      </c>
      <c r="S104" s="30">
        <v>42679</v>
      </c>
      <c r="T104" s="30">
        <v>42710</v>
      </c>
    </row>
    <row r="105" spans="1:20" ht="224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35">
        <v>5</v>
      </c>
      <c r="P105" s="23">
        <v>50</v>
      </c>
      <c r="Q105" s="29" t="s">
        <v>8315</v>
      </c>
      <c r="R105" s="23" t="s">
        <v>8316</v>
      </c>
      <c r="S105" s="30">
        <v>42032</v>
      </c>
      <c r="T105" s="30">
        <v>42063</v>
      </c>
    </row>
    <row r="106" spans="1:20" ht="208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42">
        <v>11</v>
      </c>
      <c r="P106" s="23">
        <v>42.5</v>
      </c>
      <c r="Q106" s="29" t="s">
        <v>8315</v>
      </c>
      <c r="R106" s="23" t="s">
        <v>8316</v>
      </c>
      <c r="S106" s="30">
        <v>41793</v>
      </c>
      <c r="T106" s="30">
        <v>41807</v>
      </c>
    </row>
    <row r="107" spans="1:20" ht="160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37">
        <v>1</v>
      </c>
      <c r="P107" s="23">
        <v>62.5</v>
      </c>
      <c r="Q107" s="29" t="s">
        <v>8315</v>
      </c>
      <c r="R107" s="23" t="s">
        <v>8316</v>
      </c>
      <c r="S107" s="30">
        <v>41843</v>
      </c>
      <c r="T107" s="30">
        <v>41863</v>
      </c>
    </row>
    <row r="108" spans="1:20" ht="144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35">
        <v>5</v>
      </c>
      <c r="P108" s="23">
        <v>27</v>
      </c>
      <c r="Q108" s="29" t="s">
        <v>8315</v>
      </c>
      <c r="R108" s="23" t="s">
        <v>8316</v>
      </c>
      <c r="S108" s="30">
        <v>42136</v>
      </c>
      <c r="T108" s="30">
        <v>42166</v>
      </c>
    </row>
    <row r="109" spans="1:20" ht="208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37">
        <v>1</v>
      </c>
      <c r="P109" s="23">
        <v>25</v>
      </c>
      <c r="Q109" s="29" t="s">
        <v>8315</v>
      </c>
      <c r="R109" s="23" t="s">
        <v>8316</v>
      </c>
      <c r="S109" s="30">
        <v>42317</v>
      </c>
      <c r="T109" s="30">
        <v>42357</v>
      </c>
    </row>
    <row r="110" spans="1:20" ht="240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8">
        <v>0</v>
      </c>
      <c r="P110" s="23">
        <v>0</v>
      </c>
      <c r="Q110" s="29" t="s">
        <v>8315</v>
      </c>
      <c r="R110" s="23" t="s">
        <v>8316</v>
      </c>
      <c r="S110" s="30">
        <v>42186</v>
      </c>
      <c r="T110" s="30">
        <v>42230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8">
        <v>0</v>
      </c>
      <c r="P111" s="23">
        <v>1.5</v>
      </c>
      <c r="Q111" s="29" t="s">
        <v>8315</v>
      </c>
      <c r="R111" s="23" t="s">
        <v>8316</v>
      </c>
      <c r="S111" s="30">
        <v>42095</v>
      </c>
      <c r="T111" s="30">
        <v>42109</v>
      </c>
    </row>
    <row r="112" spans="1:20" ht="160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40">
        <v>15</v>
      </c>
      <c r="P112" s="23">
        <v>38.25</v>
      </c>
      <c r="Q112" s="29" t="s">
        <v>8315</v>
      </c>
      <c r="R112" s="23" t="s">
        <v>8316</v>
      </c>
      <c r="S112" s="30">
        <v>41906</v>
      </c>
      <c r="T112" s="30">
        <v>41938</v>
      </c>
    </row>
    <row r="113" spans="1:20" ht="192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48">
        <v>9</v>
      </c>
      <c r="P113" s="23">
        <v>16.25</v>
      </c>
      <c r="Q113" s="29" t="s">
        <v>8315</v>
      </c>
      <c r="R113" s="23" t="s">
        <v>8316</v>
      </c>
      <c r="S113" s="30">
        <v>41834</v>
      </c>
      <c r="T113" s="30">
        <v>41849</v>
      </c>
    </row>
    <row r="114" spans="1:20" ht="192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28">
        <v>0</v>
      </c>
      <c r="P114" s="23">
        <v>33.75</v>
      </c>
      <c r="Q114" s="29" t="s">
        <v>8315</v>
      </c>
      <c r="R114" s="23" t="s">
        <v>8316</v>
      </c>
      <c r="S114" s="30">
        <v>41863</v>
      </c>
      <c r="T114" s="30">
        <v>41893</v>
      </c>
    </row>
    <row r="115" spans="1:20" ht="192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47">
        <v>3</v>
      </c>
      <c r="P115" s="23">
        <v>61.67</v>
      </c>
      <c r="Q115" s="29" t="s">
        <v>8315</v>
      </c>
      <c r="R115" s="23" t="s">
        <v>8316</v>
      </c>
      <c r="S115" s="30">
        <v>42224</v>
      </c>
      <c r="T115" s="30">
        <v>42254</v>
      </c>
    </row>
    <row r="116" spans="1:20" ht="176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52">
        <v>37</v>
      </c>
      <c r="P116" s="23">
        <v>83.14</v>
      </c>
      <c r="Q116" s="29" t="s">
        <v>8315</v>
      </c>
      <c r="R116" s="23" t="s">
        <v>8316</v>
      </c>
      <c r="S116" s="30">
        <v>41939</v>
      </c>
      <c r="T116" s="30">
        <v>41969</v>
      </c>
    </row>
    <row r="117" spans="1:20" ht="192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8">
        <v>0</v>
      </c>
      <c r="P117" s="23">
        <v>1</v>
      </c>
      <c r="Q117" s="29" t="s">
        <v>8315</v>
      </c>
      <c r="R117" s="23" t="s">
        <v>8316</v>
      </c>
      <c r="S117" s="30">
        <v>42059</v>
      </c>
      <c r="T117" s="30">
        <v>42119</v>
      </c>
    </row>
    <row r="118" spans="1:20" ht="208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56">
        <v>10</v>
      </c>
      <c r="P118" s="23">
        <v>142.86000000000001</v>
      </c>
      <c r="Q118" s="29" t="s">
        <v>8315</v>
      </c>
      <c r="R118" s="23" t="s">
        <v>8316</v>
      </c>
      <c r="S118" s="30">
        <v>42308</v>
      </c>
      <c r="T118" s="30">
        <v>42338</v>
      </c>
    </row>
    <row r="119" spans="1:20" ht="208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62">
        <v>8</v>
      </c>
      <c r="P119" s="23">
        <v>10.17</v>
      </c>
      <c r="Q119" s="29" t="s">
        <v>8315</v>
      </c>
      <c r="R119" s="23" t="s">
        <v>8316</v>
      </c>
      <c r="S119" s="30">
        <v>42020</v>
      </c>
      <c r="T119" s="30">
        <v>42065</v>
      </c>
    </row>
    <row r="120" spans="1:20" ht="224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40">
        <v>15</v>
      </c>
      <c r="P120" s="23">
        <v>57.25</v>
      </c>
      <c r="Q120" s="29" t="s">
        <v>8315</v>
      </c>
      <c r="R120" s="23" t="s">
        <v>8316</v>
      </c>
      <c r="S120" s="30">
        <v>41786</v>
      </c>
      <c r="T120" s="30">
        <v>41816</v>
      </c>
    </row>
    <row r="121" spans="1:20" ht="176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56">
        <v>10</v>
      </c>
      <c r="P121" s="23">
        <v>5</v>
      </c>
      <c r="Q121" s="29" t="s">
        <v>8315</v>
      </c>
      <c r="R121" s="23" t="s">
        <v>8316</v>
      </c>
      <c r="S121" s="30">
        <v>41820</v>
      </c>
      <c r="T121" s="30">
        <v>41850</v>
      </c>
    </row>
    <row r="122" spans="1:20" ht="224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60">
        <v>13</v>
      </c>
      <c r="P122" s="23">
        <v>93</v>
      </c>
      <c r="Q122" s="29" t="s">
        <v>8315</v>
      </c>
      <c r="R122" s="23" t="s">
        <v>8316</v>
      </c>
      <c r="S122" s="30">
        <v>42265</v>
      </c>
      <c r="T122" s="30">
        <v>42293</v>
      </c>
    </row>
    <row r="123" spans="1:20" ht="192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33">
        <v>2</v>
      </c>
      <c r="P123" s="23">
        <v>32.36</v>
      </c>
      <c r="Q123" s="29" t="s">
        <v>8315</v>
      </c>
      <c r="R123" s="23" t="s">
        <v>8316</v>
      </c>
      <c r="S123" s="30">
        <v>42601</v>
      </c>
      <c r="T123" s="30">
        <v>42631</v>
      </c>
    </row>
    <row r="124" spans="1:20" ht="208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8">
        <v>0</v>
      </c>
      <c r="P124" s="23">
        <v>0</v>
      </c>
      <c r="Q124" s="29" t="s">
        <v>8315</v>
      </c>
      <c r="R124" s="23" t="s">
        <v>8316</v>
      </c>
      <c r="S124" s="30">
        <v>42228</v>
      </c>
      <c r="T124" s="30">
        <v>42253</v>
      </c>
    </row>
    <row r="125" spans="1:20" ht="192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8">
        <v>0</v>
      </c>
      <c r="P125" s="23">
        <v>1</v>
      </c>
      <c r="Q125" s="29" t="s">
        <v>8315</v>
      </c>
      <c r="R125" s="23" t="s">
        <v>8316</v>
      </c>
      <c r="S125" s="30">
        <v>42415</v>
      </c>
      <c r="T125" s="30">
        <v>42445</v>
      </c>
    </row>
    <row r="126" spans="1:20" ht="192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59">
        <v>16</v>
      </c>
      <c r="P126" s="23">
        <v>91.83</v>
      </c>
      <c r="Q126" s="29" t="s">
        <v>8315</v>
      </c>
      <c r="R126" s="23" t="s">
        <v>8316</v>
      </c>
      <c r="S126" s="30">
        <v>42538</v>
      </c>
      <c r="T126" s="30">
        <v>42568</v>
      </c>
    </row>
    <row r="127" spans="1:20" ht="208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42">
        <v>11</v>
      </c>
      <c r="P127" s="23">
        <v>45.83</v>
      </c>
      <c r="Q127" s="29" t="s">
        <v>8315</v>
      </c>
      <c r="R127" s="23" t="s">
        <v>8316</v>
      </c>
      <c r="S127" s="30">
        <v>42233</v>
      </c>
      <c r="T127" s="30">
        <v>42278</v>
      </c>
    </row>
    <row r="128" spans="1:20" ht="208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8">
        <v>0</v>
      </c>
      <c r="P128" s="23">
        <v>0</v>
      </c>
      <c r="Q128" s="29" t="s">
        <v>8315</v>
      </c>
      <c r="R128" s="23" t="s">
        <v>8316</v>
      </c>
      <c r="S128" s="30">
        <v>42675</v>
      </c>
      <c r="T128" s="30">
        <v>42705</v>
      </c>
    </row>
    <row r="129" spans="1:20" ht="176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63">
        <v>86</v>
      </c>
      <c r="P129" s="23">
        <v>248.5</v>
      </c>
      <c r="Q129" s="29" t="s">
        <v>8315</v>
      </c>
      <c r="R129" s="23" t="s">
        <v>8316</v>
      </c>
      <c r="S129" s="30">
        <v>42534</v>
      </c>
      <c r="T129" s="30">
        <v>42562</v>
      </c>
    </row>
    <row r="130" spans="1:20" ht="192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64">
        <v>12</v>
      </c>
      <c r="P130" s="23">
        <v>79.400000000000006</v>
      </c>
      <c r="Q130" s="29" t="s">
        <v>8315</v>
      </c>
      <c r="R130" s="23" t="s">
        <v>8316</v>
      </c>
      <c r="S130" s="30">
        <v>42151</v>
      </c>
      <c r="T130" s="30">
        <v>42182</v>
      </c>
    </row>
    <row r="131" spans="1:20" ht="208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8">
        <v>0</v>
      </c>
      <c r="P131" s="23">
        <v>5.5</v>
      </c>
      <c r="Q131" s="29" t="s">
        <v>8315</v>
      </c>
      <c r="R131" s="23" t="s">
        <v>8316</v>
      </c>
      <c r="S131" s="30">
        <v>41961</v>
      </c>
      <c r="T131" s="30">
        <v>42006</v>
      </c>
    </row>
    <row r="132" spans="1:20" ht="224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37">
        <v>1</v>
      </c>
      <c r="P132" s="23">
        <v>25</v>
      </c>
      <c r="Q132" s="29" t="s">
        <v>8315</v>
      </c>
      <c r="R132" s="23" t="s">
        <v>8316</v>
      </c>
      <c r="S132" s="30">
        <v>41940</v>
      </c>
      <c r="T132" s="30">
        <v>41968</v>
      </c>
    </row>
    <row r="133" spans="1:20" ht="208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8">
        <v>0</v>
      </c>
      <c r="P133" s="23">
        <v>0</v>
      </c>
      <c r="Q133" s="29" t="s">
        <v>8315</v>
      </c>
      <c r="R133" s="23" t="s">
        <v>8316</v>
      </c>
      <c r="S133" s="30">
        <v>42111</v>
      </c>
      <c r="T133" s="30">
        <v>42171</v>
      </c>
    </row>
    <row r="134" spans="1:20" ht="176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65">
        <v>36</v>
      </c>
      <c r="P134" s="23">
        <v>137.08000000000001</v>
      </c>
      <c r="Q134" s="29" t="s">
        <v>8315</v>
      </c>
      <c r="R134" s="23" t="s">
        <v>8316</v>
      </c>
      <c r="S134" s="30">
        <v>42279</v>
      </c>
      <c r="T134" s="30">
        <v>42310</v>
      </c>
    </row>
    <row r="135" spans="1:20" ht="224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8">
        <v>0</v>
      </c>
      <c r="P135" s="23">
        <v>0</v>
      </c>
      <c r="Q135" s="29" t="s">
        <v>8315</v>
      </c>
      <c r="R135" s="23" t="s">
        <v>8316</v>
      </c>
      <c r="S135" s="30">
        <v>42213</v>
      </c>
      <c r="T135" s="30">
        <v>42243</v>
      </c>
    </row>
    <row r="136" spans="1:20" ht="224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8">
        <v>0</v>
      </c>
      <c r="P136" s="23">
        <v>5</v>
      </c>
      <c r="Q136" s="29" t="s">
        <v>8315</v>
      </c>
      <c r="R136" s="23" t="s">
        <v>8316</v>
      </c>
      <c r="S136" s="30">
        <v>42109</v>
      </c>
      <c r="T136" s="30">
        <v>42139</v>
      </c>
    </row>
    <row r="137" spans="1:20" ht="128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47">
        <v>3</v>
      </c>
      <c r="P137" s="23">
        <v>39</v>
      </c>
      <c r="Q137" s="29" t="s">
        <v>8315</v>
      </c>
      <c r="R137" s="23" t="s">
        <v>8316</v>
      </c>
      <c r="S137" s="30">
        <v>42031</v>
      </c>
      <c r="T137" s="30">
        <v>42063</v>
      </c>
    </row>
    <row r="138" spans="1:20" ht="192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47">
        <v>3</v>
      </c>
      <c r="P138" s="23">
        <v>50.5</v>
      </c>
      <c r="Q138" s="29" t="s">
        <v>8315</v>
      </c>
      <c r="R138" s="23" t="s">
        <v>8316</v>
      </c>
      <c r="S138" s="30">
        <v>42615</v>
      </c>
      <c r="T138" s="30">
        <v>42645</v>
      </c>
    </row>
    <row r="139" spans="1:20" ht="240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37">
        <v>1</v>
      </c>
      <c r="P139" s="23">
        <v>25</v>
      </c>
      <c r="Q139" s="29" t="s">
        <v>8315</v>
      </c>
      <c r="R139" s="23" t="s">
        <v>8316</v>
      </c>
      <c r="S139" s="30">
        <v>42439</v>
      </c>
      <c r="T139" s="30">
        <v>42468</v>
      </c>
    </row>
    <row r="140" spans="1:20" ht="208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28">
        <v>0</v>
      </c>
      <c r="P140" s="23">
        <v>25</v>
      </c>
      <c r="Q140" s="29" t="s">
        <v>8315</v>
      </c>
      <c r="R140" s="23" t="s">
        <v>8316</v>
      </c>
      <c r="S140" s="30">
        <v>42243</v>
      </c>
      <c r="T140" s="30">
        <v>42303</v>
      </c>
    </row>
    <row r="141" spans="1:20" ht="192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8">
        <v>0</v>
      </c>
      <c r="P141" s="23">
        <v>0</v>
      </c>
      <c r="Q141" s="29" t="s">
        <v>8315</v>
      </c>
      <c r="R141" s="23" t="s">
        <v>8316</v>
      </c>
      <c r="S141" s="30">
        <v>42550</v>
      </c>
      <c r="T141" s="30">
        <v>42580</v>
      </c>
    </row>
    <row r="142" spans="1:20" ht="208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66">
        <v>24</v>
      </c>
      <c r="P142" s="23">
        <v>53.13</v>
      </c>
      <c r="Q142" s="29" t="s">
        <v>8315</v>
      </c>
      <c r="R142" s="23" t="s">
        <v>8316</v>
      </c>
      <c r="S142" s="30">
        <v>42306</v>
      </c>
      <c r="T142" s="30">
        <v>42336</v>
      </c>
    </row>
    <row r="143" spans="1:20" ht="192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8">
        <v>0</v>
      </c>
      <c r="P143" s="23">
        <v>0</v>
      </c>
      <c r="Q143" s="29" t="s">
        <v>8315</v>
      </c>
      <c r="R143" s="23" t="s">
        <v>8316</v>
      </c>
      <c r="S143" s="30">
        <v>42457</v>
      </c>
      <c r="T143" s="30">
        <v>42485</v>
      </c>
    </row>
    <row r="144" spans="1:20" ht="144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8">
        <v>0</v>
      </c>
      <c r="P144" s="23">
        <v>7</v>
      </c>
      <c r="Q144" s="29" t="s">
        <v>8315</v>
      </c>
      <c r="R144" s="23" t="s">
        <v>8316</v>
      </c>
      <c r="S144" s="30">
        <v>42513</v>
      </c>
      <c r="T144" s="30">
        <v>42559</v>
      </c>
    </row>
    <row r="145" spans="1:20" ht="208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31">
        <v>32</v>
      </c>
      <c r="P145" s="23">
        <v>40.06</v>
      </c>
      <c r="Q145" s="29" t="s">
        <v>8315</v>
      </c>
      <c r="R145" s="23" t="s">
        <v>8316</v>
      </c>
      <c r="S145" s="30">
        <v>41816</v>
      </c>
      <c r="T145" s="30">
        <v>41853</v>
      </c>
    </row>
    <row r="146" spans="1:20" ht="192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66">
        <v>24</v>
      </c>
      <c r="P146" s="23">
        <v>24.33</v>
      </c>
      <c r="Q146" s="29" t="s">
        <v>8315</v>
      </c>
      <c r="R146" s="23" t="s">
        <v>8316</v>
      </c>
      <c r="S146" s="30">
        <v>41880</v>
      </c>
      <c r="T146" s="30">
        <v>41910</v>
      </c>
    </row>
    <row r="147" spans="1:20" ht="208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33">
        <v>2</v>
      </c>
      <c r="P147" s="23">
        <v>11.25</v>
      </c>
      <c r="Q147" s="29" t="s">
        <v>8315</v>
      </c>
      <c r="R147" s="23" t="s">
        <v>8316</v>
      </c>
      <c r="S147" s="30">
        <v>42342</v>
      </c>
      <c r="T147" s="30">
        <v>42372</v>
      </c>
    </row>
    <row r="148" spans="1:20" ht="176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67">
        <v>6</v>
      </c>
      <c r="P148" s="23">
        <v>42</v>
      </c>
      <c r="Q148" s="29" t="s">
        <v>8315</v>
      </c>
      <c r="R148" s="23" t="s">
        <v>8316</v>
      </c>
      <c r="S148" s="30">
        <v>42053</v>
      </c>
      <c r="T148" s="30">
        <v>42113</v>
      </c>
    </row>
    <row r="149" spans="1:20" ht="224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53">
        <v>14</v>
      </c>
      <c r="P149" s="23">
        <v>71.25</v>
      </c>
      <c r="Q149" s="29" t="s">
        <v>8315</v>
      </c>
      <c r="R149" s="23" t="s">
        <v>8316</v>
      </c>
      <c r="S149" s="30">
        <v>42414</v>
      </c>
      <c r="T149" s="30">
        <v>42474</v>
      </c>
    </row>
    <row r="150" spans="1:20" ht="208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37">
        <v>1</v>
      </c>
      <c r="P150" s="23">
        <v>22.5</v>
      </c>
      <c r="Q150" s="29" t="s">
        <v>8315</v>
      </c>
      <c r="R150" s="23" t="s">
        <v>8316</v>
      </c>
      <c r="S150" s="30">
        <v>41801</v>
      </c>
      <c r="T150" s="30">
        <v>41844</v>
      </c>
    </row>
    <row r="151" spans="1:20" ht="224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66">
        <v>24</v>
      </c>
      <c r="P151" s="23">
        <v>41</v>
      </c>
      <c r="Q151" s="29" t="s">
        <v>8315</v>
      </c>
      <c r="R151" s="23" t="s">
        <v>8316</v>
      </c>
      <c r="S151" s="30">
        <v>42770</v>
      </c>
      <c r="T151" s="30">
        <v>42800</v>
      </c>
    </row>
    <row r="152" spans="1:20" ht="160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42">
        <v>11</v>
      </c>
      <c r="P152" s="23">
        <v>47.91</v>
      </c>
      <c r="Q152" s="29" t="s">
        <v>8315</v>
      </c>
      <c r="R152" s="23" t="s">
        <v>8316</v>
      </c>
      <c r="S152" s="30">
        <v>42452</v>
      </c>
      <c r="T152" s="30">
        <v>42512</v>
      </c>
    </row>
    <row r="153" spans="1:20" ht="208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36">
        <v>7</v>
      </c>
      <c r="P153" s="23">
        <v>35.17</v>
      </c>
      <c r="Q153" s="29" t="s">
        <v>8315</v>
      </c>
      <c r="R153" s="23" t="s">
        <v>8316</v>
      </c>
      <c r="S153" s="30">
        <v>42601</v>
      </c>
      <c r="T153" s="30">
        <v>42611</v>
      </c>
    </row>
    <row r="154" spans="1:20" ht="224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28">
        <v>0</v>
      </c>
      <c r="P154" s="23">
        <v>5.5</v>
      </c>
      <c r="Q154" s="29" t="s">
        <v>8315</v>
      </c>
      <c r="R154" s="23" t="s">
        <v>8316</v>
      </c>
      <c r="S154" s="30">
        <v>42447</v>
      </c>
      <c r="T154" s="30">
        <v>42477</v>
      </c>
    </row>
    <row r="155" spans="1:20" ht="192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37">
        <v>1</v>
      </c>
      <c r="P155" s="23">
        <v>22.67</v>
      </c>
      <c r="Q155" s="29" t="s">
        <v>8315</v>
      </c>
      <c r="R155" s="23" t="s">
        <v>8316</v>
      </c>
      <c r="S155" s="30">
        <v>41811</v>
      </c>
      <c r="T155" s="30">
        <v>41841</v>
      </c>
    </row>
    <row r="156" spans="1:20" ht="160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49">
        <v>21</v>
      </c>
      <c r="P156" s="23">
        <v>26.38</v>
      </c>
      <c r="Q156" s="29" t="s">
        <v>8315</v>
      </c>
      <c r="R156" s="23" t="s">
        <v>8316</v>
      </c>
      <c r="S156" s="30">
        <v>41981</v>
      </c>
      <c r="T156" s="30">
        <v>42041</v>
      </c>
    </row>
    <row r="157" spans="1:20" ht="208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68">
        <v>78</v>
      </c>
      <c r="P157" s="23">
        <v>105.54</v>
      </c>
      <c r="Q157" s="29" t="s">
        <v>8315</v>
      </c>
      <c r="R157" s="23" t="s">
        <v>8316</v>
      </c>
      <c r="S157" s="30">
        <v>42469</v>
      </c>
      <c r="T157" s="30">
        <v>42499</v>
      </c>
    </row>
    <row r="158" spans="1:20" ht="224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8">
        <v>0</v>
      </c>
      <c r="P158" s="23">
        <v>0</v>
      </c>
      <c r="Q158" s="29" t="s">
        <v>8315</v>
      </c>
      <c r="R158" s="23" t="s">
        <v>8316</v>
      </c>
      <c r="S158" s="30">
        <v>42534</v>
      </c>
      <c r="T158" s="30">
        <v>42564</v>
      </c>
    </row>
    <row r="159" spans="1:20" ht="224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69">
        <v>48</v>
      </c>
      <c r="P159" s="23">
        <v>62</v>
      </c>
      <c r="Q159" s="29" t="s">
        <v>8315</v>
      </c>
      <c r="R159" s="23" t="s">
        <v>8316</v>
      </c>
      <c r="S159" s="30">
        <v>41830</v>
      </c>
      <c r="T159" s="30">
        <v>41852</v>
      </c>
    </row>
    <row r="160" spans="1:20" ht="192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37">
        <v>1</v>
      </c>
      <c r="P160" s="23">
        <v>217.5</v>
      </c>
      <c r="Q160" s="29" t="s">
        <v>8315</v>
      </c>
      <c r="R160" s="23" t="s">
        <v>8316</v>
      </c>
      <c r="S160" s="30">
        <v>42543</v>
      </c>
      <c r="T160" s="30">
        <v>42573</v>
      </c>
    </row>
    <row r="161" spans="1:20" ht="208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42">
        <v>11</v>
      </c>
      <c r="P161" s="23">
        <v>26.75</v>
      </c>
      <c r="Q161" s="29" t="s">
        <v>8315</v>
      </c>
      <c r="R161" s="23" t="s">
        <v>8316</v>
      </c>
      <c r="S161" s="30">
        <v>41975</v>
      </c>
      <c r="T161" s="30">
        <v>42035</v>
      </c>
    </row>
    <row r="162" spans="1:20" ht="224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51">
        <v>18</v>
      </c>
      <c r="P162" s="23">
        <v>64.290000000000006</v>
      </c>
      <c r="Q162" s="29" t="s">
        <v>8315</v>
      </c>
      <c r="R162" s="23" t="s">
        <v>8316</v>
      </c>
      <c r="S162" s="30">
        <v>41795</v>
      </c>
      <c r="T162" s="30">
        <v>41825</v>
      </c>
    </row>
    <row r="163" spans="1:20" ht="128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32">
        <v>4</v>
      </c>
      <c r="P163" s="23">
        <v>175</v>
      </c>
      <c r="Q163" s="29" t="s">
        <v>8315</v>
      </c>
      <c r="R163" s="23" t="s">
        <v>8316</v>
      </c>
      <c r="S163" s="30">
        <v>42508</v>
      </c>
      <c r="T163" s="30">
        <v>42568</v>
      </c>
    </row>
    <row r="164" spans="1:20" ht="192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70">
        <v>35</v>
      </c>
      <c r="P164" s="23">
        <v>84.28</v>
      </c>
      <c r="Q164" s="29" t="s">
        <v>8315</v>
      </c>
      <c r="R164" s="23" t="s">
        <v>8316</v>
      </c>
      <c r="S164" s="30">
        <v>41747</v>
      </c>
      <c r="T164" s="30">
        <v>41779</v>
      </c>
    </row>
    <row r="165" spans="1:20" ht="224" x14ac:dyDescent="0.2">
      <c r="A165" s="23">
        <v>3985</v>
      </c>
      <c r="B165" s="24" t="s">
        <v>3981</v>
      </c>
      <c r="C165" s="24" t="s">
        <v>8385</v>
      </c>
      <c r="D165" s="25">
        <v>2000</v>
      </c>
      <c r="E165" s="26">
        <v>641</v>
      </c>
      <c r="F165" s="2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31">
        <v>32</v>
      </c>
      <c r="P165" s="23">
        <v>33.74</v>
      </c>
      <c r="Q165" s="29" t="s">
        <v>8315</v>
      </c>
      <c r="R165" s="23" t="s">
        <v>8316</v>
      </c>
      <c r="S165" s="30">
        <v>42399</v>
      </c>
      <c r="T165" s="30">
        <v>42420</v>
      </c>
    </row>
    <row r="166" spans="1:20" ht="80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33">
        <v>2</v>
      </c>
      <c r="P166" s="23">
        <v>8</v>
      </c>
      <c r="Q166" s="29" t="s">
        <v>8315</v>
      </c>
      <c r="R166" s="23" t="s">
        <v>8316</v>
      </c>
      <c r="S166" s="30">
        <v>42230</v>
      </c>
      <c r="T166" s="30">
        <v>42245</v>
      </c>
    </row>
    <row r="167" spans="1:20" ht="192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8">
        <v>0</v>
      </c>
      <c r="P167" s="23">
        <v>0</v>
      </c>
      <c r="Q167" s="29" t="s">
        <v>8315</v>
      </c>
      <c r="R167" s="23" t="s">
        <v>8316</v>
      </c>
      <c r="S167" s="30">
        <v>42286</v>
      </c>
      <c r="T167" s="30">
        <v>42316</v>
      </c>
    </row>
    <row r="168" spans="1:20" ht="112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38">
        <v>20</v>
      </c>
      <c r="P168" s="23">
        <v>100</v>
      </c>
      <c r="Q168" s="29" t="s">
        <v>8315</v>
      </c>
      <c r="R168" s="23" t="s">
        <v>8316</v>
      </c>
      <c r="S168" s="30">
        <v>42125</v>
      </c>
      <c r="T168" s="30">
        <v>42155</v>
      </c>
    </row>
    <row r="169" spans="1:20" ht="176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35">
        <v>5</v>
      </c>
      <c r="P169" s="23">
        <v>60.11</v>
      </c>
      <c r="Q169" s="29" t="s">
        <v>8315</v>
      </c>
      <c r="R169" s="23" t="s">
        <v>8316</v>
      </c>
      <c r="S169" s="30">
        <v>42289</v>
      </c>
      <c r="T169" s="30">
        <v>42349</v>
      </c>
    </row>
    <row r="170" spans="1:20" ht="160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8">
        <v>0</v>
      </c>
      <c r="P170" s="23">
        <v>3</v>
      </c>
      <c r="Q170" s="29" t="s">
        <v>8315</v>
      </c>
      <c r="R170" s="23" t="s">
        <v>8316</v>
      </c>
      <c r="S170" s="30">
        <v>42107</v>
      </c>
      <c r="T170" s="30">
        <v>42137</v>
      </c>
    </row>
    <row r="171" spans="1:20" ht="144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8">
        <v>0</v>
      </c>
      <c r="P171" s="23">
        <v>5</v>
      </c>
      <c r="Q171" s="29" t="s">
        <v>8315</v>
      </c>
      <c r="R171" s="23" t="s">
        <v>8316</v>
      </c>
      <c r="S171" s="30">
        <v>41809</v>
      </c>
      <c r="T171" s="30">
        <v>41839</v>
      </c>
    </row>
    <row r="172" spans="1:20" ht="224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61">
        <v>17</v>
      </c>
      <c r="P172" s="23">
        <v>29.24</v>
      </c>
      <c r="Q172" s="29" t="s">
        <v>8315</v>
      </c>
      <c r="R172" s="23" t="s">
        <v>8316</v>
      </c>
      <c r="S172" s="30">
        <v>41950</v>
      </c>
      <c r="T172" s="30">
        <v>41963</v>
      </c>
    </row>
    <row r="173" spans="1:20" ht="176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71">
        <v>57</v>
      </c>
      <c r="P173" s="23">
        <v>59.58</v>
      </c>
      <c r="Q173" s="29" t="s">
        <v>8315</v>
      </c>
      <c r="R173" s="23" t="s">
        <v>8316</v>
      </c>
      <c r="S173" s="30">
        <v>42061</v>
      </c>
      <c r="T173" s="30">
        <v>42091</v>
      </c>
    </row>
    <row r="174" spans="1:20" ht="176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61">
        <v>17</v>
      </c>
      <c r="P174" s="23">
        <v>82.57</v>
      </c>
      <c r="Q174" s="29" t="s">
        <v>8315</v>
      </c>
      <c r="R174" s="23" t="s">
        <v>8316</v>
      </c>
      <c r="S174" s="30">
        <v>41842</v>
      </c>
      <c r="T174" s="30">
        <v>41882</v>
      </c>
    </row>
    <row r="175" spans="1:20" ht="80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28">
        <v>0</v>
      </c>
      <c r="P175" s="23">
        <v>10</v>
      </c>
      <c r="Q175" s="29" t="s">
        <v>8315</v>
      </c>
      <c r="R175" s="23" t="s">
        <v>8316</v>
      </c>
      <c r="S175" s="30">
        <v>42437</v>
      </c>
      <c r="T175" s="30">
        <v>42497</v>
      </c>
    </row>
    <row r="176" spans="1:20" ht="192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33">
        <v>2</v>
      </c>
      <c r="P176" s="23">
        <v>5.75</v>
      </c>
      <c r="Q176" s="29" t="s">
        <v>8315</v>
      </c>
      <c r="R176" s="23" t="s">
        <v>8316</v>
      </c>
      <c r="S176" s="30">
        <v>41879</v>
      </c>
      <c r="T176" s="30">
        <v>41909</v>
      </c>
    </row>
    <row r="177" spans="1:20" ht="176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56">
        <v>10</v>
      </c>
      <c r="P177" s="23">
        <v>100.5</v>
      </c>
      <c r="Q177" s="29" t="s">
        <v>8315</v>
      </c>
      <c r="R177" s="23" t="s">
        <v>8316</v>
      </c>
      <c r="S177" s="30">
        <v>42020</v>
      </c>
      <c r="T177" s="30">
        <v>42050</v>
      </c>
    </row>
    <row r="178" spans="1:20" ht="64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8">
        <v>0</v>
      </c>
      <c r="P178" s="23">
        <v>1</v>
      </c>
      <c r="Q178" s="29" t="s">
        <v>8315</v>
      </c>
      <c r="R178" s="23" t="s">
        <v>8316</v>
      </c>
      <c r="S178" s="30">
        <v>41890</v>
      </c>
      <c r="T178" s="30">
        <v>41920</v>
      </c>
    </row>
    <row r="179" spans="1:20" ht="192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37">
        <v>1</v>
      </c>
      <c r="P179" s="23">
        <v>20</v>
      </c>
      <c r="Q179" s="29" t="s">
        <v>8315</v>
      </c>
      <c r="R179" s="23" t="s">
        <v>8316</v>
      </c>
      <c r="S179" s="30">
        <v>41872</v>
      </c>
      <c r="T179" s="30">
        <v>41932</v>
      </c>
    </row>
    <row r="180" spans="1:20" ht="208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8">
        <v>0</v>
      </c>
      <c r="P180" s="23">
        <v>2</v>
      </c>
      <c r="Q180" s="29" t="s">
        <v>8315</v>
      </c>
      <c r="R180" s="23" t="s">
        <v>8316</v>
      </c>
      <c r="S180" s="30">
        <v>42391</v>
      </c>
      <c r="T180" s="30">
        <v>42416</v>
      </c>
    </row>
    <row r="181" spans="1:20" ht="176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8">
        <v>0</v>
      </c>
      <c r="P181" s="23">
        <v>5</v>
      </c>
      <c r="Q181" s="29" t="s">
        <v>8315</v>
      </c>
      <c r="R181" s="23" t="s">
        <v>8316</v>
      </c>
      <c r="S181" s="30">
        <v>41848</v>
      </c>
      <c r="T181" s="30">
        <v>41877</v>
      </c>
    </row>
    <row r="182" spans="1:20" ht="176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66">
        <v>24</v>
      </c>
      <c r="P182" s="23">
        <v>45.84</v>
      </c>
      <c r="Q182" s="29" t="s">
        <v>8315</v>
      </c>
      <c r="R182" s="23" t="s">
        <v>8316</v>
      </c>
      <c r="S182" s="30">
        <v>41921</v>
      </c>
      <c r="T182" s="30">
        <v>41938</v>
      </c>
    </row>
    <row r="183" spans="1:20" ht="208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37">
        <v>1</v>
      </c>
      <c r="P183" s="23">
        <v>13</v>
      </c>
      <c r="Q183" s="29" t="s">
        <v>8315</v>
      </c>
      <c r="R183" s="23" t="s">
        <v>8316</v>
      </c>
      <c r="S183" s="30">
        <v>42021</v>
      </c>
      <c r="T183" s="30">
        <v>42051</v>
      </c>
    </row>
    <row r="184" spans="1:20" ht="192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8">
        <v>0</v>
      </c>
      <c r="P184" s="23">
        <v>0</v>
      </c>
      <c r="Q184" s="29" t="s">
        <v>8315</v>
      </c>
      <c r="R184" s="23" t="s">
        <v>8316</v>
      </c>
      <c r="S184" s="30">
        <v>42419</v>
      </c>
      <c r="T184" s="30">
        <v>42434</v>
      </c>
    </row>
    <row r="185" spans="1:20" ht="224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8">
        <v>0</v>
      </c>
      <c r="P185" s="23">
        <v>1</v>
      </c>
      <c r="Q185" s="29" t="s">
        <v>8315</v>
      </c>
      <c r="R185" s="23" t="s">
        <v>8316</v>
      </c>
      <c r="S185" s="30">
        <v>42174</v>
      </c>
      <c r="T185" s="30">
        <v>42204</v>
      </c>
    </row>
    <row r="186" spans="1:20" ht="224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37">
        <v>1</v>
      </c>
      <c r="P186" s="23">
        <v>52.5</v>
      </c>
      <c r="Q186" s="29" t="s">
        <v>8315</v>
      </c>
      <c r="R186" s="23" t="s">
        <v>8316</v>
      </c>
      <c r="S186" s="30">
        <v>41856</v>
      </c>
      <c r="T186" s="30">
        <v>41886</v>
      </c>
    </row>
    <row r="187" spans="1:20" ht="208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37">
        <v>1</v>
      </c>
      <c r="P187" s="23">
        <v>7.25</v>
      </c>
      <c r="Q187" s="29" t="s">
        <v>8315</v>
      </c>
      <c r="R187" s="23" t="s">
        <v>8316</v>
      </c>
      <c r="S187" s="30">
        <v>42417</v>
      </c>
      <c r="T187" s="30">
        <v>42475</v>
      </c>
    </row>
    <row r="188" spans="1:20" ht="192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61">
        <v>17</v>
      </c>
      <c r="P188" s="23">
        <v>33.33</v>
      </c>
      <c r="Q188" s="29" t="s">
        <v>8315</v>
      </c>
      <c r="R188" s="23" t="s">
        <v>8316</v>
      </c>
      <c r="S188" s="30">
        <v>42057</v>
      </c>
      <c r="T188" s="30">
        <v>42087</v>
      </c>
    </row>
    <row r="189" spans="1:20" ht="160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37">
        <v>1</v>
      </c>
      <c r="P189" s="23">
        <v>62.5</v>
      </c>
      <c r="Q189" s="29" t="s">
        <v>8315</v>
      </c>
      <c r="R189" s="23" t="s">
        <v>8316</v>
      </c>
      <c r="S189" s="30">
        <v>41878</v>
      </c>
      <c r="T189" s="30">
        <v>41938</v>
      </c>
    </row>
    <row r="190" spans="1:20" ht="112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72">
        <v>70</v>
      </c>
      <c r="P190" s="23">
        <v>63.56</v>
      </c>
      <c r="Q190" s="29" t="s">
        <v>8315</v>
      </c>
      <c r="R190" s="23" t="s">
        <v>8316</v>
      </c>
      <c r="S190" s="30">
        <v>41990</v>
      </c>
      <c r="T190" s="30">
        <v>42036</v>
      </c>
    </row>
    <row r="191" spans="1:20" ht="160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8">
        <v>0</v>
      </c>
      <c r="P191" s="23">
        <v>0</v>
      </c>
      <c r="Q191" s="29" t="s">
        <v>8315</v>
      </c>
      <c r="R191" s="23" t="s">
        <v>8316</v>
      </c>
      <c r="S191" s="30">
        <v>42408</v>
      </c>
      <c r="T191" s="30">
        <v>42453</v>
      </c>
    </row>
    <row r="192" spans="1:20" ht="208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37">
        <v>1</v>
      </c>
      <c r="P192" s="23">
        <v>10</v>
      </c>
      <c r="Q192" s="29" t="s">
        <v>8315</v>
      </c>
      <c r="R192" s="23" t="s">
        <v>8316</v>
      </c>
      <c r="S192" s="30">
        <v>42217</v>
      </c>
      <c r="T192" s="30">
        <v>42247</v>
      </c>
    </row>
    <row r="193" spans="1:20" ht="144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8">
        <v>0</v>
      </c>
      <c r="P193" s="23">
        <v>0</v>
      </c>
      <c r="Q193" s="29" t="s">
        <v>8315</v>
      </c>
      <c r="R193" s="23" t="s">
        <v>8316</v>
      </c>
      <c r="S193" s="30">
        <v>42282</v>
      </c>
      <c r="T193" s="30">
        <v>42342</v>
      </c>
    </row>
    <row r="194" spans="1:20" ht="208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36">
        <v>7</v>
      </c>
      <c r="P194" s="23">
        <v>30.71</v>
      </c>
      <c r="Q194" s="29" t="s">
        <v>8315</v>
      </c>
      <c r="R194" s="23" t="s">
        <v>8316</v>
      </c>
      <c r="S194" s="30">
        <v>42768</v>
      </c>
      <c r="T194" s="30">
        <v>42789</v>
      </c>
    </row>
    <row r="195" spans="1:20" ht="176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57">
        <v>28</v>
      </c>
      <c r="P195" s="23">
        <v>51</v>
      </c>
      <c r="Q195" s="29" t="s">
        <v>8315</v>
      </c>
      <c r="R195" s="23" t="s">
        <v>8316</v>
      </c>
      <c r="S195" s="30">
        <v>41765</v>
      </c>
      <c r="T195" s="30">
        <v>41795</v>
      </c>
    </row>
    <row r="196" spans="1:20" ht="208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8">
        <v>0</v>
      </c>
      <c r="P196" s="23">
        <v>0</v>
      </c>
      <c r="Q196" s="29" t="s">
        <v>8315</v>
      </c>
      <c r="R196" s="23" t="s">
        <v>8316</v>
      </c>
      <c r="S196" s="30">
        <v>42322</v>
      </c>
      <c r="T196" s="30">
        <v>42352</v>
      </c>
    </row>
    <row r="197" spans="1:20" ht="192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59">
        <v>16</v>
      </c>
      <c r="P197" s="23">
        <v>66.67</v>
      </c>
      <c r="Q197" s="29" t="s">
        <v>8315</v>
      </c>
      <c r="R197" s="23" t="s">
        <v>8316</v>
      </c>
      <c r="S197" s="30">
        <v>42374</v>
      </c>
      <c r="T197" s="30">
        <v>42403</v>
      </c>
    </row>
    <row r="198" spans="1:20" ht="208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8">
        <v>0</v>
      </c>
      <c r="P198" s="23">
        <v>0</v>
      </c>
      <c r="Q198" s="29" t="s">
        <v>8315</v>
      </c>
      <c r="R198" s="23" t="s">
        <v>8316</v>
      </c>
      <c r="S198" s="30">
        <v>41941</v>
      </c>
      <c r="T198" s="30">
        <v>41991</v>
      </c>
    </row>
    <row r="199" spans="1:20" ht="208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36">
        <v>7</v>
      </c>
      <c r="P199" s="23">
        <v>59</v>
      </c>
      <c r="Q199" s="29" t="s">
        <v>8315</v>
      </c>
      <c r="R199" s="23" t="s">
        <v>8316</v>
      </c>
      <c r="S199" s="30">
        <v>42293</v>
      </c>
      <c r="T199" s="30">
        <v>42353</v>
      </c>
    </row>
    <row r="200" spans="1:20" ht="208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37">
        <v>1</v>
      </c>
      <c r="P200" s="23">
        <v>100</v>
      </c>
      <c r="Q200" s="29" t="s">
        <v>8315</v>
      </c>
      <c r="R200" s="23" t="s">
        <v>8316</v>
      </c>
      <c r="S200" s="30">
        <v>42067</v>
      </c>
      <c r="T200" s="30">
        <v>42097</v>
      </c>
    </row>
    <row r="201" spans="1:20" ht="11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52">
        <v>37</v>
      </c>
      <c r="P201" s="23">
        <v>147.4</v>
      </c>
      <c r="Q201" s="29" t="s">
        <v>8315</v>
      </c>
      <c r="R201" s="23" t="s">
        <v>8316</v>
      </c>
      <c r="S201" s="30">
        <v>41903</v>
      </c>
      <c r="T201" s="30">
        <v>41933</v>
      </c>
    </row>
    <row r="202" spans="1:20" ht="192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73">
        <v>47</v>
      </c>
      <c r="P202" s="23">
        <v>166.06</v>
      </c>
      <c r="Q202" s="29" t="s">
        <v>8315</v>
      </c>
      <c r="R202" s="23" t="s">
        <v>8316</v>
      </c>
      <c r="S202" s="30">
        <v>41804</v>
      </c>
      <c r="T202" s="30">
        <v>41821</v>
      </c>
    </row>
    <row r="203" spans="1:20" ht="224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42">
        <v>11</v>
      </c>
      <c r="P203" s="23">
        <v>40</v>
      </c>
      <c r="Q203" s="29" t="s">
        <v>8315</v>
      </c>
      <c r="R203" s="23" t="s">
        <v>8316</v>
      </c>
      <c r="S203" s="30">
        <v>42497</v>
      </c>
      <c r="T203" s="30">
        <v>42514</v>
      </c>
    </row>
    <row r="204" spans="1:20" ht="224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64">
        <v>12</v>
      </c>
      <c r="P204" s="23">
        <v>75.25</v>
      </c>
      <c r="Q204" s="29" t="s">
        <v>8315</v>
      </c>
      <c r="R204" s="23" t="s">
        <v>8316</v>
      </c>
      <c r="S204" s="30">
        <v>41869</v>
      </c>
      <c r="T204" s="30">
        <v>41929</v>
      </c>
    </row>
    <row r="205" spans="1:20" ht="144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74">
        <v>60</v>
      </c>
      <c r="P205" s="23">
        <v>60</v>
      </c>
      <c r="Q205" s="29" t="s">
        <v>8315</v>
      </c>
      <c r="R205" s="23" t="s">
        <v>8316</v>
      </c>
      <c r="S205" s="30">
        <v>42305</v>
      </c>
      <c r="T205" s="30">
        <v>42339</v>
      </c>
    </row>
    <row r="206" spans="1:20" ht="192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75">
        <v>31</v>
      </c>
      <c r="P206" s="23">
        <v>1250</v>
      </c>
      <c r="Q206" s="29" t="s">
        <v>8315</v>
      </c>
      <c r="R206" s="23" t="s">
        <v>8316</v>
      </c>
      <c r="S206" s="30">
        <v>42144</v>
      </c>
      <c r="T206" s="30">
        <v>42203</v>
      </c>
    </row>
    <row r="207" spans="1:20" ht="192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28">
        <v>0</v>
      </c>
      <c r="P207" s="23">
        <v>7</v>
      </c>
      <c r="Q207" s="29" t="s">
        <v>8315</v>
      </c>
      <c r="R207" s="23" t="s">
        <v>8316</v>
      </c>
      <c r="S207" s="30">
        <v>41995</v>
      </c>
      <c r="T207" s="30">
        <v>42024</v>
      </c>
    </row>
    <row r="208" spans="1:20" ht="208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41">
        <v>38</v>
      </c>
      <c r="P208" s="23">
        <v>56.25</v>
      </c>
      <c r="Q208" s="29" t="s">
        <v>8315</v>
      </c>
      <c r="R208" s="23" t="s">
        <v>8316</v>
      </c>
      <c r="S208" s="30">
        <v>42074</v>
      </c>
      <c r="T208" s="30">
        <v>42104</v>
      </c>
    </row>
    <row r="209" spans="1:20" ht="208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62">
        <v>8</v>
      </c>
      <c r="P209" s="23">
        <v>38.33</v>
      </c>
      <c r="Q209" s="29" t="s">
        <v>8315</v>
      </c>
      <c r="R209" s="23" t="s">
        <v>8316</v>
      </c>
      <c r="S209" s="30">
        <v>41904</v>
      </c>
      <c r="T209" s="30">
        <v>41934</v>
      </c>
    </row>
    <row r="210" spans="1:20" ht="192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33">
        <v>2</v>
      </c>
      <c r="P210" s="23">
        <v>27.5</v>
      </c>
      <c r="Q210" s="29" t="s">
        <v>8315</v>
      </c>
      <c r="R210" s="23" t="s">
        <v>8316</v>
      </c>
      <c r="S210" s="30">
        <v>41991</v>
      </c>
      <c r="T210" s="30">
        <v>42015</v>
      </c>
    </row>
    <row r="211" spans="1:20" ht="192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28">
        <v>0</v>
      </c>
      <c r="P211" s="23">
        <v>16</v>
      </c>
      <c r="Q211" s="29" t="s">
        <v>8315</v>
      </c>
      <c r="R211" s="23" t="s">
        <v>8316</v>
      </c>
      <c r="S211" s="30">
        <v>42169</v>
      </c>
      <c r="T211" s="30">
        <v>42199</v>
      </c>
    </row>
    <row r="212" spans="1:20" ht="208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8">
        <v>0</v>
      </c>
      <c r="P212" s="23">
        <v>1</v>
      </c>
      <c r="Q212" s="29" t="s">
        <v>8315</v>
      </c>
      <c r="R212" s="23" t="s">
        <v>8316</v>
      </c>
      <c r="S212" s="30">
        <v>41905</v>
      </c>
      <c r="T212" s="30">
        <v>41935</v>
      </c>
    </row>
    <row r="213" spans="1:20" ht="176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8">
        <v>0</v>
      </c>
      <c r="P213" s="23">
        <v>0</v>
      </c>
      <c r="Q213" s="29" t="s">
        <v>8315</v>
      </c>
      <c r="R213" s="23" t="s">
        <v>8316</v>
      </c>
      <c r="S213" s="30">
        <v>41761</v>
      </c>
      <c r="T213" s="30">
        <v>41768</v>
      </c>
    </row>
    <row r="214" spans="1:20" ht="224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41">
        <v>38</v>
      </c>
      <c r="P214" s="23">
        <v>86.62</v>
      </c>
      <c r="Q214" s="29" t="s">
        <v>8315</v>
      </c>
      <c r="R214" s="23" t="s">
        <v>8316</v>
      </c>
      <c r="S214" s="30">
        <v>41865</v>
      </c>
      <c r="T214" s="30">
        <v>41925</v>
      </c>
    </row>
    <row r="215" spans="1:20" ht="176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8">
        <v>0</v>
      </c>
      <c r="P215" s="23">
        <v>0</v>
      </c>
      <c r="Q215" s="29" t="s">
        <v>8315</v>
      </c>
      <c r="R215" s="23" t="s">
        <v>8316</v>
      </c>
      <c r="S215" s="30">
        <v>42613</v>
      </c>
      <c r="T215" s="30">
        <v>42644</v>
      </c>
    </row>
    <row r="216" spans="1:20" ht="192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76">
        <v>53</v>
      </c>
      <c r="P216" s="23">
        <v>88.33</v>
      </c>
      <c r="Q216" s="29" t="s">
        <v>8315</v>
      </c>
      <c r="R216" s="23" t="s">
        <v>8316</v>
      </c>
      <c r="S216" s="30">
        <v>42534</v>
      </c>
      <c r="T216" s="30">
        <v>42554</v>
      </c>
    </row>
    <row r="217" spans="1:20" ht="208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47">
        <v>3</v>
      </c>
      <c r="P217" s="23">
        <v>23.75</v>
      </c>
      <c r="Q217" s="29" t="s">
        <v>8315</v>
      </c>
      <c r="R217" s="23" t="s">
        <v>8316</v>
      </c>
      <c r="S217" s="30">
        <v>42446</v>
      </c>
      <c r="T217" s="30">
        <v>42461</v>
      </c>
    </row>
    <row r="218" spans="1:20" ht="144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8">
        <v>0</v>
      </c>
      <c r="P218" s="23">
        <v>0</v>
      </c>
      <c r="Q218" s="29" t="s">
        <v>8315</v>
      </c>
      <c r="R218" s="23" t="s">
        <v>8316</v>
      </c>
      <c r="S218" s="30">
        <v>42421</v>
      </c>
      <c r="T218" s="30">
        <v>42481</v>
      </c>
    </row>
    <row r="219" spans="1:20" ht="208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33">
        <v>2</v>
      </c>
      <c r="P219" s="23">
        <v>163.33000000000001</v>
      </c>
      <c r="Q219" s="29" t="s">
        <v>8315</v>
      </c>
      <c r="R219" s="23" t="s">
        <v>8316</v>
      </c>
      <c r="S219" s="30">
        <v>42523</v>
      </c>
      <c r="T219" s="30">
        <v>42553</v>
      </c>
    </row>
    <row r="220" spans="1:20" ht="144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37">
        <v>1</v>
      </c>
      <c r="P220" s="23">
        <v>6.75</v>
      </c>
      <c r="Q220" s="29" t="s">
        <v>8315</v>
      </c>
      <c r="R220" s="23" t="s">
        <v>8316</v>
      </c>
      <c r="S220" s="30">
        <v>41833</v>
      </c>
      <c r="T220" s="30">
        <v>41863</v>
      </c>
    </row>
    <row r="221" spans="1:20" ht="224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28">
        <v>0</v>
      </c>
      <c r="P221" s="23">
        <v>25</v>
      </c>
      <c r="Q221" s="29" t="s">
        <v>8315</v>
      </c>
      <c r="R221" s="23" t="s">
        <v>8316</v>
      </c>
      <c r="S221" s="30">
        <v>42479</v>
      </c>
      <c r="T221" s="30">
        <v>42509</v>
      </c>
    </row>
    <row r="222" spans="1:20" ht="208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77">
        <v>61</v>
      </c>
      <c r="P222" s="23">
        <v>179.12</v>
      </c>
      <c r="Q222" s="29" t="s">
        <v>8315</v>
      </c>
      <c r="R222" s="23" t="s">
        <v>8316</v>
      </c>
      <c r="S222" s="30">
        <v>42235</v>
      </c>
      <c r="T222" s="30">
        <v>42275</v>
      </c>
    </row>
    <row r="223" spans="1:20" ht="160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37">
        <v>1</v>
      </c>
      <c r="P223" s="23">
        <v>34.950000000000003</v>
      </c>
      <c r="Q223" s="29" t="s">
        <v>8315</v>
      </c>
      <c r="R223" s="23" t="s">
        <v>8316</v>
      </c>
      <c r="S223" s="30">
        <v>42718</v>
      </c>
      <c r="T223" s="30">
        <v>42748</v>
      </c>
    </row>
    <row r="224" spans="1:20" ht="176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61">
        <v>17</v>
      </c>
      <c r="P224" s="23">
        <v>27.5</v>
      </c>
      <c r="Q224" s="29" t="s">
        <v>8315</v>
      </c>
      <c r="R224" s="23" t="s">
        <v>8316</v>
      </c>
      <c r="S224" s="30">
        <v>42031</v>
      </c>
      <c r="T224" s="30">
        <v>42064</v>
      </c>
    </row>
    <row r="225" spans="1:20" ht="208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37">
        <v>1</v>
      </c>
      <c r="P225" s="23">
        <v>18.5</v>
      </c>
      <c r="Q225" s="29" t="s">
        <v>8315</v>
      </c>
      <c r="R225" s="23" t="s">
        <v>8316</v>
      </c>
      <c r="S225" s="30">
        <v>42078</v>
      </c>
      <c r="T225" s="30">
        <v>42133</v>
      </c>
    </row>
    <row r="226" spans="1:20" ht="176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8">
        <v>0</v>
      </c>
      <c r="P226" s="23">
        <v>0</v>
      </c>
      <c r="Q226" s="29" t="s">
        <v>8315</v>
      </c>
      <c r="R226" s="23" t="s">
        <v>8316</v>
      </c>
      <c r="S226" s="30">
        <v>41905</v>
      </c>
      <c r="T226" s="30">
        <v>41933</v>
      </c>
    </row>
    <row r="227" spans="1:20" ht="224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48">
        <v>9</v>
      </c>
      <c r="P227" s="23">
        <v>222.5</v>
      </c>
      <c r="Q227" s="29" t="s">
        <v>8315</v>
      </c>
      <c r="R227" s="23" t="s">
        <v>8316</v>
      </c>
      <c r="S227" s="30">
        <v>42695</v>
      </c>
      <c r="T227" s="30">
        <v>42725</v>
      </c>
    </row>
    <row r="228" spans="1:20" ht="192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28">
        <v>0</v>
      </c>
      <c r="P228" s="23">
        <v>5</v>
      </c>
      <c r="Q228" s="29" t="s">
        <v>8315</v>
      </c>
      <c r="R228" s="23" t="s">
        <v>8316</v>
      </c>
      <c r="S228" s="30">
        <v>42510</v>
      </c>
      <c r="T228" s="30">
        <v>42540</v>
      </c>
    </row>
    <row r="229" spans="1:20" ht="192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8">
        <v>0</v>
      </c>
      <c r="P229" s="23">
        <v>0</v>
      </c>
      <c r="Q229" s="29" t="s">
        <v>8315</v>
      </c>
      <c r="R229" s="23" t="s">
        <v>8316</v>
      </c>
      <c r="S229" s="30">
        <v>42511</v>
      </c>
      <c r="T229" s="30">
        <v>42535</v>
      </c>
    </row>
    <row r="230" spans="1:20" ht="176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59">
        <v>16</v>
      </c>
      <c r="P230" s="23">
        <v>29.17</v>
      </c>
      <c r="Q230" s="29" t="s">
        <v>8315</v>
      </c>
      <c r="R230" s="23" t="s">
        <v>8316</v>
      </c>
      <c r="S230" s="30">
        <v>42041</v>
      </c>
      <c r="T230" s="30">
        <v>42071</v>
      </c>
    </row>
    <row r="231" spans="1:20" ht="208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33">
        <v>2</v>
      </c>
      <c r="P231" s="23">
        <v>1.5</v>
      </c>
      <c r="Q231" s="29" t="s">
        <v>8315</v>
      </c>
      <c r="R231" s="23" t="s">
        <v>8316</v>
      </c>
      <c r="S231" s="30">
        <v>42307</v>
      </c>
      <c r="T231" s="30">
        <v>42322</v>
      </c>
    </row>
    <row r="232" spans="1:20" ht="208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54">
        <v>22</v>
      </c>
      <c r="P232" s="23">
        <v>126.5</v>
      </c>
      <c r="Q232" s="29" t="s">
        <v>8315</v>
      </c>
      <c r="R232" s="23" t="s">
        <v>8316</v>
      </c>
      <c r="S232" s="30">
        <v>42353</v>
      </c>
      <c r="T232" s="30">
        <v>42383</v>
      </c>
    </row>
    <row r="233" spans="1:20" ht="208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28">
        <v>0</v>
      </c>
      <c r="P233" s="23">
        <v>10</v>
      </c>
      <c r="Q233" s="29" t="s">
        <v>8315</v>
      </c>
      <c r="R233" s="23" t="s">
        <v>8316</v>
      </c>
      <c r="S233" s="30">
        <v>42058</v>
      </c>
      <c r="T233" s="30">
        <v>42087</v>
      </c>
    </row>
    <row r="234" spans="1:20" ht="192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35">
        <v>5</v>
      </c>
      <c r="P234" s="23">
        <v>9.4</v>
      </c>
      <c r="Q234" s="29" t="s">
        <v>8315</v>
      </c>
      <c r="R234" s="23" t="s">
        <v>8316</v>
      </c>
      <c r="S234" s="30">
        <v>42304</v>
      </c>
      <c r="T234" s="30">
        <v>42329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8">
        <v>0</v>
      </c>
      <c r="P235" s="23">
        <v>0</v>
      </c>
      <c r="Q235" s="29" t="s">
        <v>8315</v>
      </c>
      <c r="R235" s="23" t="s">
        <v>8316</v>
      </c>
      <c r="S235" s="30">
        <v>42538</v>
      </c>
      <c r="T235" s="30">
        <v>42568</v>
      </c>
    </row>
    <row r="236" spans="1:20" ht="208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35">
        <v>5</v>
      </c>
      <c r="P236" s="23">
        <v>30</v>
      </c>
      <c r="Q236" s="29" t="s">
        <v>8315</v>
      </c>
      <c r="R236" s="23" t="s">
        <v>8316</v>
      </c>
      <c r="S236" s="30">
        <v>42122</v>
      </c>
      <c r="T236" s="30">
        <v>42155</v>
      </c>
    </row>
    <row r="237" spans="1:20" ht="192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47">
        <v>3</v>
      </c>
      <c r="P237" s="23">
        <v>10.67</v>
      </c>
      <c r="Q237" s="29" t="s">
        <v>8315</v>
      </c>
      <c r="R237" s="23" t="s">
        <v>8316</v>
      </c>
      <c r="S237" s="30">
        <v>42209</v>
      </c>
      <c r="T237" s="30">
        <v>42223</v>
      </c>
    </row>
    <row r="238" spans="1:20" ht="224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60">
        <v>13</v>
      </c>
      <c r="P238" s="23">
        <v>25.5</v>
      </c>
      <c r="Q238" s="29" t="s">
        <v>8315</v>
      </c>
      <c r="R238" s="23" t="s">
        <v>8316</v>
      </c>
      <c r="S238" s="30">
        <v>41990</v>
      </c>
      <c r="T238" s="30">
        <v>42020</v>
      </c>
    </row>
    <row r="239" spans="1:20" ht="208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28">
        <v>0</v>
      </c>
      <c r="P239" s="23">
        <v>20</v>
      </c>
      <c r="Q239" s="29" t="s">
        <v>8315</v>
      </c>
      <c r="R239" s="23" t="s">
        <v>8316</v>
      </c>
      <c r="S239" s="30">
        <v>42039</v>
      </c>
      <c r="T239" s="30">
        <v>42099</v>
      </c>
    </row>
    <row r="240" spans="1:20" ht="192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52">
        <v>37</v>
      </c>
      <c r="P240" s="23">
        <v>91.25</v>
      </c>
      <c r="Q240" s="29" t="s">
        <v>8315</v>
      </c>
      <c r="R240" s="23" t="s">
        <v>8316</v>
      </c>
      <c r="S240" s="30">
        <v>41890</v>
      </c>
      <c r="T240" s="30">
        <v>41934</v>
      </c>
    </row>
    <row r="241" spans="1:20" ht="160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8">
        <v>0</v>
      </c>
      <c r="P241" s="23">
        <v>0</v>
      </c>
      <c r="Q241" s="29" t="s">
        <v>8315</v>
      </c>
      <c r="R241" s="23" t="s">
        <v>8316</v>
      </c>
      <c r="S241" s="30">
        <v>42495</v>
      </c>
      <c r="T241" s="30">
        <v>42525</v>
      </c>
    </row>
    <row r="242" spans="1:20" ht="224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37">
        <v>1</v>
      </c>
      <c r="P242" s="23">
        <v>50</v>
      </c>
      <c r="Q242" s="29" t="s">
        <v>8315</v>
      </c>
      <c r="R242" s="23" t="s">
        <v>8316</v>
      </c>
      <c r="S242" s="30">
        <v>42570</v>
      </c>
      <c r="T242" s="30">
        <v>42615</v>
      </c>
    </row>
    <row r="243" spans="1:20" ht="144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8">
        <v>0</v>
      </c>
      <c r="P243" s="23">
        <v>0</v>
      </c>
      <c r="Q243" s="29" t="s">
        <v>8315</v>
      </c>
      <c r="R243" s="23" t="s">
        <v>8316</v>
      </c>
      <c r="S243" s="30">
        <v>41927</v>
      </c>
      <c r="T243" s="30">
        <v>41937</v>
      </c>
    </row>
    <row r="244" spans="1:20" ht="208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8">
        <v>0</v>
      </c>
      <c r="P244" s="23">
        <v>0</v>
      </c>
      <c r="Q244" s="29" t="s">
        <v>8315</v>
      </c>
      <c r="R244" s="23" t="s">
        <v>8316</v>
      </c>
      <c r="S244" s="30">
        <v>42730</v>
      </c>
      <c r="T244" s="30">
        <v>42760</v>
      </c>
    </row>
    <row r="245" spans="1:20" ht="176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55">
        <v>27</v>
      </c>
      <c r="P245" s="23">
        <v>22.83</v>
      </c>
      <c r="Q245" s="29" t="s">
        <v>8315</v>
      </c>
      <c r="R245" s="23" t="s">
        <v>8316</v>
      </c>
      <c r="S245" s="30">
        <v>42475</v>
      </c>
      <c r="T245" s="30">
        <v>42505</v>
      </c>
    </row>
    <row r="246" spans="1:20" ht="192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56">
        <v>10</v>
      </c>
      <c r="P246" s="23">
        <v>16.670000000000002</v>
      </c>
      <c r="Q246" s="29" t="s">
        <v>8315</v>
      </c>
      <c r="R246" s="23" t="s">
        <v>8316</v>
      </c>
      <c r="S246" s="30">
        <v>42188</v>
      </c>
      <c r="T246" s="30">
        <v>42242</v>
      </c>
    </row>
    <row r="247" spans="1:20" ht="208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78">
        <v>71</v>
      </c>
      <c r="P247" s="23">
        <v>106.97</v>
      </c>
      <c r="Q247" s="29" t="s">
        <v>8315</v>
      </c>
      <c r="R247" s="23" t="s">
        <v>8316</v>
      </c>
      <c r="S247" s="30">
        <v>42053</v>
      </c>
      <c r="T247" s="30">
        <v>42096</v>
      </c>
    </row>
    <row r="248" spans="1:20" ht="208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33">
        <v>2</v>
      </c>
      <c r="P248" s="23">
        <v>10.25</v>
      </c>
      <c r="Q248" s="29" t="s">
        <v>8315</v>
      </c>
      <c r="R248" s="23" t="s">
        <v>8316</v>
      </c>
      <c r="S248" s="30">
        <v>41883</v>
      </c>
      <c r="T248" s="30">
        <v>41906</v>
      </c>
    </row>
    <row r="249" spans="1:20" ht="208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33">
        <v>2</v>
      </c>
      <c r="P249" s="23">
        <v>59</v>
      </c>
      <c r="Q249" s="29" t="s">
        <v>8315</v>
      </c>
      <c r="R249" s="23" t="s">
        <v>8316</v>
      </c>
      <c r="S249" s="30">
        <v>42767</v>
      </c>
      <c r="T249" s="30">
        <v>42797</v>
      </c>
    </row>
    <row r="250" spans="1:20" ht="192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47">
        <v>3</v>
      </c>
      <c r="P250" s="23">
        <v>15.67</v>
      </c>
      <c r="Q250" s="29" t="s">
        <v>8315</v>
      </c>
      <c r="R250" s="23" t="s">
        <v>8316</v>
      </c>
      <c r="S250" s="30">
        <v>42029</v>
      </c>
      <c r="T250" s="30">
        <v>42059</v>
      </c>
    </row>
    <row r="251" spans="1:20" ht="192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28">
        <v>0</v>
      </c>
      <c r="P251" s="23">
        <v>1</v>
      </c>
      <c r="Q251" s="29" t="s">
        <v>8315</v>
      </c>
      <c r="R251" s="23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6F86E-267F-864B-8FC8-1D8B7E97F641}">
  <dimension ref="A1:F6"/>
  <sheetViews>
    <sheetView zoomScale="120" zoomScaleNormal="120" workbookViewId="0">
      <pane ySplit="1" topLeftCell="A2" activePane="bottomLeft" state="frozen"/>
      <selection pane="bottomLeft" activeCell="F16" sqref="F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5" bestFit="1" customWidth="1"/>
    <col min="5" max="5" width="15" bestFit="1" customWidth="1"/>
  </cols>
  <sheetData>
    <row r="1" spans="1:6" s="17" customFormat="1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Category Statistics</vt:lpstr>
      <vt:lpstr>Subcategory Statistics</vt:lpstr>
      <vt:lpstr>Stats by date.time</vt:lpstr>
      <vt:lpstr>Kickstarter</vt:lpstr>
      <vt:lpstr>Descriptive Statistics</vt:lpstr>
      <vt:lpstr>Failed Space Xploration</vt:lpstr>
      <vt:lpstr>Successful Space Xploration</vt:lpstr>
      <vt:lpstr>Successful Indie Rock</vt:lpstr>
      <vt:lpstr>Failed Indie Rock US Kickstarte</vt:lpstr>
      <vt:lpstr>Successful US Kickstarters</vt:lpstr>
      <vt:lpstr>Failed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2022-02-17T17:22:19Z</dcterms:modified>
</cp:coreProperties>
</file>