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CDFEBC4D-BEEF-42BE-BA85-15AC5669B422}" xr6:coauthVersionLast="47" xr6:coauthVersionMax="47" xr10:uidLastSave="{00000000-0000-0000-0000-000000000000}"/>
  <bookViews>
    <workbookView xWindow="4668" yWindow="3360" windowWidth="17280" windowHeight="8880" tabRatio="687" xr2:uid="{00000000-000D-0000-FFFF-FFFF00000000}"/>
  </bookViews>
  <sheets>
    <sheet name="DIP_Customer Information" sheetId="1" r:id="rId1"/>
    <sheet name="DIP_Project Information" sheetId="2" r:id="rId2"/>
    <sheet name="DIP_Technical Information" sheetId="3" r:id="rId3"/>
    <sheet name="DIP_Data Input" sheetId="4" r:id="rId4"/>
    <sheet name="DATA_PROPOSAL" sheetId="5" r:id="rId5"/>
    <sheet name="DATA_OPEX" sheetId="6" r:id="rId6"/>
    <sheet name="DATA_BOQ" sheetId="7" r:id="rId7"/>
    <sheet name="DATA_ELI" sheetId="8" r:id="rId8"/>
  </sheets>
  <externalReferences>
    <externalReference r:id="rId9"/>
    <externalReference r:id="rId10"/>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S" localSheetId="0">'DIP_Customer Information'!#REF!</definedName>
    <definedName name="abut">#REF!</definedName>
    <definedName name="AERATION_ONLY" localSheetId="1">'[2]DIP_Customer Information'!#REF!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0">'[1]DATA ENGINE'!$B$26</definedName>
    <definedName name="ETA_Motor">#REF!</definedName>
    <definedName name="ETA_Range" localSheetId="0">INDIRECT("'DATA ENGINE'!" &amp; '[1]DATA ENGINE'!$B$58)</definedName>
    <definedName name="ETA_Range">INDIRECT("'DATA ENGINE'!" &amp;#REF!)</definedName>
    <definedName name="ETA_RP">#REF!</definedName>
    <definedName name="ETAs_Range" localSheetId="0">'[1]DATA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1">'[2]DIP_Customer Information'!#REF!</definedName>
    <definedName name="Fruit">'DIP_Customer Information'!#REF!</definedName>
    <definedName name="g">#REF!</definedName>
    <definedName name="girderrr">#REF!</definedName>
    <definedName name="H_DP">#REF!</definedName>
    <definedName name="H_Range" localSheetId="0">INDIRECT("'DATA ENGINE'!" &amp; '[1]DATA ENGINE'!$B$49)</definedName>
    <definedName name="H_Range">INDIRECT("'DATA ENGINE'!" &amp;#REF!)</definedName>
    <definedName name="Inlet">#REF!</definedName>
    <definedName name="Inlet_d">#REF!</definedName>
    <definedName name="K">#REF!</definedName>
    <definedName name="k_DP" localSheetId="0">'[1]DATA ENGINE'!$B$15/'[1]DATA ENGINE'!$B$14^2</definedName>
    <definedName name="k_DP">#REF!/#REF!^2</definedName>
    <definedName name="k_G">9.8</definedName>
    <definedName name="L">#REF!</definedName>
    <definedName name="Linelist">#REF!</definedName>
    <definedName name="make">#REF!</definedName>
    <definedName name="MANUAL_BAR_SCREEN" localSheetId="0">'DIP_Customer Information'!#REF!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1">'[2]DIP_Customer Information'!#REF!</definedName>
    <definedName name="NOSCREEN">'DIP_Customer Information'!#REF!</definedName>
    <definedName name="NPSH_Range" localSheetId="0">INDIRECT("'DATA ENGINE'!" &amp; '[1]DATA ENGINE'!$B$67)</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 localSheetId="0">'[1]DATA GRAPH'!$F$82:$F$131</definedName>
    <definedName name="P2_Range">#REF!</definedName>
    <definedName name="P2_RP">#REF!</definedName>
    <definedName name="Parabolic_Range" localSheetId="0">'[1]DATA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0">'[1]DATA ENGINE'!$B$14</definedName>
    <definedName name="Q_DP">#REF!</definedName>
    <definedName name="Q_Min">#REF!</definedName>
    <definedName name="Q_Range" localSheetId="0">INDIRECT("'DATA ENGINE'!" &amp; '[1]DATA ENGINE'!$B$45)</definedName>
    <definedName name="Q_Range">INDIRECT("'DATA ENGINE'!" &amp;#REF!)</definedName>
    <definedName name="Q_RP">#REF!</definedName>
    <definedName name="RDS" localSheetId="0">'DIP_Customer Information'!#REF!</definedName>
    <definedName name="Re">#REF!</definedName>
    <definedName name="REV">#REF!</definedName>
    <definedName name="rho" localSheetId="0">'[1]DATA ENGINE'!$B$4</definedName>
    <definedName name="rho">#REF!</definedName>
    <definedName name="servlist">#REF!</definedName>
    <definedName name="SG">#REF!</definedName>
    <definedName name="size">#REF!</definedName>
    <definedName name="Slicer_Industry_Type__for_Slicer">#N/A</definedName>
    <definedName name="STATICSCREEN" localSheetId="0">'DIP_Customer Information'!#REF!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1">'[2]DIP_Customer Information'!#REF!</definedName>
    <definedName name="vegetables">'DIP_Customer Information'!#REF!</definedName>
    <definedName name="Vo">#REF!</definedName>
    <definedName name="WTE_AERATION" localSheetId="0">'DIP_Customer Information'!#REF!</definedName>
    <definedName name="WTE_ONLY" localSheetId="1">'[2]DIP_Customer Information'!#REF!</definedName>
    <definedName name="WTE_ONLY">'DIP_Customer Information'!#REF!</definedName>
    <definedName name="x">#REF!</definedName>
    <definedName name="xo">#REF!</definedName>
    <definedName name="Xt">#REF!</definedName>
    <definedName name="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3" i="4" l="1"/>
  <c r="B73" i="4" s="1"/>
  <c r="B68" i="4"/>
  <c r="A50" i="4"/>
  <c r="A47" i="4"/>
  <c r="A46" i="4"/>
  <c r="A26" i="4"/>
  <c r="A25" i="4"/>
  <c r="A23" i="4"/>
  <c r="A22" i="4"/>
  <c r="A21" i="4"/>
  <c r="A18" i="4"/>
  <c r="A17" i="4"/>
  <c r="A10" i="4"/>
  <c r="A7" i="4"/>
</calcChain>
</file>

<file path=xl/sharedStrings.xml><?xml version="1.0" encoding="utf-8"?>
<sst xmlns="http://schemas.openxmlformats.org/spreadsheetml/2006/main" count="409" uniqueCount="297">
  <si>
    <t>sub_CUSTOMER INFORMATION</t>
  </si>
  <si>
    <t>fh_END USER INFORMATION</t>
  </si>
  <si>
    <t>fh_Company Information</t>
  </si>
  <si>
    <t>f_Company Name</t>
  </si>
  <si>
    <t>fd_Industry Classification</t>
  </si>
  <si>
    <t>fd_Sub Industry Specification</t>
  </si>
  <si>
    <t xml:space="preserve">fh_Location </t>
  </si>
  <si>
    <t>f_1Country</t>
  </si>
  <si>
    <t>f_1Province</t>
  </si>
  <si>
    <t xml:space="preserve">f_1City </t>
  </si>
  <si>
    <t>f_1Site Address</t>
  </si>
  <si>
    <t>f_1Correspondence Address</t>
  </si>
  <si>
    <t xml:space="preserve">f_1Postal Code </t>
  </si>
  <si>
    <t xml:space="preserve">fh_Contact Person </t>
  </si>
  <si>
    <t xml:space="preserve">fh_Contact </t>
  </si>
  <si>
    <t xml:space="preserve">ch_Name </t>
  </si>
  <si>
    <t>ch_Phone No/Email</t>
  </si>
  <si>
    <t>fm_1PIC</t>
  </si>
  <si>
    <t xml:space="preserve">fm_1Decision Maker </t>
  </si>
  <si>
    <t>fm_1Influencer</t>
  </si>
  <si>
    <t xml:space="preserve">fm_1#1 Engineering Person </t>
  </si>
  <si>
    <t>fm_1#2 Enginering Person</t>
  </si>
  <si>
    <t>fm_1#3 Commercial Person</t>
  </si>
  <si>
    <t>fm_1#4 Commercial Person</t>
  </si>
  <si>
    <t>fm_Company Correspondence (Admin)</t>
  </si>
  <si>
    <t>f_1Company Email</t>
  </si>
  <si>
    <t>fh_MAIN CONTRACTOR INFORMATION</t>
  </si>
  <si>
    <t>f_Project Owner</t>
  </si>
  <si>
    <t xml:space="preserve">f_2Country </t>
  </si>
  <si>
    <t>f_2Province</t>
  </si>
  <si>
    <t xml:space="preserve">f_2City </t>
  </si>
  <si>
    <t>f_2Site Address</t>
  </si>
  <si>
    <t>f_2Correspondence Address</t>
  </si>
  <si>
    <t xml:space="preserve">f_2Postal Code </t>
  </si>
  <si>
    <t>fh_Contact Person</t>
  </si>
  <si>
    <t>fm_2PIC</t>
  </si>
  <si>
    <t xml:space="preserve">fm_2Decision Maker </t>
  </si>
  <si>
    <t>fm_2Influencer</t>
  </si>
  <si>
    <t xml:space="preserve">fm_2#1 Engineering Person </t>
  </si>
  <si>
    <t>fm_2#2 Enginering Person</t>
  </si>
  <si>
    <t>fm_2#3 Commercial Person</t>
  </si>
  <si>
    <t>fm_2#4 Commercial Person</t>
  </si>
  <si>
    <t>f_2Company Email</t>
  </si>
  <si>
    <t>sub_PROJECT INFORMATION</t>
  </si>
  <si>
    <t>fd_Project Status</t>
  </si>
  <si>
    <t>NEW PROJECT</t>
  </si>
  <si>
    <t>fh_Competitor Information</t>
  </si>
  <si>
    <t xml:space="preserve">fd_Project Type </t>
  </si>
  <si>
    <t>WRP</t>
  </si>
  <si>
    <t>fh_Competitor #1</t>
  </si>
  <si>
    <t xml:space="preserve">f_Project Name (Project Code) </t>
  </si>
  <si>
    <t>f_CAPEX (USD)</t>
  </si>
  <si>
    <t xml:space="preserve">fd_Project Agreement Type </t>
  </si>
  <si>
    <t>TURNKEY</t>
  </si>
  <si>
    <t>f_OPEX (USD)</t>
  </si>
  <si>
    <t xml:space="preserve">fh_Environmental Constraint </t>
  </si>
  <si>
    <t>f_Proposed Technology</t>
  </si>
  <si>
    <t xml:space="preserve">f_Max. Rainfall (mm/day) </t>
  </si>
  <si>
    <t>fd_Country of Origin</t>
  </si>
  <si>
    <t>Indonesia</t>
  </si>
  <si>
    <t>f_Altitude (m)</t>
  </si>
  <si>
    <t>f_Competitor Grade</t>
  </si>
  <si>
    <t>f_Ambient Temperature (°C)</t>
  </si>
  <si>
    <t>fh_Competitor #2</t>
  </si>
  <si>
    <t>f_Ambient Moisture</t>
  </si>
  <si>
    <t xml:space="preserve">fd_Seismic Hazard Zone </t>
  </si>
  <si>
    <t>ZONE-4</t>
  </si>
  <si>
    <t>fd_Wind Speed Zone</t>
  </si>
  <si>
    <t>LEVEL-1</t>
  </si>
  <si>
    <t xml:space="preserve">fh_Engineering Constraint </t>
  </si>
  <si>
    <t>f_Available Space Area (m2)</t>
  </si>
  <si>
    <t>f_Max. Building Depth (m)</t>
  </si>
  <si>
    <t>fh_Competitor #3</t>
  </si>
  <si>
    <t>f_Max. Building Height (m)</t>
  </si>
  <si>
    <t xml:space="preserve">fd_Construction Difficulty Level </t>
  </si>
  <si>
    <t>NORMAL</t>
  </si>
  <si>
    <t xml:space="preserve">fd_Construction Grade </t>
  </si>
  <si>
    <t>GRADE-A</t>
  </si>
  <si>
    <t xml:space="preserve">fh_Mechanical Constraint </t>
  </si>
  <si>
    <t xml:space="preserve">fd_Noise Generation Constraint </t>
  </si>
  <si>
    <t xml:space="preserve">fd_Brand Level </t>
  </si>
  <si>
    <t xml:space="preserve">fh_Proposal Timeline </t>
  </si>
  <si>
    <t xml:space="preserve">fh_Safety Constraint </t>
  </si>
  <si>
    <t>f_Preliminary Submission Deadline</t>
  </si>
  <si>
    <t xml:space="preserve">fd_Client Safety Awareness </t>
  </si>
  <si>
    <t xml:space="preserve">f_Submission-1 Deadline </t>
  </si>
  <si>
    <t xml:space="preserve">fd_Hazop Review </t>
  </si>
  <si>
    <t>THIRD PARTY</t>
  </si>
  <si>
    <t xml:space="preserve">f_Submission-2 Deadline </t>
  </si>
  <si>
    <t>fh_OPEX Consideration</t>
  </si>
  <si>
    <t xml:space="preserve">f_Awarding Schedule </t>
  </si>
  <si>
    <t xml:space="preserve">fd_Client OPEX Awareness </t>
  </si>
  <si>
    <t>fh_Commercial Term</t>
  </si>
  <si>
    <t>fh_OPEX Target</t>
  </si>
  <si>
    <t>fd_Payment-1 Agreement</t>
  </si>
  <si>
    <t>DED CHARGE</t>
  </si>
  <si>
    <t>f_Total OPEX (USD)</t>
  </si>
  <si>
    <t xml:space="preserve">fd_Invoicing Term (days) </t>
  </si>
  <si>
    <t>14 days</t>
  </si>
  <si>
    <t>f_Chemical (USD)</t>
  </si>
  <si>
    <t>fd_Chemical Supply During Startup</t>
  </si>
  <si>
    <t>CLIENT</t>
  </si>
  <si>
    <t>f_Sludge Disposal (USD)</t>
  </si>
  <si>
    <t>f_Client Estimated CAPEX (USD)</t>
  </si>
  <si>
    <t>f_Electricity (USD)</t>
  </si>
  <si>
    <t>f_Tender Bond (%)</t>
  </si>
  <si>
    <t>f_Man Power (USD)</t>
  </si>
  <si>
    <t>f_Performance Bond (%)</t>
  </si>
  <si>
    <t xml:space="preserve">fh_Project Timeline </t>
  </si>
  <si>
    <t>fh_Ownership Consideration</t>
  </si>
  <si>
    <t>f_DED Timeline (week)</t>
  </si>
  <si>
    <t>fd_Sludge</t>
  </si>
  <si>
    <t>YES</t>
  </si>
  <si>
    <t>f_Total Construction Timeline (week)</t>
  </si>
  <si>
    <t>fd_Biogas</t>
  </si>
  <si>
    <t>f_Testing, Commissioning &amp; Startup (Week)</t>
  </si>
  <si>
    <t>fd_Salt from ZLD Process</t>
  </si>
  <si>
    <t>NO</t>
  </si>
  <si>
    <t xml:space="preserve">fh_Commissioning Timeline </t>
  </si>
  <si>
    <t>fh_Engagement Activity</t>
  </si>
  <si>
    <t>f_All Testing Timeline (week)</t>
  </si>
  <si>
    <t>fd_Webinar Participation</t>
  </si>
  <si>
    <t>f_Startup Preparation (week)</t>
  </si>
  <si>
    <t>fd_Expo Participation</t>
  </si>
  <si>
    <t>f_Acceptance Test Timeline (week)</t>
  </si>
  <si>
    <t>fd_Gathering Participation</t>
  </si>
  <si>
    <t>fd_Baby Sitting Scheme</t>
  </si>
  <si>
    <t>SUPERVISION ONLY</t>
  </si>
  <si>
    <t>fd_Project References Visit</t>
  </si>
  <si>
    <t>sub_TECHNICAL INFORMATION</t>
  </si>
  <si>
    <t>fh_Inlet Constraint</t>
  </si>
  <si>
    <t>f_Max. TDS</t>
  </si>
  <si>
    <t xml:space="preserve">fu_mg/L </t>
  </si>
  <si>
    <t>f_Operation Time Day</t>
  </si>
  <si>
    <t>fu_h/day</t>
  </si>
  <si>
    <t>fd_Process Phase</t>
  </si>
  <si>
    <t>MESSOPHILIC</t>
  </si>
  <si>
    <t>fd_Influent Substrate Type</t>
  </si>
  <si>
    <t>RICH FOG&amp;TSS</t>
  </si>
  <si>
    <t>f_BOD/COD</t>
  </si>
  <si>
    <t>fd_Debris in Feed?</t>
  </si>
  <si>
    <t>f_pH</t>
  </si>
  <si>
    <t>f_COD</t>
  </si>
  <si>
    <t>f_BOD</t>
  </si>
  <si>
    <t>f_TSS</t>
  </si>
  <si>
    <t>f_FOG</t>
  </si>
  <si>
    <t>f_Max. NH3</t>
  </si>
  <si>
    <t>f_Max. Sulfur</t>
  </si>
  <si>
    <t>f_TKN</t>
  </si>
  <si>
    <t>f_TP</t>
  </si>
  <si>
    <t>f_Max. Color Index</t>
  </si>
  <si>
    <t>fu_PtCo</t>
  </si>
  <si>
    <t>f_Max. Turbidity</t>
  </si>
  <si>
    <t>fu_NTU</t>
  </si>
  <si>
    <t>f_Max. SDI</t>
  </si>
  <si>
    <t>f_Flow</t>
  </si>
  <si>
    <t>fu_CMD</t>
  </si>
  <si>
    <t>fh_Effluent Constraint</t>
  </si>
  <si>
    <t>fd_Effluent Consideration</t>
  </si>
  <si>
    <t>DISCHARGE ONLY</t>
  </si>
  <si>
    <t xml:space="preserve">fh_Output Sludge Cake Constraint </t>
  </si>
  <si>
    <t>fd_Expected Discharge Cake MC</t>
  </si>
  <si>
    <t>75%-85%</t>
  </si>
  <si>
    <t>fu_w/w</t>
  </si>
  <si>
    <t>fh_Integrared Process</t>
  </si>
  <si>
    <t>fd_Process 1</t>
  </si>
  <si>
    <t>ANAPAK</t>
  </si>
  <si>
    <t>fd_Process 2</t>
  </si>
  <si>
    <t>fd_Process 3</t>
  </si>
  <si>
    <t>fd_Process 4</t>
  </si>
  <si>
    <t>fd_Process 5</t>
  </si>
  <si>
    <t>fd_Process 6</t>
  </si>
  <si>
    <t>fd_Process 7</t>
  </si>
  <si>
    <t>fd_Process 8</t>
  </si>
  <si>
    <t>fd_Process 9</t>
  </si>
  <si>
    <t>sub_V. SPLIT OF RESPONSIBILITY</t>
  </si>
  <si>
    <t>default: WWTP, but user can change based on Project Type in DIP_Project Information</t>
  </si>
  <si>
    <t>User's option</t>
  </si>
  <si>
    <t>fh_Work scope</t>
  </si>
  <si>
    <t>ch_Client</t>
  </si>
  <si>
    <t>ch_Contractor</t>
  </si>
  <si>
    <t>ch_Remarks</t>
  </si>
  <si>
    <t>ftg_Authority Submission</t>
  </si>
  <si>
    <t xml:space="preserve">ft_Permits - Persetujuan Teknis (PERTEK) </t>
  </si>
  <si>
    <t>ü</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</si>
  <si>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</si>
  <si>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</si>
  <si>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</si>
  <si>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</si>
  <si>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</si>
  <si>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</si>
  <si>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</si>
  <si>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</si>
  <si>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</si>
  <si>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</si>
  <si>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ftn_Note: RC – reinforced concrete</t>
  </si>
  <si>
    <t>ft_Piping and Pipe rack outside battery limit (OSBL)</t>
  </si>
  <si>
    <t>ft_Piping and Pipe rack inside battery limit (ISBL)</t>
  </si>
  <si>
    <t>ft_Mechanical Installation &amp; Erection Manpower &amp; Labor</t>
  </si>
  <si>
    <t>ft_All General Access (Roads, Sidewalks, Pathways &amp; Entrances)</t>
  </si>
  <si>
    <t>ftg_Electrical and Instrumentation</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</si>
  <si>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</si>
  <si>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</si>
  <si>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</si>
  <si>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</si>
  <si>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</si>
  <si>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</si>
  <si>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</si>
  <si>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ftg_Monitoring and Control System</t>
  </si>
  <si>
    <t>ft_Local panel control system</t>
  </si>
  <si>
    <t>ftg_Testing and Commissioning</t>
  </si>
  <si>
    <t>ft_Continuous 24-hours performance test of the waste water treatment system AT DESIGN CAPACITY with design influent quality and effluent discharged comply to contract</t>
  </si>
  <si>
    <t>To assist as necessary</t>
  </si>
  <si>
    <t>ft_Chemical during commissioning</t>
  </si>
  <si>
    <t>ft_Commissioning spare parts</t>
  </si>
  <si>
    <t>ft_Sufficient water and electricity during the commissioning</t>
  </si>
  <si>
    <t>ftg_Others</t>
  </si>
  <si>
    <t>ft_HIRAC for the site installation works</t>
  </si>
  <si>
    <t>ft_Operation manuals and as-built drawings</t>
  </si>
  <si>
    <t>ft_Workmen Compensation</t>
  </si>
  <si>
    <t>ftg_Documentation</t>
  </si>
  <si>
    <t>ft_Project schedule</t>
  </si>
  <si>
    <t>ft_Piping &amp; instruments diagram</t>
  </si>
  <si>
    <t>ft_Single-line diagram</t>
  </si>
  <si>
    <t>ft_Major equipment list</t>
  </si>
  <si>
    <t>ft_All equipment list (tagged items)</t>
  </si>
  <si>
    <t>ft_Detail engineering design drawing</t>
  </si>
  <si>
    <t>ft_Material approval document</t>
  </si>
  <si>
    <t>ft_Operations and maintenance manual (O&amp;M)</t>
  </si>
  <si>
    <t>After commissioning</t>
  </si>
  <si>
    <t>ftn_Notes: Whichever scope not stated but required for the successful commissioning of WWTP system shall be discussed</t>
  </si>
  <si>
    <t>sub_VI. TERMS AND CONDITIONS</t>
  </si>
  <si>
    <t xml:space="preserve">th_Terms </t>
  </si>
  <si>
    <t>Simalungun, Sumatera Utara, Indonesia (City, Province, Country in DIP_Customer Information)</t>
  </si>
  <si>
    <t>thr_Payments</t>
  </si>
  <si>
    <t>tdi_-        $P1$% Down Payment payable immediately after signing of the Order Confirmation against presentation of Commercial Invoice</t>
  </si>
  <si>
    <t>Default Percentage: 30%, but user can change</t>
  </si>
  <si>
    <t>tdi_-        $P2$% Balance Payment immediately after material on site or by progressive (75% Material on site &amp; 25% Installation)</t>
  </si>
  <si>
    <t>Default Percentage: 50%, but user can change</t>
  </si>
  <si>
    <t>tdi_-        $P3$% Balance Payment immediately after commissioning</t>
  </si>
  <si>
    <t>Default Percentage: 15%, but user can change</t>
  </si>
  <si>
    <t>tdi_-        $P4$% Balance Payment immediately after retention time or 90 days after commissioning</t>
  </si>
  <si>
    <t>Default Percentage: 5%, but user can change</t>
  </si>
  <si>
    <t>th_Due Dates</t>
  </si>
  <si>
    <t>default: fourteen (14) days, but user can change based on Invoicing Term in DIP_Project Information</t>
  </si>
  <si>
    <t>Helper:</t>
  </si>
  <si>
    <t xml:space="preserve">td_All invoices are due and payable at the specified payment date or </t>
  </si>
  <si>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</si>
  <si>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th_Packing</t>
  </si>
  <si>
    <t>td_All items suitably packed for overland transport by trucking</t>
  </si>
  <si>
    <t>th_Delivery</t>
  </si>
  <si>
    <t>td_To be determined after confirmation by PO/SPK and down payment</t>
  </si>
  <si>
    <t xml:space="preserve">thr_System Warranty </t>
  </si>
  <si>
    <t>td_1.     The system will produce the effluent as refers to the Government’s permit, but the warranty has given with conditions below:</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</si>
  <si>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</si>
  <si>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</si>
  <si>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</si>
  <si>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</si>
  <si>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</si>
  <si>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</si>
  <si>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</si>
  <si>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</si>
  <si>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</si>
  <si>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</si>
  <si>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</si>
  <si>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</si>
  <si>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</si>
  <si>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thr_Equipment Warranty</t>
  </si>
  <si>
    <t>td_1.     Equipment outside the manufacture of Grinviro will be given a warranty following a supplier warranty. </t>
  </si>
  <si>
    <t>td_2.     GRINVIRO will provide the certificate of warranty for equipment by principle.</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</si>
  <si>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</si>
  <si>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</si>
  <si>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tdm_Receipt of Termination Notice by Seller</t>
  </si>
  <si>
    <t>tdm_Total Termination Charges, Percent of Total Contract Price</t>
  </si>
  <si>
    <t>tdm_1 – 30 days (after DP received)</t>
  </si>
  <si>
    <t>tdm_20%</t>
  </si>
  <si>
    <t>tdm_31 – 60 days</t>
  </si>
  <si>
    <t>tdm_40%</t>
  </si>
  <si>
    <t>tdm_61 – 90 days</t>
  </si>
  <si>
    <t>tdm_60%</t>
  </si>
  <si>
    <t>tdm_91 days – Date of RTS</t>
  </si>
  <si>
    <t>tdm_80%</t>
  </si>
  <si>
    <t>tdm_After Date of RTS</t>
  </si>
  <si>
    <t>tdm_100%</t>
  </si>
  <si>
    <t>th_Remarks</t>
  </si>
  <si>
    <t>td_The technical specifications may vary between equivalent suppliers and/ or technical details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</si>
  <si>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</si>
  <si>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</si>
  <si>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</si>
  <si>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</si>
  <si>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</si>
  <si>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</si>
  <si>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NAMIGN CONVENTION</t>
  </si>
  <si>
    <t xml:space="preserve">PID </t>
  </si>
  <si>
    <t>f_</t>
  </si>
  <si>
    <t>fh_</t>
  </si>
  <si>
    <t>sub_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</si>
</sst>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43" formatCode="_-* #,##0.00_-;\-* #,##0.00_-;_-* &quot;-&quot;??_-;_-@_-"/>
    <numFmt numFmtId="164" formatCode="0.0\ &quot;m2&quot;"/>
    <numFmt numFmtId="165" formatCode="d/mm/yyyy"/>
    <numFmt numFmtId="166" formatCode="0.0"/>
  </numFmts>
  <fonts count="12" x14ac:knownFonts="1">
    <font>
      <sz val="11"/>
      <color theme="1"/>
      <name val="Aptos Narrow"/>
      <family val="2"/>
      <scheme val="minor"/>
    </font>
    <font>
      <b/>
      <sz val="11"/>
      <color theme="1"/>
      <name val="Aptos Narrow"/>
      <family val="2"/>
      <scheme val="minor"/>
    </font>
    <font>
      <sz val="10"/>
      <name val="Arial"/>
      <family val="2"/>
    </font>
    <font>
      <b/>
      <sz val="10"/>
      <name val="Arial"/>
      <family val="2"/>
    </font>
    <font>
      <b/>
      <sz val="12"/>
      <color rgb="FFFF000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
      <u/>
      <sz val="11"/>
      <color theme="10"/>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s>
  <cellStyleXfs count="5">
    <xf numFmtId="0" fontId="0" fillId="0" borderId="0"/>
    <xf numFmtId="0" fontId="2" fillId="0" borderId="0"/>
    <xf numFmtId="9" fontId="2" fillId="0" borderId="0"/>
    <xf numFmtId="43" fontId="2" fillId="0" borderId="0"/>
    <xf numFmtId="0" fontId="11" fillId="0" borderId="0"/>
  </cellStyleXfs>
  <cellXfs count="83">
    <xf numFmtId="0" fontId="0" fillId="0" borderId="0" xfId="0"/>
    <xf numFmtId="0" fontId="2" fillId="0" borderId="0" xfId="1" applyAlignment="1">
      <alignment vertical="center"/>
    </xf>
    <xf numFmtId="9" fontId="2" fillId="0" borderId="1" xfId="2" applyBorder="1" applyAlignment="1">
      <alignment horizontal="center" vertical="center"/>
    </xf>
    <xf numFmtId="0" fontId="2" fillId="0" borderId="1" xfId="2" applyNumberFormat="1" applyBorder="1" applyAlignment="1">
      <alignment horizontal="center" vertical="center"/>
    </xf>
    <xf numFmtId="0" fontId="2" fillId="0" borderId="0" xfId="1" applyAlignment="1">
      <alignment horizontal="center" vertical="center"/>
    </xf>
    <xf numFmtId="0" fontId="3" fillId="0" borderId="2" xfId="1" applyFont="1" applyBorder="1" applyAlignment="1">
      <alignment vertical="center"/>
    </xf>
    <xf numFmtId="0" fontId="2" fillId="0" borderId="1" xfId="1" applyBorder="1" applyAlignment="1">
      <alignment vertical="center"/>
    </xf>
    <xf numFmtId="0" fontId="3" fillId="0" borderId="1" xfId="1" applyFont="1" applyBorder="1" applyAlignment="1">
      <alignment vertical="center"/>
    </xf>
    <xf numFmtId="0" fontId="2" fillId="0" borderId="1" xfId="1" applyBorder="1" applyAlignment="1">
      <alignment horizontal="center" vertical="center"/>
    </xf>
    <xf numFmtId="0" fontId="2" fillId="0" borderId="1" xfId="1" applyBorder="1" applyAlignment="1">
      <alignment horizontal="left" vertical="center"/>
    </xf>
    <xf numFmtId="0" fontId="3" fillId="0" borderId="1" xfId="1" quotePrefix="1" applyFont="1" applyBorder="1" applyAlignment="1">
      <alignment vertical="center"/>
    </xf>
    <xf numFmtId="0" fontId="3" fillId="0" borderId="1" xfId="1" applyFont="1" applyBorder="1" applyAlignment="1">
      <alignment horizontal="left" vertical="center"/>
    </xf>
    <xf numFmtId="0" fontId="2" fillId="0" borderId="1" xfId="1" quotePrefix="1" applyBorder="1" applyAlignment="1">
      <alignment vertical="center"/>
    </xf>
    <xf numFmtId="44" fontId="2" fillId="0" borderId="1" xfId="1" applyNumberFormat="1" applyBorder="1" applyAlignment="1">
      <alignment horizontal="left" vertical="center"/>
    </xf>
    <xf numFmtId="3" fontId="2" fillId="0" borderId="1" xfId="1" applyNumberFormat="1" applyBorder="1" applyAlignment="1">
      <alignment horizontal="center" vertical="center"/>
    </xf>
    <xf numFmtId="44" fontId="2" fillId="0" borderId="1" xfId="1" applyNumberFormat="1" applyBorder="1" applyAlignment="1">
      <alignment horizontal="center" vertical="center"/>
    </xf>
    <xf numFmtId="0" fontId="3" fillId="0" borderId="1" xfId="1" applyFont="1" applyBorder="1" applyAlignment="1">
      <alignment horizontal="center" vertical="center"/>
    </xf>
    <xf numFmtId="164" fontId="2" fillId="0" borderId="1" xfId="1" applyNumberFormat="1" applyBorder="1" applyAlignment="1">
      <alignment horizontal="center" vertical="center"/>
    </xf>
    <xf numFmtId="0" fontId="3" fillId="0" borderId="0" xfId="1" applyFont="1" applyAlignment="1">
      <alignment vertical="center"/>
    </xf>
    <xf numFmtId="0" fontId="3" fillId="0" borderId="0" xfId="1" applyFont="1" applyAlignment="1">
      <alignment horizontal="center" vertical="center"/>
    </xf>
    <xf numFmtId="165" fontId="2" fillId="0" borderId="1" xfId="1" applyNumberFormat="1" applyBorder="1" applyAlignment="1">
      <alignment horizontal="center" vertical="center"/>
    </xf>
    <xf numFmtId="3" fontId="2" fillId="0" borderId="1" xfId="1" applyNumberFormat="1" applyBorder="1" applyAlignment="1">
      <alignment horizontal="left" vertical="center"/>
    </xf>
    <xf numFmtId="9" fontId="2" fillId="0" borderId="1" xfId="2" applyBorder="1" applyAlignment="1">
      <alignment horizontal="left" vertical="center"/>
    </xf>
    <xf numFmtId="3" fontId="2" fillId="3" borderId="1" xfId="1" applyNumberFormat="1" applyFill="1" applyBorder="1" applyAlignment="1">
      <alignment horizontal="center" vertical="center"/>
    </xf>
    <xf numFmtId="166" fontId="2" fillId="0" borderId="1" xfId="2" applyNumberFormat="1" applyBorder="1" applyAlignment="1">
      <alignment horizontal="center" vertical="center"/>
    </xf>
    <xf numFmtId="9" fontId="2" fillId="3" borderId="1" xfId="2" applyFill="1" applyBorder="1" applyAlignment="1">
      <alignment horizontal="center" vertical="center"/>
    </xf>
    <xf numFmtId="0" fontId="2" fillId="0" borderId="2" xfId="1" applyBorder="1" applyAlignment="1">
      <alignment vertical="center"/>
    </xf>
    <xf numFmtId="0" fontId="2" fillId="0" borderId="7" xfId="1" applyBorder="1" applyAlignment="1">
      <alignment vertical="center"/>
    </xf>
    <xf numFmtId="0" fontId="2" fillId="3" borderId="1" xfId="1" applyFill="1" applyBorder="1" applyAlignment="1">
      <alignment horizontal="center" vertical="center"/>
    </xf>
    <xf numFmtId="9" fontId="2" fillId="3" borderId="1" xfId="2" applyFill="1" applyBorder="1" applyAlignment="1">
      <alignment horizontal="center"/>
    </xf>
    <xf numFmtId="0" fontId="5"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7" fillId="0" borderId="1" xfId="0" applyFont="1" applyBorder="1" applyAlignment="1">
      <alignment horizontal="center" vertical="center" wrapText="1"/>
    </xf>
    <xf numFmtId="0" fontId="1" fillId="0" borderId="0" xfId="0" applyFont="1"/>
    <xf numFmtId="0" fontId="0" fillId="0" borderId="1" xfId="0" applyBorder="1" applyAlignment="1">
      <alignment vertical="center" wrapText="1"/>
    </xf>
    <xf numFmtId="9" fontId="0" fillId="0" borderId="1" xfId="0" applyNumberFormat="1" applyBorder="1" applyAlignment="1">
      <alignment vertical="center" wrapText="1"/>
    </xf>
    <xf numFmtId="0" fontId="1" fillId="0" borderId="1" xfId="0" applyFont="1" applyBorder="1" applyAlignment="1">
      <alignment horizontal="justify" vertical="center" wrapText="1"/>
    </xf>
    <xf numFmtId="0" fontId="0" fillId="2" borderId="0" xfId="0" applyFill="1"/>
    <xf numFmtId="0" fontId="7" fillId="2" borderId="0" xfId="0" applyFont="1" applyFill="1"/>
    <xf numFmtId="0" fontId="7" fillId="0" borderId="0" xfId="0" applyFont="1" applyAlignment="1">
      <alignment vertical="center" wrapText="1"/>
    </xf>
    <xf numFmtId="0" fontId="2" fillId="0" borderId="1" xfId="1" quotePrefix="1" applyBorder="1" applyAlignment="1">
      <alignment horizontal="left" vertical="center"/>
    </xf>
    <xf numFmtId="0" fontId="3" fillId="0" borderId="0" xfId="1" applyFont="1" applyAlignment="1">
      <alignment horizontal="left" vertical="center"/>
    </xf>
    <xf numFmtId="0" fontId="2" fillId="0" borderId="0" xfId="1" applyAlignment="1">
      <alignment horizontal="left" vertical="center"/>
    </xf>
    <xf numFmtId="0" fontId="7" fillId="0" borderId="8" xfId="0" applyFont="1" applyBorder="1" applyAlignment="1">
      <alignment horizontal="left" vertical="center" wrapText="1"/>
    </xf>
    <xf numFmtId="0" fontId="7" fillId="2" borderId="5" xfId="0" applyFont="1" applyFill="1" applyBorder="1" applyAlignment="1">
      <alignment horizontal="center"/>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1" fillId="0" borderId="0" xfId="0" applyFont="1" applyAlignment="1">
      <alignment horizontal="left"/>
    </xf>
    <xf numFmtId="0" fontId="0" fillId="0" borderId="0" xfId="0" applyAlignment="1">
      <alignment wrapText="1"/>
    </xf>
    <xf numFmtId="0" fontId="3" fillId="0" borderId="1" xfId="1" applyFont="1" applyBorder="1" applyAlignment="1">
      <alignment horizontal="left" vertical="center"/>
    </xf>
    <xf numFmtId="0" fontId="0" fillId="0" borderId="3" xfId="0" applyBorder="1"/>
    <xf numFmtId="0" fontId="0" fillId="0" borderId="4" xfId="0" applyBorder="1"/>
    <xf numFmtId="0" fontId="2" fillId="0" borderId="1" xfId="1" applyBorder="1" applyAlignment="1">
      <alignment horizontal="left" vertical="center"/>
    </xf>
    <xf numFmtId="0" fontId="2" fillId="0" borderId="1" xfId="1" applyBorder="1" applyAlignment="1">
      <alignment horizontal="left" vertical="center" wrapText="1"/>
    </xf>
    <xf numFmtId="0" fontId="11" fillId="0" borderId="1" xfId="4" applyBorder="1" applyAlignment="1">
      <alignment horizontal="left" vertical="center"/>
    </xf>
    <xf numFmtId="3" fontId="2" fillId="3" borderId="1" xfId="1" applyNumberFormat="1" applyFill="1" applyBorder="1" applyAlignment="1">
      <alignment horizontal="left" vertical="center"/>
    </xf>
    <xf numFmtId="0" fontId="3" fillId="2" borderId="5" xfId="1" applyFont="1" applyFill="1" applyBorder="1" applyAlignment="1">
      <alignment horizontal="center" vertical="center"/>
    </xf>
    <xf numFmtId="0" fontId="0" fillId="0" borderId="5" xfId="0" applyBorder="1"/>
    <xf numFmtId="2" fontId="2" fillId="0" borderId="1" xfId="1" applyNumberFormat="1" applyBorder="1" applyAlignment="1">
      <alignment horizontal="left" vertical="center"/>
    </xf>
    <xf numFmtId="0" fontId="3" fillId="0" borderId="1" xfId="1" applyFont="1" applyBorder="1" applyAlignment="1">
      <alignment vertical="center"/>
    </xf>
    <xf numFmtId="0" fontId="4" fillId="2" borderId="5" xfId="1" applyFont="1" applyFill="1" applyBorder="1" applyAlignment="1">
      <alignment horizontal="center" vertical="center"/>
    </xf>
    <xf numFmtId="3" fontId="2" fillId="3" borderId="1" xfId="1" applyNumberFormat="1" applyFill="1" applyBorder="1" applyAlignment="1">
      <alignment horizontal="center" vertical="center"/>
    </xf>
    <xf numFmtId="9" fontId="2" fillId="0" borderId="1" xfId="2" applyBorder="1" applyAlignment="1">
      <alignment horizontal="center" vertical="center"/>
    </xf>
    <xf numFmtId="9" fontId="2" fillId="3" borderId="1" xfId="2" applyFill="1" applyBorder="1" applyAlignment="1">
      <alignment horizontal="center" vertical="center"/>
    </xf>
    <xf numFmtId="166" fontId="2" fillId="0" borderId="1" xfId="2" applyNumberFormat="1" applyBorder="1" applyAlignment="1">
      <alignment horizontal="center" vertical="center"/>
    </xf>
    <xf numFmtId="0" fontId="8" fillId="5" borderId="1" xfId="0" applyFont="1" applyFill="1" applyBorder="1" applyAlignment="1">
      <alignment horizontal="justify" vertical="center" wrapText="1"/>
    </xf>
    <xf numFmtId="0" fontId="0" fillId="0" borderId="1" xfId="0" applyBorder="1" applyAlignment="1">
      <alignment horizontal="left" vertical="center" wrapText="1"/>
    </xf>
    <xf numFmtId="0" fontId="10" fillId="0" borderId="1" xfId="0" quotePrefix="1" applyFont="1" applyBorder="1" applyAlignment="1">
      <alignment horizontal="justify" vertical="center" wrapText="1"/>
    </xf>
    <xf numFmtId="0" fontId="1" fillId="0" borderId="1" xfId="0" applyFont="1" applyBorder="1" applyAlignment="1">
      <alignment horizontal="justify" vertical="center" wrapText="1"/>
    </xf>
    <xf numFmtId="0" fontId="0" fillId="0" borderId="9" xfId="0" applyBorder="1"/>
    <xf numFmtId="0" fontId="0" fillId="0" borderId="6" xfId="0" applyBorder="1"/>
    <xf numFmtId="0" fontId="9" fillId="0" borderId="1" xfId="0" applyFont="1" applyBorder="1" applyAlignment="1">
      <alignment horizontal="justify" vertical="center" wrapText="1"/>
    </xf>
    <xf numFmtId="0" fontId="0" fillId="0" borderId="1" xfId="0" applyBorder="1" applyAlignment="1">
      <alignment horizontal="justify" vertical="center" wrapText="1"/>
    </xf>
    <xf numFmtId="0" fontId="8" fillId="5" borderId="1" xfId="0" quotePrefix="1" applyFont="1" applyFill="1" applyBorder="1" applyAlignment="1">
      <alignment horizontal="justify" vertical="center" wrapText="1"/>
    </xf>
    <xf numFmtId="0" fontId="8" fillId="5" borderId="1" xfId="0" applyFont="1" applyFill="1" applyBorder="1" applyAlignment="1">
      <alignment horizontal="left" vertical="center" wrapText="1"/>
    </xf>
    <xf numFmtId="0" fontId="10" fillId="0" borderId="1" xfId="0" quotePrefix="1" applyFont="1" applyBorder="1" applyAlignment="1">
      <alignment horizontal="justify" vertical="center"/>
    </xf>
    <xf numFmtId="0" fontId="10" fillId="0" borderId="1" xfId="0" quotePrefix="1" applyFont="1" applyBorder="1" applyAlignment="1">
      <alignment horizontal="left" vertical="center" wrapText="1"/>
    </xf>
    <xf numFmtId="0" fontId="1" fillId="0" borderId="1" xfId="0" applyFont="1" applyBorder="1" applyAlignment="1">
      <alignment horizontal="left" vertical="center" wrapText="1"/>
    </xf>
    <xf numFmtId="0" fontId="10" fillId="0" borderId="1" xfId="0" applyFont="1" applyBorder="1" applyAlignment="1">
      <alignment horizontal="left" vertical="center" wrapText="1"/>
    </xf>
  </cellXfs>
  <cellStyles count="5">
    <cellStyle name="Comma 2" xfId="3" xr:uid="{00000000-0005-0000-0000-000003000000}"/>
    <cellStyle name="Hyperlink" xfId="4" builtinId="8"/>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N57"/>
  <sheetViews>
    <sheetView tabSelected="1" topLeftCell="A2" zoomScale="68" zoomScaleNormal="70" workbookViewId="0">
      <selection activeCell="C19" sqref="C19"/>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35" width="8.44140625" style="1" customWidth="1"/>
    <col min="36" max="16384" width="8.44140625" style="1"/>
  </cols>
  <sheetData>
    <row r="1" spans="1:14" ht="24.6" customHeight="1" x14ac:dyDescent="0.3">
      <c r="A1" s="60" t="s">
        <v>0</v>
      </c>
      <c r="B1" s="61"/>
      <c r="C1" s="61"/>
    </row>
    <row r="2" spans="1:14" ht="13.2" customHeight="1" x14ac:dyDescent="0.3">
      <c r="A2" s="53" t="s">
        <v>1</v>
      </c>
      <c r="B2" s="54"/>
      <c r="C2" s="55"/>
      <c r="D2" s="18"/>
      <c r="E2" s="18"/>
      <c r="F2" s="18"/>
      <c r="H2" s="1"/>
      <c r="I2" s="1"/>
      <c r="J2" s="1"/>
      <c r="K2" s="1"/>
      <c r="L2" s="1"/>
      <c r="M2" s="1"/>
      <c r="N2" s="1"/>
    </row>
    <row r="3" spans="1:14" ht="13.2" customHeight="1" x14ac:dyDescent="0.3">
      <c r="A3" s="53" t="s">
        <v>2</v>
      </c>
      <c r="B3" s="54"/>
      <c r="C3" s="55"/>
      <c r="D3" s="18"/>
      <c r="E3" s="18"/>
      <c r="F3" s="18"/>
      <c r="H3" s="1"/>
      <c r="I3" s="1"/>
      <c r="J3" s="1"/>
      <c r="K3" s="1"/>
      <c r="L3" s="1"/>
      <c r="M3" s="1"/>
      <c r="N3" s="1"/>
    </row>
    <row r="4" spans="1:14" ht="13.2" customHeight="1" x14ac:dyDescent="0.3">
      <c r="A4" s="6" t="s">
        <v>3</v>
      </c>
      <c r="B4" s="62"/>
      <c r="C4" s="55"/>
      <c r="D4" s="4"/>
      <c r="E4" s="4"/>
      <c r="F4" s="4"/>
      <c r="H4" s="1"/>
      <c r="I4" s="1"/>
      <c r="J4" s="1"/>
      <c r="K4" s="1"/>
      <c r="L4" s="1"/>
      <c r="M4" s="1"/>
      <c r="N4" s="1"/>
    </row>
    <row r="5" spans="1:14" ht="13.2" customHeight="1" x14ac:dyDescent="0.3">
      <c r="A5" s="6" t="s">
        <v>4</v>
      </c>
      <c r="B5" s="59"/>
      <c r="C5" s="55"/>
      <c r="D5" s="4"/>
      <c r="E5" s="4"/>
      <c r="F5" s="4"/>
      <c r="H5" s="1"/>
      <c r="I5" s="1"/>
      <c r="J5" s="1"/>
      <c r="K5" s="1"/>
      <c r="L5" s="1"/>
      <c r="M5" s="1"/>
      <c r="N5" s="1"/>
    </row>
    <row r="6" spans="1:14" ht="13.2" customHeight="1" x14ac:dyDescent="0.3">
      <c r="A6" s="6" t="s">
        <v>5</v>
      </c>
      <c r="B6" s="59"/>
      <c r="C6" s="55"/>
      <c r="D6" s="4"/>
      <c r="E6" s="4"/>
      <c r="F6" s="4"/>
      <c r="H6" s="1"/>
      <c r="I6" s="1"/>
      <c r="J6" s="1"/>
      <c r="K6" s="1"/>
      <c r="L6" s="1"/>
      <c r="M6" s="1"/>
      <c r="N6" s="1"/>
    </row>
    <row r="7" spans="1:14" ht="13.2" customHeight="1" x14ac:dyDescent="0.3">
      <c r="A7" s="63" t="s">
        <v>6</v>
      </c>
      <c r="B7" s="54"/>
      <c r="C7" s="55"/>
      <c r="D7" s="4"/>
      <c r="E7" s="4"/>
      <c r="F7" s="4"/>
      <c r="H7" s="1"/>
      <c r="I7" s="1"/>
      <c r="J7" s="1"/>
      <c r="K7" s="1"/>
      <c r="L7" s="1"/>
      <c r="M7" s="1"/>
      <c r="N7" s="1"/>
    </row>
    <row r="8" spans="1:14" ht="13.2" customHeight="1" x14ac:dyDescent="0.3">
      <c r="A8" s="6" t="s">
        <v>7</v>
      </c>
      <c r="B8" s="56"/>
      <c r="C8" s="55"/>
      <c r="H8" s="1"/>
      <c r="I8" s="1"/>
      <c r="J8" s="1"/>
      <c r="K8" s="1"/>
      <c r="L8" s="1"/>
      <c r="M8" s="1"/>
      <c r="N8" s="1"/>
    </row>
    <row r="9" spans="1:14" ht="13.2" customHeight="1" x14ac:dyDescent="0.3">
      <c r="A9" s="6" t="s">
        <v>8</v>
      </c>
      <c r="B9" s="56"/>
      <c r="C9" s="55"/>
      <c r="H9" s="1"/>
      <c r="I9" s="1"/>
      <c r="J9" s="1"/>
      <c r="K9" s="1"/>
      <c r="L9" s="1"/>
      <c r="M9" s="1"/>
      <c r="N9" s="1"/>
    </row>
    <row r="10" spans="1:14" ht="13.2" customHeight="1" x14ac:dyDescent="0.3">
      <c r="A10" s="6" t="s">
        <v>9</v>
      </c>
      <c r="B10" s="56"/>
      <c r="C10" s="55"/>
      <c r="H10" s="1"/>
      <c r="I10" s="1"/>
      <c r="J10" s="1"/>
      <c r="K10" s="1"/>
      <c r="L10" s="1"/>
      <c r="M10" s="1"/>
      <c r="N10" s="1"/>
    </row>
    <row r="11" spans="1:14" ht="13.2" customHeight="1" x14ac:dyDescent="0.3">
      <c r="A11" s="9" t="s">
        <v>10</v>
      </c>
      <c r="B11" s="56"/>
      <c r="C11" s="55"/>
      <c r="D11" s="4"/>
      <c r="E11" s="4"/>
      <c r="F11" s="4"/>
      <c r="H11" s="1"/>
      <c r="I11" s="1"/>
      <c r="J11" s="1"/>
      <c r="K11" s="1"/>
      <c r="L11" s="1"/>
      <c r="M11" s="1"/>
      <c r="N11" s="1"/>
    </row>
    <row r="12" spans="1:14" ht="13.2" customHeight="1" x14ac:dyDescent="0.3">
      <c r="A12" s="9" t="s">
        <v>11</v>
      </c>
      <c r="B12" s="57"/>
      <c r="C12" s="55"/>
      <c r="D12" s="4"/>
      <c r="E12" s="4"/>
      <c r="F12" s="4"/>
      <c r="H12" s="1"/>
      <c r="I12" s="1"/>
      <c r="J12" s="1"/>
      <c r="K12" s="1"/>
      <c r="L12" s="1"/>
      <c r="M12" s="1"/>
      <c r="N12" s="1"/>
    </row>
    <row r="13" spans="1:14" ht="13.2" customHeight="1" x14ac:dyDescent="0.3">
      <c r="A13" s="6" t="s">
        <v>12</v>
      </c>
      <c r="B13" s="56"/>
      <c r="C13" s="55"/>
      <c r="H13" s="1"/>
      <c r="I13" s="1"/>
      <c r="J13" s="1"/>
      <c r="K13" s="1"/>
      <c r="L13" s="1"/>
      <c r="M13" s="1"/>
      <c r="N13" s="1"/>
    </row>
    <row r="14" spans="1:14" ht="13.2" customHeight="1" x14ac:dyDescent="0.3">
      <c r="A14" s="53" t="s">
        <v>13</v>
      </c>
      <c r="B14" s="54"/>
      <c r="C14" s="55"/>
      <c r="H14" s="1"/>
      <c r="I14" s="1"/>
      <c r="J14" s="1"/>
      <c r="K14" s="1"/>
      <c r="L14" s="1"/>
      <c r="M14" s="1"/>
      <c r="N14" s="1"/>
    </row>
    <row r="15" spans="1:14" ht="13.2" customHeight="1" x14ac:dyDescent="0.3">
      <c r="A15" s="11" t="s">
        <v>14</v>
      </c>
      <c r="B15" s="11" t="s">
        <v>15</v>
      </c>
      <c r="C15" s="11" t="s">
        <v>16</v>
      </c>
      <c r="D15" s="19"/>
      <c r="E15" s="19"/>
      <c r="F15" s="19"/>
      <c r="H15" s="1"/>
      <c r="I15" s="1"/>
      <c r="J15" s="1"/>
      <c r="K15" s="1"/>
      <c r="L15" s="1"/>
      <c r="M15" s="1"/>
      <c r="N15" s="1"/>
    </row>
    <row r="16" spans="1:14" ht="13.2" customHeight="1" x14ac:dyDescent="0.3">
      <c r="A16" s="12" t="s">
        <v>17</v>
      </c>
      <c r="B16" s="9"/>
      <c r="C16" s="9"/>
      <c r="D16" s="19"/>
      <c r="E16" s="19"/>
      <c r="F16" s="19"/>
      <c r="H16" s="1"/>
      <c r="I16" s="1"/>
      <c r="J16" s="1"/>
      <c r="K16" s="1"/>
      <c r="L16" s="1"/>
      <c r="M16" s="1"/>
      <c r="N16" s="1"/>
    </row>
    <row r="17" spans="1:14" ht="13.2" customHeight="1" x14ac:dyDescent="0.3">
      <c r="A17" s="12" t="s">
        <v>18</v>
      </c>
      <c r="B17" s="9"/>
      <c r="C17" s="9"/>
      <c r="H17" s="1"/>
      <c r="I17" s="1"/>
      <c r="J17" s="1"/>
      <c r="K17" s="1"/>
      <c r="L17" s="1"/>
      <c r="M17" s="1"/>
      <c r="N17" s="1"/>
    </row>
    <row r="18" spans="1:14" ht="13.2" customHeight="1" x14ac:dyDescent="0.3">
      <c r="A18" s="12" t="s">
        <v>19</v>
      </c>
      <c r="B18" s="9"/>
      <c r="C18" s="9"/>
      <c r="H18" s="1"/>
      <c r="I18" s="1"/>
      <c r="J18" s="1"/>
      <c r="K18" s="1"/>
      <c r="L18" s="1"/>
      <c r="M18" s="1"/>
      <c r="N18" s="1"/>
    </row>
    <row r="19" spans="1:14" ht="13.2" customHeight="1" x14ac:dyDescent="0.3">
      <c r="A19" s="12" t="s">
        <v>20</v>
      </c>
      <c r="B19" s="9"/>
      <c r="C19" s="9"/>
      <c r="D19" s="4"/>
      <c r="E19" s="4"/>
      <c r="F19" s="4"/>
      <c r="H19" s="1"/>
      <c r="I19" s="1"/>
      <c r="J19" s="1"/>
      <c r="K19" s="1"/>
      <c r="L19" s="1"/>
      <c r="M19" s="1"/>
      <c r="N19" s="1"/>
    </row>
    <row r="20" spans="1:14" ht="13.2" customHeight="1" x14ac:dyDescent="0.3">
      <c r="A20" s="12" t="s">
        <v>21</v>
      </c>
      <c r="B20" s="9"/>
      <c r="C20" s="9"/>
      <c r="D20" s="4"/>
      <c r="E20" s="4"/>
      <c r="F20" s="4"/>
      <c r="H20" s="1"/>
      <c r="I20" s="1"/>
      <c r="J20" s="1"/>
      <c r="K20" s="1"/>
      <c r="L20" s="1"/>
      <c r="M20" s="1"/>
      <c r="N20" s="1"/>
    </row>
    <row r="21" spans="1:14" ht="13.2" customHeight="1" x14ac:dyDescent="0.3">
      <c r="A21" s="12" t="s">
        <v>22</v>
      </c>
      <c r="B21" s="9"/>
      <c r="C21" s="9"/>
      <c r="D21" s="4"/>
      <c r="E21" s="4"/>
      <c r="F21" s="4"/>
      <c r="H21" s="1"/>
      <c r="I21" s="1"/>
      <c r="J21" s="1"/>
      <c r="K21" s="1"/>
      <c r="L21" s="1"/>
      <c r="M21" s="1"/>
      <c r="N21" s="1"/>
    </row>
    <row r="22" spans="1:14" ht="13.2" customHeight="1" x14ac:dyDescent="0.3">
      <c r="A22" s="12" t="s">
        <v>23</v>
      </c>
      <c r="B22" s="9"/>
      <c r="C22" s="9"/>
      <c r="H22" s="1"/>
      <c r="I22" s="1"/>
      <c r="J22" s="1"/>
      <c r="K22" s="1"/>
      <c r="L22" s="1"/>
      <c r="M22" s="1"/>
      <c r="N22" s="1"/>
    </row>
    <row r="23" spans="1:14" ht="13.2" customHeight="1" x14ac:dyDescent="0.3">
      <c r="A23" s="6" t="s">
        <v>24</v>
      </c>
      <c r="B23" s="9"/>
      <c r="C23" s="9"/>
      <c r="H23" s="1"/>
      <c r="I23" s="1"/>
      <c r="J23" s="1"/>
      <c r="K23" s="1"/>
      <c r="L23" s="1"/>
      <c r="M23" s="1"/>
      <c r="N23" s="1"/>
    </row>
    <row r="24" spans="1:14" ht="13.2" customHeight="1" x14ac:dyDescent="0.3">
      <c r="A24" s="6" t="s">
        <v>25</v>
      </c>
      <c r="B24" s="58"/>
      <c r="C24" s="55"/>
      <c r="H24" s="1"/>
      <c r="I24" s="1"/>
      <c r="J24" s="1"/>
      <c r="K24" s="1"/>
      <c r="L24" s="1"/>
      <c r="M24" s="1"/>
      <c r="N24" s="1"/>
    </row>
    <row r="25" spans="1:14" ht="13.2" customHeight="1" x14ac:dyDescent="0.3">
      <c r="A25" s="53" t="s">
        <v>26</v>
      </c>
      <c r="B25" s="54"/>
      <c r="C25" s="55"/>
      <c r="D25" s="18"/>
      <c r="E25" s="18"/>
      <c r="F25" s="18"/>
      <c r="H25" s="1"/>
      <c r="I25" s="1"/>
      <c r="J25" s="1"/>
      <c r="K25" s="1"/>
      <c r="L25" s="1"/>
      <c r="M25" s="1"/>
      <c r="N25" s="1"/>
    </row>
    <row r="26" spans="1:14" ht="13.2" customHeight="1" x14ac:dyDescent="0.3">
      <c r="A26" s="6" t="s">
        <v>27</v>
      </c>
      <c r="B26" s="62"/>
      <c r="C26" s="55"/>
      <c r="D26" s="4"/>
      <c r="E26" s="4"/>
      <c r="F26" s="4"/>
      <c r="H26" s="1"/>
      <c r="I26" s="1"/>
      <c r="J26" s="1"/>
      <c r="K26" s="1"/>
      <c r="L26" s="1"/>
      <c r="M26" s="1"/>
      <c r="N26" s="1"/>
    </row>
    <row r="27" spans="1:14" ht="13.2" customHeight="1" x14ac:dyDescent="0.3">
      <c r="A27" s="53" t="s">
        <v>6</v>
      </c>
      <c r="B27" s="54"/>
      <c r="C27" s="55"/>
      <c r="D27" s="4"/>
      <c r="E27" s="4"/>
      <c r="F27" s="4"/>
      <c r="H27" s="1"/>
      <c r="I27" s="1"/>
      <c r="J27" s="1"/>
      <c r="K27" s="1"/>
      <c r="L27" s="1"/>
      <c r="M27" s="1"/>
      <c r="N27" s="1"/>
    </row>
    <row r="28" spans="1:14" ht="13.2" customHeight="1" x14ac:dyDescent="0.3">
      <c r="A28" s="6" t="s">
        <v>28</v>
      </c>
      <c r="B28" s="56"/>
      <c r="C28" s="55"/>
      <c r="H28" s="1"/>
      <c r="I28" s="1"/>
      <c r="J28" s="1"/>
      <c r="K28" s="1"/>
      <c r="L28" s="1"/>
      <c r="M28" s="1"/>
      <c r="N28" s="1"/>
    </row>
    <row r="29" spans="1:14" ht="13.2" customHeight="1" x14ac:dyDescent="0.3">
      <c r="A29" s="6" t="s">
        <v>29</v>
      </c>
      <c r="B29" s="56"/>
      <c r="C29" s="55"/>
      <c r="H29" s="1"/>
      <c r="I29" s="1"/>
      <c r="J29" s="1"/>
      <c r="K29" s="1"/>
      <c r="L29" s="1"/>
      <c r="M29" s="1"/>
      <c r="N29" s="1"/>
    </row>
    <row r="30" spans="1:14" ht="13.2" customHeight="1" x14ac:dyDescent="0.3">
      <c r="A30" s="6" t="s">
        <v>30</v>
      </c>
      <c r="B30" s="56"/>
      <c r="C30" s="55"/>
      <c r="H30" s="1"/>
      <c r="I30" s="1"/>
      <c r="J30" s="1"/>
      <c r="K30" s="1"/>
      <c r="L30" s="1"/>
      <c r="M30" s="1"/>
      <c r="N30" s="1"/>
    </row>
    <row r="31" spans="1:14" ht="13.2" customHeight="1" x14ac:dyDescent="0.3">
      <c r="A31" s="9" t="s">
        <v>31</v>
      </c>
      <c r="B31" s="56"/>
      <c r="C31" s="55"/>
      <c r="D31" s="4"/>
      <c r="E31" s="4"/>
      <c r="F31" s="4"/>
      <c r="H31" s="1"/>
      <c r="I31" s="1"/>
      <c r="J31" s="1"/>
      <c r="K31" s="1"/>
      <c r="L31" s="1"/>
      <c r="M31" s="1"/>
      <c r="N31" s="1"/>
    </row>
    <row r="32" spans="1:14" ht="13.2" customHeight="1" x14ac:dyDescent="0.3">
      <c r="A32" s="9" t="s">
        <v>32</v>
      </c>
      <c r="B32" s="57"/>
      <c r="C32" s="55"/>
      <c r="D32" s="4"/>
      <c r="E32" s="4"/>
      <c r="F32" s="4"/>
      <c r="H32" s="1"/>
      <c r="I32" s="1"/>
      <c r="J32" s="1"/>
      <c r="K32" s="1"/>
      <c r="L32" s="1"/>
      <c r="M32" s="1"/>
      <c r="N32" s="1"/>
    </row>
    <row r="33" spans="1:14" ht="13.2" customHeight="1" x14ac:dyDescent="0.3">
      <c r="A33" s="6" t="s">
        <v>33</v>
      </c>
      <c r="B33" s="56"/>
      <c r="C33" s="55"/>
      <c r="H33" s="1"/>
      <c r="I33" s="1"/>
      <c r="J33" s="1"/>
      <c r="K33" s="1"/>
      <c r="L33" s="1"/>
      <c r="M33" s="1"/>
      <c r="N33" s="1"/>
    </row>
    <row r="34" spans="1:14" s="45" customFormat="1" ht="13.2" customHeight="1" x14ac:dyDescent="0.3">
      <c r="A34" s="11" t="s">
        <v>34</v>
      </c>
      <c r="B34" s="11" t="s">
        <v>15</v>
      </c>
      <c r="C34" s="11" t="s">
        <v>16</v>
      </c>
      <c r="D34" s="44"/>
      <c r="E34" s="44"/>
      <c r="F34" s="44"/>
    </row>
    <row r="35" spans="1:14" ht="13.2" customHeight="1" x14ac:dyDescent="0.3">
      <c r="A35" s="12" t="s">
        <v>35</v>
      </c>
      <c r="B35" s="9"/>
      <c r="C35" s="9"/>
      <c r="D35" s="19"/>
      <c r="E35" s="19"/>
      <c r="F35" s="19"/>
      <c r="H35" s="1"/>
      <c r="I35" s="1"/>
      <c r="J35" s="1"/>
      <c r="K35" s="1"/>
      <c r="L35" s="1"/>
      <c r="M35" s="1"/>
      <c r="N35" s="1"/>
    </row>
    <row r="36" spans="1:14" ht="13.2" customHeight="1" x14ac:dyDescent="0.3">
      <c r="A36" s="12" t="s">
        <v>36</v>
      </c>
      <c r="B36" s="9"/>
      <c r="C36" s="9"/>
      <c r="H36" s="1"/>
      <c r="I36" s="1"/>
      <c r="J36" s="1"/>
      <c r="K36" s="1"/>
      <c r="L36" s="1"/>
      <c r="M36" s="1"/>
      <c r="N36" s="1"/>
    </row>
    <row r="37" spans="1:14" ht="13.2" customHeight="1" x14ac:dyDescent="0.3">
      <c r="A37" s="12" t="s">
        <v>37</v>
      </c>
      <c r="B37" s="9"/>
      <c r="C37" s="9"/>
      <c r="H37" s="1"/>
      <c r="I37" s="1"/>
      <c r="J37" s="1"/>
      <c r="K37" s="1"/>
      <c r="L37" s="1"/>
      <c r="M37" s="1"/>
      <c r="N37" s="1"/>
    </row>
    <row r="38" spans="1:14" ht="13.2" customHeight="1" x14ac:dyDescent="0.3">
      <c r="A38" s="12" t="s">
        <v>38</v>
      </c>
      <c r="B38" s="9"/>
      <c r="C38" s="9"/>
      <c r="D38" s="4"/>
      <c r="E38" s="4"/>
      <c r="F38" s="4"/>
      <c r="H38" s="1"/>
      <c r="I38" s="1"/>
      <c r="J38" s="1"/>
      <c r="K38" s="1"/>
      <c r="L38" s="1"/>
      <c r="M38" s="1"/>
      <c r="N38" s="1"/>
    </row>
    <row r="39" spans="1:14" ht="13.2" customHeight="1" x14ac:dyDescent="0.3">
      <c r="A39" s="12" t="s">
        <v>39</v>
      </c>
      <c r="B39" s="9"/>
      <c r="C39" s="9"/>
      <c r="D39" s="4"/>
      <c r="E39" s="4"/>
      <c r="F39" s="4"/>
      <c r="H39" s="1"/>
      <c r="I39" s="1"/>
      <c r="J39" s="1"/>
      <c r="K39" s="1"/>
      <c r="L39" s="1"/>
      <c r="M39" s="1"/>
      <c r="N39" s="1"/>
    </row>
    <row r="40" spans="1:14" ht="13.2" customHeight="1" x14ac:dyDescent="0.3">
      <c r="A40" s="12" t="s">
        <v>40</v>
      </c>
      <c r="B40" s="9"/>
      <c r="C40" s="9"/>
      <c r="D40" s="4"/>
      <c r="E40" s="4"/>
      <c r="F40" s="4"/>
      <c r="H40" s="1"/>
      <c r="I40" s="1"/>
      <c r="J40" s="1"/>
      <c r="K40" s="1"/>
      <c r="L40" s="1"/>
      <c r="M40" s="1"/>
      <c r="N40" s="1"/>
    </row>
    <row r="41" spans="1:14" ht="13.2" customHeight="1" x14ac:dyDescent="0.3">
      <c r="A41" s="12" t="s">
        <v>41</v>
      </c>
      <c r="B41" s="9"/>
      <c r="C41" s="9"/>
      <c r="H41" s="1"/>
      <c r="I41" s="1"/>
      <c r="J41" s="1"/>
      <c r="K41" s="1"/>
      <c r="L41" s="1"/>
      <c r="M41" s="1"/>
      <c r="N41" s="1"/>
    </row>
    <row r="42" spans="1:14" ht="13.2" customHeight="1" x14ac:dyDescent="0.3">
      <c r="A42" s="6" t="s">
        <v>42</v>
      </c>
      <c r="B42" s="58"/>
      <c r="C42" s="55"/>
      <c r="H42" s="1"/>
      <c r="I42" s="1"/>
      <c r="J42" s="1"/>
      <c r="K42" s="1"/>
      <c r="L42" s="1"/>
      <c r="M42" s="1"/>
      <c r="N42" s="1"/>
    </row>
    <row r="43" spans="1:14" ht="13.2" customHeight="1" x14ac:dyDescent="0.3">
      <c r="H43" s="1"/>
      <c r="I43" s="1"/>
      <c r="J43" s="1"/>
      <c r="K43" s="1"/>
      <c r="L43" s="1"/>
      <c r="M43" s="1"/>
      <c r="N43" s="1"/>
    </row>
    <row r="44" spans="1:14" ht="13.2" customHeight="1" x14ac:dyDescent="0.3">
      <c r="H44" s="1"/>
      <c r="I44" s="1"/>
      <c r="J44" s="1"/>
      <c r="K44" s="1"/>
      <c r="L44" s="1"/>
      <c r="M44" s="1"/>
      <c r="N44" s="1"/>
    </row>
    <row r="45" spans="1:14" ht="13.2" customHeight="1" x14ac:dyDescent="0.3">
      <c r="H45" s="1"/>
      <c r="I45" s="1"/>
      <c r="J45" s="1"/>
      <c r="K45" s="1"/>
      <c r="L45" s="1"/>
      <c r="M45" s="1"/>
      <c r="N45" s="1"/>
    </row>
    <row r="46" spans="1:14" ht="13.2" customHeight="1" x14ac:dyDescent="0.3">
      <c r="H46" s="1"/>
      <c r="I46" s="1"/>
      <c r="J46" s="1"/>
      <c r="K46" s="1"/>
      <c r="L46" s="1"/>
      <c r="M46" s="1"/>
      <c r="N46" s="1"/>
    </row>
    <row r="47" spans="1:14" ht="13.2" customHeight="1" x14ac:dyDescent="0.3">
      <c r="H47" s="1"/>
      <c r="I47" s="1"/>
      <c r="J47" s="1"/>
      <c r="K47" s="1"/>
      <c r="L47" s="1"/>
      <c r="M47" s="1"/>
      <c r="N47" s="1"/>
    </row>
    <row r="48" spans="1:14" ht="13.2" customHeight="1" x14ac:dyDescent="0.3">
      <c r="H48" s="1"/>
      <c r="I48" s="1"/>
      <c r="J48" s="1"/>
      <c r="K48" s="1"/>
      <c r="L48" s="1"/>
      <c r="M48" s="1"/>
      <c r="N48" s="1"/>
    </row>
    <row r="49" spans="1:14" ht="13.2" customHeight="1" x14ac:dyDescent="0.3">
      <c r="H49" s="1"/>
      <c r="I49" s="1"/>
      <c r="J49" s="1"/>
      <c r="K49" s="1"/>
      <c r="L49" s="1"/>
      <c r="M49" s="1"/>
      <c r="N49" s="1"/>
    </row>
    <row r="50" spans="1:14" ht="13.2" customHeight="1" x14ac:dyDescent="0.3">
      <c r="H50" s="1"/>
      <c r="I50" s="1"/>
      <c r="J50" s="1"/>
      <c r="K50" s="1"/>
      <c r="L50" s="1"/>
      <c r="M50" s="1"/>
      <c r="N50" s="1"/>
    </row>
    <row r="51" spans="1:14" ht="13.2" customHeight="1" x14ac:dyDescent="0.3">
      <c r="H51" s="1"/>
      <c r="I51" s="1"/>
      <c r="J51" s="1"/>
      <c r="K51" s="1"/>
      <c r="L51" s="1"/>
      <c r="M51" s="1"/>
      <c r="N51" s="1"/>
    </row>
    <row r="52" spans="1:14" ht="13.2" customHeight="1" x14ac:dyDescent="0.3">
      <c r="A52" s="18"/>
      <c r="H52" s="1"/>
      <c r="I52" s="1"/>
      <c r="J52" s="1"/>
      <c r="K52" s="1"/>
      <c r="L52" s="1"/>
      <c r="M52" s="1"/>
      <c r="N52" s="1"/>
    </row>
    <row r="53" spans="1:14" ht="13.2" customHeight="1" x14ac:dyDescent="0.3">
      <c r="H53" s="1"/>
      <c r="I53" s="1"/>
      <c r="J53" s="1"/>
      <c r="K53" s="1"/>
      <c r="L53" s="1"/>
      <c r="M53" s="1"/>
      <c r="N53" s="1"/>
    </row>
    <row r="54" spans="1:14" ht="13.2" customHeight="1" x14ac:dyDescent="0.3">
      <c r="H54" s="1"/>
      <c r="I54" s="1"/>
      <c r="J54" s="1"/>
      <c r="K54" s="1"/>
      <c r="L54" s="1"/>
      <c r="M54" s="1"/>
      <c r="N54" s="1"/>
    </row>
    <row r="57" spans="1:14" ht="13.2" customHeight="1" x14ac:dyDescent="0.3">
      <c r="H57" s="1"/>
      <c r="I57" s="1"/>
      <c r="J57" s="1"/>
      <c r="K57" s="1"/>
      <c r="L57" s="1"/>
      <c r="M57" s="1"/>
      <c r="N57" s="1"/>
    </row>
  </sheetData>
  <mergeCells count="25">
    <mergeCell ref="A1:C1"/>
    <mergeCell ref="B5:C5"/>
    <mergeCell ref="B32:C32"/>
    <mergeCell ref="B26:C26"/>
    <mergeCell ref="A7:C7"/>
    <mergeCell ref="B4:C4"/>
    <mergeCell ref="B42:C42"/>
    <mergeCell ref="B8:C8"/>
    <mergeCell ref="B13:C13"/>
    <mergeCell ref="B29:C29"/>
    <mergeCell ref="B10:C10"/>
    <mergeCell ref="B28:C28"/>
    <mergeCell ref="B9:C9"/>
    <mergeCell ref="B30:C30"/>
    <mergeCell ref="B24:C24"/>
    <mergeCell ref="B33:C33"/>
    <mergeCell ref="A25:C25"/>
    <mergeCell ref="A27:C27"/>
    <mergeCell ref="A3:C3"/>
    <mergeCell ref="B31:C31"/>
    <mergeCell ref="A2:C2"/>
    <mergeCell ref="B12:C12"/>
    <mergeCell ref="B11:C11"/>
    <mergeCell ref="A14:C14"/>
    <mergeCell ref="B6:C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7" zoomScale="81" zoomScaleNormal="115" workbookViewId="0">
      <selection activeCell="A12" sqref="A12"/>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5" ht="15.6" customHeight="1" x14ac:dyDescent="0.3">
      <c r="A1" s="64" t="s">
        <v>43</v>
      </c>
      <c r="B1" s="61"/>
      <c r="C1" s="61"/>
      <c r="D1" s="61"/>
    </row>
    <row r="2" spans="1:5" s="1" customFormat="1" ht="13.2" customHeight="1" x14ac:dyDescent="0.3">
      <c r="A2" s="6" t="s">
        <v>44</v>
      </c>
      <c r="B2" s="23" t="s">
        <v>45</v>
      </c>
      <c r="C2" s="7" t="s">
        <v>46</v>
      </c>
      <c r="D2" s="16"/>
    </row>
    <row r="3" spans="1:5" x14ac:dyDescent="0.3">
      <c r="A3" s="6" t="s">
        <v>47</v>
      </c>
      <c r="B3" s="23" t="s">
        <v>48</v>
      </c>
      <c r="C3" s="10" t="s">
        <v>49</v>
      </c>
      <c r="D3" s="2"/>
    </row>
    <row r="4" spans="1:5" s="1" customFormat="1" ht="13.2" customHeight="1" x14ac:dyDescent="0.3">
      <c r="A4" s="6" t="s">
        <v>50</v>
      </c>
      <c r="B4" s="8"/>
      <c r="C4" s="12" t="s">
        <v>51</v>
      </c>
      <c r="D4" s="13"/>
      <c r="E4" s="4"/>
    </row>
    <row r="5" spans="1:5" s="1" customFormat="1" ht="13.2" customHeight="1" x14ac:dyDescent="0.3">
      <c r="A5" s="6" t="s">
        <v>52</v>
      </c>
      <c r="B5" s="23" t="s">
        <v>53</v>
      </c>
      <c r="C5" s="6" t="s">
        <v>54</v>
      </c>
      <c r="D5" s="15"/>
    </row>
    <row r="6" spans="1:5" x14ac:dyDescent="0.3">
      <c r="A6" s="11" t="s">
        <v>55</v>
      </c>
      <c r="B6" s="16"/>
      <c r="C6" s="12" t="s">
        <v>56</v>
      </c>
      <c r="D6" s="2"/>
    </row>
    <row r="7" spans="1:5" x14ac:dyDescent="0.3">
      <c r="A7" s="6" t="s">
        <v>57</v>
      </c>
      <c r="B7" s="3"/>
      <c r="C7" s="12" t="s">
        <v>58</v>
      </c>
      <c r="D7" s="25" t="s">
        <v>59</v>
      </c>
    </row>
    <row r="8" spans="1:5" x14ac:dyDescent="0.3">
      <c r="A8" s="6" t="s">
        <v>60</v>
      </c>
      <c r="B8" s="2"/>
      <c r="C8" s="12" t="s">
        <v>61</v>
      </c>
      <c r="D8" s="8"/>
    </row>
    <row r="9" spans="1:5" x14ac:dyDescent="0.3">
      <c r="A9" s="6" t="s">
        <v>62</v>
      </c>
      <c r="B9" s="2"/>
      <c r="C9" s="10" t="s">
        <v>63</v>
      </c>
      <c r="D9" s="2"/>
    </row>
    <row r="10" spans="1:5" x14ac:dyDescent="0.3">
      <c r="A10" s="6" t="s">
        <v>64</v>
      </c>
      <c r="B10" s="2"/>
      <c r="C10" s="12" t="s">
        <v>51</v>
      </c>
      <c r="D10" s="13"/>
    </row>
    <row r="11" spans="1:5" x14ac:dyDescent="0.3">
      <c r="A11" s="6" t="s">
        <v>65</v>
      </c>
      <c r="B11" s="23" t="s">
        <v>66</v>
      </c>
      <c r="C11" s="6" t="s">
        <v>54</v>
      </c>
      <c r="D11" s="15"/>
    </row>
    <row r="12" spans="1:5" x14ac:dyDescent="0.3">
      <c r="A12" s="6" t="s">
        <v>67</v>
      </c>
      <c r="B12" s="23" t="s">
        <v>68</v>
      </c>
      <c r="C12" s="12" t="s">
        <v>56</v>
      </c>
      <c r="D12" s="2"/>
    </row>
    <row r="13" spans="1:5" x14ac:dyDescent="0.3">
      <c r="A13" s="11" t="s">
        <v>69</v>
      </c>
      <c r="B13" s="16"/>
      <c r="C13" s="12" t="s">
        <v>58</v>
      </c>
      <c r="D13" s="25" t="s">
        <v>59</v>
      </c>
    </row>
    <row r="14" spans="1:5" x14ac:dyDescent="0.3">
      <c r="A14" s="6" t="s">
        <v>70</v>
      </c>
      <c r="B14" s="17"/>
      <c r="C14" s="12" t="s">
        <v>61</v>
      </c>
      <c r="D14" s="8"/>
    </row>
    <row r="15" spans="1:5" x14ac:dyDescent="0.3">
      <c r="A15" s="6" t="s">
        <v>71</v>
      </c>
      <c r="B15" s="8"/>
      <c r="C15" s="10" t="s">
        <v>72</v>
      </c>
      <c r="D15" s="2"/>
    </row>
    <row r="16" spans="1:5" x14ac:dyDescent="0.3">
      <c r="A16" s="6" t="s">
        <v>73</v>
      </c>
      <c r="B16" s="8"/>
      <c r="C16" s="12" t="s">
        <v>51</v>
      </c>
      <c r="D16" s="13"/>
    </row>
    <row r="17" spans="1:4" x14ac:dyDescent="0.3">
      <c r="A17" s="6" t="s">
        <v>74</v>
      </c>
      <c r="B17" s="23" t="s">
        <v>75</v>
      </c>
      <c r="C17" s="6" t="s">
        <v>54</v>
      </c>
      <c r="D17" s="15"/>
    </row>
    <row r="18" spans="1:4" x14ac:dyDescent="0.3">
      <c r="A18" s="6" t="s">
        <v>76</v>
      </c>
      <c r="B18" s="23" t="s">
        <v>77</v>
      </c>
      <c r="C18" s="12" t="s">
        <v>56</v>
      </c>
      <c r="D18" s="2"/>
    </row>
    <row r="19" spans="1:4" x14ac:dyDescent="0.3">
      <c r="A19" s="7" t="s">
        <v>78</v>
      </c>
      <c r="B19" s="16"/>
      <c r="C19" s="12" t="s">
        <v>58</v>
      </c>
      <c r="D19" s="25" t="s">
        <v>59</v>
      </c>
    </row>
    <row r="20" spans="1:4" x14ac:dyDescent="0.3">
      <c r="A20" s="6" t="s">
        <v>79</v>
      </c>
      <c r="B20" s="23" t="s">
        <v>77</v>
      </c>
      <c r="C20" s="12" t="s">
        <v>61</v>
      </c>
      <c r="D20" s="8"/>
    </row>
    <row r="21" spans="1:4" x14ac:dyDescent="0.3">
      <c r="A21" s="6" t="s">
        <v>80</v>
      </c>
      <c r="B21" s="23" t="s">
        <v>77</v>
      </c>
      <c r="C21" s="7" t="s">
        <v>81</v>
      </c>
      <c r="D21" s="8"/>
    </row>
    <row r="22" spans="1:4" x14ac:dyDescent="0.3">
      <c r="A22" s="7" t="s">
        <v>82</v>
      </c>
      <c r="B22" s="16"/>
      <c r="C22" s="6" t="s">
        <v>83</v>
      </c>
      <c r="D22" s="20"/>
    </row>
    <row r="23" spans="1:4" x14ac:dyDescent="0.3">
      <c r="A23" s="6" t="s">
        <v>84</v>
      </c>
      <c r="B23" s="23" t="s">
        <v>77</v>
      </c>
      <c r="C23" s="26" t="s">
        <v>85</v>
      </c>
      <c r="D23" s="20"/>
    </row>
    <row r="24" spans="1:4" x14ac:dyDescent="0.3">
      <c r="A24" s="6" t="s">
        <v>86</v>
      </c>
      <c r="B24" s="23" t="s">
        <v>87</v>
      </c>
      <c r="C24" s="26" t="s">
        <v>88</v>
      </c>
      <c r="D24" s="20"/>
    </row>
    <row r="25" spans="1:4" x14ac:dyDescent="0.3">
      <c r="A25" s="7" t="s">
        <v>89</v>
      </c>
      <c r="B25" s="14"/>
      <c r="C25" s="26" t="s">
        <v>90</v>
      </c>
      <c r="D25" s="20"/>
    </row>
    <row r="26" spans="1:4" x14ac:dyDescent="0.3">
      <c r="A26" s="6" t="s">
        <v>91</v>
      </c>
      <c r="B26" s="23" t="s">
        <v>77</v>
      </c>
      <c r="C26" s="5" t="s">
        <v>92</v>
      </c>
      <c r="D26" s="16"/>
    </row>
    <row r="27" spans="1:4" x14ac:dyDescent="0.3">
      <c r="A27" s="7" t="s">
        <v>93</v>
      </c>
      <c r="B27" s="14"/>
      <c r="C27" s="26" t="s">
        <v>94</v>
      </c>
      <c r="D27" s="23" t="s">
        <v>95</v>
      </c>
    </row>
    <row r="28" spans="1:4" x14ac:dyDescent="0.3">
      <c r="A28" s="6" t="s">
        <v>96</v>
      </c>
      <c r="B28" s="14"/>
      <c r="C28" s="26" t="s">
        <v>97</v>
      </c>
      <c r="D28" s="28" t="s">
        <v>98</v>
      </c>
    </row>
    <row r="29" spans="1:4" x14ac:dyDescent="0.3">
      <c r="A29" s="6" t="s">
        <v>99</v>
      </c>
      <c r="B29" s="14"/>
      <c r="C29" s="26" t="s">
        <v>100</v>
      </c>
      <c r="D29" s="23" t="s">
        <v>101</v>
      </c>
    </row>
    <row r="30" spans="1:4" x14ac:dyDescent="0.3">
      <c r="A30" s="6" t="s">
        <v>102</v>
      </c>
      <c r="B30" s="8"/>
      <c r="C30" s="27" t="s">
        <v>103</v>
      </c>
      <c r="D30" s="13"/>
    </row>
    <row r="31" spans="1:4" x14ac:dyDescent="0.3">
      <c r="A31" s="6" t="s">
        <v>104</v>
      </c>
      <c r="B31" s="8"/>
      <c r="C31" s="26" t="s">
        <v>105</v>
      </c>
      <c r="D31" s="2"/>
    </row>
    <row r="32" spans="1:4" x14ac:dyDescent="0.3">
      <c r="A32" s="6" t="s">
        <v>106</v>
      </c>
      <c r="B32" s="8"/>
      <c r="C32" s="26" t="s">
        <v>107</v>
      </c>
      <c r="D32" s="2"/>
    </row>
    <row r="33" spans="1:4" x14ac:dyDescent="0.3">
      <c r="A33" s="7" t="s">
        <v>108</v>
      </c>
      <c r="B33" s="8"/>
      <c r="C33" s="5" t="s">
        <v>109</v>
      </c>
      <c r="D33" s="16"/>
    </row>
    <row r="34" spans="1:4" x14ac:dyDescent="0.3">
      <c r="A34" s="6" t="s">
        <v>110</v>
      </c>
      <c r="B34" s="8"/>
      <c r="C34" s="26" t="s">
        <v>111</v>
      </c>
      <c r="D34" s="29" t="s">
        <v>112</v>
      </c>
    </row>
    <row r="35" spans="1:4" x14ac:dyDescent="0.3">
      <c r="A35" s="6" t="s">
        <v>113</v>
      </c>
      <c r="B35" s="8"/>
      <c r="C35" s="26" t="s">
        <v>114</v>
      </c>
      <c r="D35" s="29" t="s">
        <v>112</v>
      </c>
    </row>
    <row r="36" spans="1:4" x14ac:dyDescent="0.3">
      <c r="A36" s="6" t="s">
        <v>115</v>
      </c>
      <c r="B36" s="8"/>
      <c r="C36" s="26" t="s">
        <v>116</v>
      </c>
      <c r="D36" s="29" t="s">
        <v>117</v>
      </c>
    </row>
    <row r="37" spans="1:4" x14ac:dyDescent="0.3">
      <c r="A37" s="7" t="s">
        <v>118</v>
      </c>
      <c r="B37" s="8"/>
      <c r="C37" s="5" t="s">
        <v>119</v>
      </c>
      <c r="D37" s="7"/>
    </row>
    <row r="38" spans="1:4" x14ac:dyDescent="0.3">
      <c r="A38" s="6" t="s">
        <v>120</v>
      </c>
      <c r="B38" s="8"/>
      <c r="C38" s="26" t="s">
        <v>121</v>
      </c>
      <c r="D38" s="29" t="s">
        <v>112</v>
      </c>
    </row>
    <row r="39" spans="1:4" x14ac:dyDescent="0.3">
      <c r="A39" s="6" t="s">
        <v>122</v>
      </c>
      <c r="B39" s="8"/>
      <c r="C39" s="6" t="s">
        <v>123</v>
      </c>
      <c r="D39" s="29" t="s">
        <v>117</v>
      </c>
    </row>
    <row r="40" spans="1:4" x14ac:dyDescent="0.3">
      <c r="A40" s="6" t="s">
        <v>124</v>
      </c>
      <c r="B40" s="8"/>
      <c r="C40" s="6" t="s">
        <v>125</v>
      </c>
      <c r="D40" s="29" t="s">
        <v>117</v>
      </c>
    </row>
    <row r="41" spans="1:4" x14ac:dyDescent="0.3">
      <c r="A41" s="6" t="s">
        <v>126</v>
      </c>
      <c r="B41" s="23" t="s">
        <v>127</v>
      </c>
      <c r="C41" s="6" t="s">
        <v>128</v>
      </c>
      <c r="D41" s="29" t="s">
        <v>117</v>
      </c>
    </row>
  </sheetData>
  <mergeCells count="1">
    <mergeCell ref="A1:D1"/>
  </mergeCells>
  <dataValidations count="20">
    <dataValidation type="list" showInputMessage="1" showErrorMessage="1" sqref="D28" xr:uid="{00000000-0002-0000-0100-000000000000}">
      <formula1>"14 days,30 days,45 days"</formula1>
    </dataValidation>
    <dataValidation type="list" showInputMessage="1" showErrorMessage="1" sqref="D34:D36 D38:D41" xr:uid="{00000000-0002-0000-0100-000001000000}">
      <formula1>"YES,NO"</formula1>
    </dataValidation>
    <dataValidation type="date" showInputMessage="1" showErrorMessage="1" sqref="D22:D25" xr:uid="{00000000-0002-0000-0100-000002000000}">
      <formula1>45658</formula1>
      <formula2>46022</formula2>
    </dataValidation>
    <dataValidation type="whole" showInputMessage="1" showErrorMessage="1" sqref="B35:B36" xr:uid="{00000000-0002-0000-0100-000003000000}">
      <formula1>1</formula1>
      <formula2>24</formula2>
    </dataValidation>
    <dataValidation type="list" showInputMessage="1" showErrorMessage="1" sqref="D29" xr:uid="{00000000-0002-0000-0100-000004000000}">
      <formula1>"CLIENT,CONTRACTOR"</formula1>
    </dataValidation>
    <dataValidation type="list" showInputMessage="1" showErrorMessage="1" sqref="B41" xr:uid="{00000000-0002-0000-0100-000005000000}">
      <formula1>"SUPERVISION ONLY,24 HOURS SITTING"</formula1>
    </dataValidation>
    <dataValidation type="list" showInputMessage="1" showErrorMessage="1" sqref="D27" xr:uid="{00000000-0002-0000-0100-000006000000}">
      <formula1>"DOWN PAYMENT,DED CHARGE,BY PROGRESS ONLY"</formula1>
    </dataValidation>
    <dataValidation type="whole" showInputMessage="1" showErrorMessage="1" sqref="B34 B38:B40" xr:uid="{00000000-0002-0000-0100-000007000000}">
      <formula1>1</formula1>
      <formula2>6</formula2>
    </dataValidation>
    <dataValidation showInputMessage="1" showErrorMessage="1" prompt="Please Fill in with &quot;Project Type-Ordering&quot;_x000a_ex: WWTP Project-001" sqref="B4" xr:uid="{00000000-0002-0000-0100-000008000000}"/>
    <dataValidation type="list" showInputMessage="1" showErrorMessage="1" sqref="B2" xr:uid="{00000000-0002-0000-0100-000009000000}">
      <formula1>"NEW PROJECT,MODIFICATION"</formula1>
    </dataValidation>
    <dataValidation type="list" showInputMessage="1" showErrorMessage="1" sqref="B5" xr:uid="{00000000-0002-0000-0100-00000A000000}">
      <formula1>"TURNKEY,DBB,BOO,BOT"</formula1>
    </dataValidation>
    <dataValidation type="list" showInputMessage="1" showErrorMessage="1" sqref="B18 B20:B21 B23 B26" xr:uid="{00000000-0002-0000-0100-00000B000000}">
      <formula1>"GRADE-A,GRADE-B,GRADE-C,GRADE-E"</formula1>
    </dataValidation>
    <dataValidation type="list" showInputMessage="1" showErrorMessage="1" sqref="B3" xr:uid="{00000000-0002-0000-0100-00000C000000}">
      <formula1>"WWTP,WRP,WTP,STP,CLOSING LOOP PROJECT"</formula1>
    </dataValidation>
    <dataValidation type="list" showInputMessage="1" showErrorMessage="1" sqref="B11" xr:uid="{00000000-0002-0000-0100-00000D000000}">
      <formula1>"ZONE-1,ZONE-2,ZONE-3,ZONE-4"</formula1>
    </dataValidation>
    <dataValidation type="list" showInputMessage="1" showErrorMessage="1" sqref="B12" xr:uid="{00000000-0002-0000-0100-00000E000000}">
      <formula1>"LEVEL-1,LEVEL-2,LEVEL-3,LEVEL-4,LEVEL-5,LEVEL-6"</formula1>
    </dataValidation>
    <dataValidation type="list" showInputMessage="1" showErrorMessage="1" sqref="B17" xr:uid="{00000000-0002-0000-0100-00000F000000}">
      <formula1>"NO CHALLENGE,NORMAL,DIFFICULT"</formula1>
    </dataValidation>
    <dataValidation type="list" showInputMessage="1" showErrorMessage="1" sqref="B27:B29" xr:uid="{00000000-0002-0000-0100-000010000000}">
      <formula1>"BY VALUE,BY GRADE"</formula1>
    </dataValidation>
    <dataValidation type="list" showInputMessage="1" showErrorMessage="1" sqref="B24:B25 B27:B29" xr:uid="{00000000-0002-0000-0100-000011000000}">
      <formula1>"INTERNAL,THIRD PARTY"</formula1>
    </dataValidation>
    <dataValidation type="list" showInputMessage="1" showErrorMessage="1" sqref="B3" xr:uid="{00000000-0002-0000-0100-000012000000}">
      <formula1>"WWTP,WRP,STP,CLOSING LOOP"</formula1>
    </dataValidation>
    <dataValidation type="list" showInputMessage="1" showErrorMessage="1" sqref="D7 D13 D19" xr:uid="{00000000-0002-0000-0100-000013000000}">
      <formula1>"Argentina,Australia,Austria,Belgium,Brazil,Brunei,Bulgaria,Cambodia,Canada,China,Croatia,Czech Republic,Denmark,Finland,France,Germany,Greece,Hungary,India,Indonesia,Ireland,Israel,Italy,Japan,Laos,Malaysia,Mexico,Myanmar,Netherlands"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7"/>
  <sheetViews>
    <sheetView zoomScale="70" zoomScaleNormal="115" workbookViewId="0">
      <selection activeCell="D45" sqref="D45"/>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customHeight="1" x14ac:dyDescent="0.3">
      <c r="A1" s="64" t="s">
        <v>129</v>
      </c>
      <c r="B1" s="61"/>
      <c r="C1" s="61"/>
    </row>
    <row r="2" spans="1:3" x14ac:dyDescent="0.3">
      <c r="A2" s="53" t="s">
        <v>130</v>
      </c>
      <c r="B2" s="54"/>
      <c r="C2" s="55"/>
    </row>
    <row r="3" spans="1:3" x14ac:dyDescent="0.3">
      <c r="A3" s="6" t="s">
        <v>131</v>
      </c>
      <c r="B3" s="3"/>
      <c r="C3" s="43" t="s">
        <v>132</v>
      </c>
    </row>
    <row r="4" spans="1:3" x14ac:dyDescent="0.3">
      <c r="A4" s="6" t="s">
        <v>133</v>
      </c>
      <c r="B4" s="2"/>
      <c r="C4" s="21" t="s">
        <v>134</v>
      </c>
    </row>
    <row r="5" spans="1:3" x14ac:dyDescent="0.3">
      <c r="A5" s="6" t="s">
        <v>135</v>
      </c>
      <c r="B5" s="65" t="s">
        <v>136</v>
      </c>
      <c r="C5" s="55"/>
    </row>
    <row r="6" spans="1:3" x14ac:dyDescent="0.3">
      <c r="A6" s="6" t="s">
        <v>137</v>
      </c>
      <c r="B6" s="65" t="s">
        <v>138</v>
      </c>
      <c r="C6" s="55"/>
    </row>
    <row r="7" spans="1:3" x14ac:dyDescent="0.3">
      <c r="A7" s="6" t="s">
        <v>139</v>
      </c>
      <c r="B7" s="66"/>
      <c r="C7" s="55"/>
    </row>
    <row r="8" spans="1:3" x14ac:dyDescent="0.3">
      <c r="A8" s="6" t="s">
        <v>140</v>
      </c>
      <c r="B8" s="67" t="s">
        <v>117</v>
      </c>
      <c r="C8" s="55"/>
    </row>
    <row r="9" spans="1:3" x14ac:dyDescent="0.3">
      <c r="A9" s="6" t="s">
        <v>141</v>
      </c>
      <c r="B9" s="66"/>
      <c r="C9" s="55"/>
    </row>
    <row r="10" spans="1:3" x14ac:dyDescent="0.3">
      <c r="A10" s="6" t="s">
        <v>142</v>
      </c>
      <c r="B10" s="2"/>
      <c r="C10" s="43" t="s">
        <v>132</v>
      </c>
    </row>
    <row r="11" spans="1:3" x14ac:dyDescent="0.3">
      <c r="A11" s="6" t="s">
        <v>143</v>
      </c>
      <c r="B11" s="2"/>
      <c r="C11" s="43" t="s">
        <v>132</v>
      </c>
    </row>
    <row r="12" spans="1:3" x14ac:dyDescent="0.3">
      <c r="A12" s="6" t="s">
        <v>144</v>
      </c>
      <c r="B12" s="2"/>
      <c r="C12" s="43" t="s">
        <v>132</v>
      </c>
    </row>
    <row r="13" spans="1:3" x14ac:dyDescent="0.3">
      <c r="A13" s="6" t="s">
        <v>145</v>
      </c>
      <c r="B13" s="2"/>
      <c r="C13" s="43" t="s">
        <v>132</v>
      </c>
    </row>
    <row r="14" spans="1:3" x14ac:dyDescent="0.3">
      <c r="A14" s="6" t="s">
        <v>146</v>
      </c>
      <c r="B14" s="2"/>
      <c r="C14" s="43" t="s">
        <v>132</v>
      </c>
    </row>
    <row r="15" spans="1:3" x14ac:dyDescent="0.3">
      <c r="A15" s="6" t="s">
        <v>147</v>
      </c>
      <c r="B15" s="2"/>
      <c r="C15" s="43" t="s">
        <v>132</v>
      </c>
    </row>
    <row r="16" spans="1:3" x14ac:dyDescent="0.3">
      <c r="A16" s="6" t="s">
        <v>148</v>
      </c>
      <c r="B16" s="2"/>
      <c r="C16" s="43" t="s">
        <v>132</v>
      </c>
    </row>
    <row r="17" spans="1:3" x14ac:dyDescent="0.3">
      <c r="A17" s="6" t="s">
        <v>149</v>
      </c>
      <c r="B17" s="2"/>
      <c r="C17" s="43" t="s">
        <v>132</v>
      </c>
    </row>
    <row r="18" spans="1:3" x14ac:dyDescent="0.3">
      <c r="A18" s="6" t="s">
        <v>150</v>
      </c>
      <c r="B18" s="2"/>
      <c r="C18" s="22" t="s">
        <v>151</v>
      </c>
    </row>
    <row r="19" spans="1:3" x14ac:dyDescent="0.3">
      <c r="A19" s="6" t="s">
        <v>152</v>
      </c>
      <c r="B19" s="14"/>
      <c r="C19" s="22" t="s">
        <v>153</v>
      </c>
    </row>
    <row r="20" spans="1:3" x14ac:dyDescent="0.3">
      <c r="A20" s="6" t="s">
        <v>154</v>
      </c>
      <c r="B20" s="68"/>
      <c r="C20" s="55"/>
    </row>
    <row r="21" spans="1:3" x14ac:dyDescent="0.3">
      <c r="A21" s="6" t="s">
        <v>155</v>
      </c>
      <c r="B21" s="8"/>
      <c r="C21" s="22" t="s">
        <v>156</v>
      </c>
    </row>
    <row r="22" spans="1:3" x14ac:dyDescent="0.3">
      <c r="A22" s="53" t="s">
        <v>157</v>
      </c>
      <c r="B22" s="54"/>
      <c r="C22" s="55"/>
    </row>
    <row r="23" spans="1:3" x14ac:dyDescent="0.3">
      <c r="A23" s="6" t="s">
        <v>158</v>
      </c>
      <c r="B23" s="65" t="s">
        <v>159</v>
      </c>
      <c r="C23" s="55"/>
    </row>
    <row r="24" spans="1:3" x14ac:dyDescent="0.3">
      <c r="A24" s="6" t="s">
        <v>141</v>
      </c>
      <c r="B24" s="68"/>
      <c r="C24" s="55"/>
    </row>
    <row r="25" spans="1:3" x14ac:dyDescent="0.3">
      <c r="A25" s="6" t="s">
        <v>142</v>
      </c>
      <c r="B25" s="24"/>
      <c r="C25" s="43" t="s">
        <v>132</v>
      </c>
    </row>
    <row r="26" spans="1:3" x14ac:dyDescent="0.3">
      <c r="A26" s="6" t="s">
        <v>143</v>
      </c>
      <c r="B26" s="24"/>
      <c r="C26" s="43" t="s">
        <v>132</v>
      </c>
    </row>
    <row r="27" spans="1:3" x14ac:dyDescent="0.3">
      <c r="A27" s="6" t="s">
        <v>144</v>
      </c>
      <c r="B27" s="24"/>
      <c r="C27" s="43" t="s">
        <v>132</v>
      </c>
    </row>
    <row r="28" spans="1:3" x14ac:dyDescent="0.3">
      <c r="A28" s="6" t="s">
        <v>145</v>
      </c>
      <c r="B28" s="24"/>
      <c r="C28" s="43" t="s">
        <v>132</v>
      </c>
    </row>
    <row r="29" spans="1:3" x14ac:dyDescent="0.3">
      <c r="A29" s="6" t="s">
        <v>146</v>
      </c>
      <c r="B29" s="24"/>
      <c r="C29" s="43" t="s">
        <v>132</v>
      </c>
    </row>
    <row r="30" spans="1:3" x14ac:dyDescent="0.3">
      <c r="A30" s="6" t="s">
        <v>147</v>
      </c>
      <c r="B30" s="24"/>
      <c r="C30" s="43" t="s">
        <v>132</v>
      </c>
    </row>
    <row r="31" spans="1:3" x14ac:dyDescent="0.3">
      <c r="A31" s="6" t="s">
        <v>148</v>
      </c>
      <c r="B31" s="24"/>
      <c r="C31" s="43" t="s">
        <v>132</v>
      </c>
    </row>
    <row r="32" spans="1:3" x14ac:dyDescent="0.3">
      <c r="A32" s="6" t="s">
        <v>149</v>
      </c>
      <c r="B32" s="24"/>
      <c r="C32" s="43" t="s">
        <v>132</v>
      </c>
    </row>
    <row r="33" spans="1:3" x14ac:dyDescent="0.3">
      <c r="A33" s="6" t="s">
        <v>150</v>
      </c>
      <c r="B33" s="24"/>
      <c r="C33" s="22" t="s">
        <v>151</v>
      </c>
    </row>
    <row r="34" spans="1:3" x14ac:dyDescent="0.3">
      <c r="A34" s="6" t="s">
        <v>152</v>
      </c>
      <c r="B34" s="24"/>
      <c r="C34" s="22" t="s">
        <v>153</v>
      </c>
    </row>
    <row r="35" spans="1:3" x14ac:dyDescent="0.3">
      <c r="A35" s="6" t="s">
        <v>154</v>
      </c>
      <c r="B35" s="68"/>
      <c r="C35" s="55"/>
    </row>
    <row r="36" spans="1:3" x14ac:dyDescent="0.3">
      <c r="A36" s="53" t="s">
        <v>160</v>
      </c>
      <c r="B36" s="54"/>
      <c r="C36" s="55"/>
    </row>
    <row r="37" spans="1:3" x14ac:dyDescent="0.3">
      <c r="A37" s="6" t="s">
        <v>161</v>
      </c>
      <c r="B37" s="23" t="s">
        <v>162</v>
      </c>
      <c r="C37" s="22" t="s">
        <v>163</v>
      </c>
    </row>
    <row r="38" spans="1:3" x14ac:dyDescent="0.3">
      <c r="A38" s="53" t="s">
        <v>164</v>
      </c>
      <c r="B38" s="54"/>
      <c r="C38" s="55"/>
    </row>
    <row r="39" spans="1:3" x14ac:dyDescent="0.3">
      <c r="A39" s="6" t="s">
        <v>165</v>
      </c>
      <c r="B39" s="65" t="s">
        <v>166</v>
      </c>
      <c r="C39" s="55"/>
    </row>
    <row r="40" spans="1:3" x14ac:dyDescent="0.3">
      <c r="A40" s="6" t="s">
        <v>167</v>
      </c>
      <c r="B40" s="65" t="s">
        <v>166</v>
      </c>
      <c r="C40" s="55"/>
    </row>
    <row r="41" spans="1:3" x14ac:dyDescent="0.3">
      <c r="A41" s="6" t="s">
        <v>168</v>
      </c>
      <c r="B41" s="65" t="s">
        <v>166</v>
      </c>
      <c r="C41" s="55"/>
    </row>
    <row r="42" spans="1:3" x14ac:dyDescent="0.3">
      <c r="A42" s="6" t="s">
        <v>169</v>
      </c>
      <c r="B42" s="65" t="s">
        <v>166</v>
      </c>
      <c r="C42" s="55"/>
    </row>
    <row r="43" spans="1:3" x14ac:dyDescent="0.3">
      <c r="A43" s="6" t="s">
        <v>170</v>
      </c>
      <c r="B43" s="65" t="s">
        <v>166</v>
      </c>
      <c r="C43" s="55"/>
    </row>
    <row r="44" spans="1:3" x14ac:dyDescent="0.3">
      <c r="A44" s="6" t="s">
        <v>171</v>
      </c>
      <c r="B44" s="65" t="s">
        <v>166</v>
      </c>
      <c r="C44" s="55"/>
    </row>
    <row r="45" spans="1:3" x14ac:dyDescent="0.3">
      <c r="A45" s="6" t="s">
        <v>172</v>
      </c>
      <c r="B45" s="65" t="s">
        <v>166</v>
      </c>
      <c r="C45" s="55"/>
    </row>
    <row r="46" spans="1:3" x14ac:dyDescent="0.3">
      <c r="A46" s="6" t="s">
        <v>173</v>
      </c>
      <c r="B46" s="65" t="s">
        <v>166</v>
      </c>
      <c r="C46" s="55"/>
    </row>
    <row r="47" spans="1:3" x14ac:dyDescent="0.3">
      <c r="A47" s="6" t="s">
        <v>174</v>
      </c>
      <c r="B47" s="65" t="s">
        <v>166</v>
      </c>
      <c r="C47" s="55"/>
    </row>
  </sheetData>
  <mergeCells count="23">
    <mergeCell ref="A36:C36"/>
    <mergeCell ref="A1:C1"/>
    <mergeCell ref="B5:C5"/>
    <mergeCell ref="B20:C20"/>
    <mergeCell ref="B45:C45"/>
    <mergeCell ref="B41:C41"/>
    <mergeCell ref="B35:C35"/>
    <mergeCell ref="B47:C47"/>
    <mergeCell ref="B7:C7"/>
    <mergeCell ref="B46:C46"/>
    <mergeCell ref="A2:C2"/>
    <mergeCell ref="B43:C43"/>
    <mergeCell ref="B39:C39"/>
    <mergeCell ref="B42:C42"/>
    <mergeCell ref="A22:C22"/>
    <mergeCell ref="B23:C23"/>
    <mergeCell ref="B8:C8"/>
    <mergeCell ref="A38:C38"/>
    <mergeCell ref="B44:C44"/>
    <mergeCell ref="B40:C40"/>
    <mergeCell ref="B9:C9"/>
    <mergeCell ref="B6:C6"/>
    <mergeCell ref="B24:C24"/>
  </mergeCells>
  <dataValidations count="9">
    <dataValidation type="list" showInputMessage="1" showErrorMessage="1" sqref="B19" xr:uid="{00000000-0002-0000-0200-000000000000}">
      <formula1>"INTERNAL,THIRD PARTY"</formula1>
    </dataValidation>
    <dataValidation type="list" showInputMessage="1" showErrorMessage="1" sqref="B19" xr:uid="{00000000-0002-0000-0200-000001000000}">
      <formula1>"BY VALUE,BY GRADE"</formula1>
    </dataValidation>
    <dataValidation type="list" showInputMessage="1" showErrorMessage="1" sqref="B37" xr:uid="{00000000-0002-0000-0200-000002000000}">
      <formula1>"75%-85%,60%-75%,40%-50%,&lt;40%"</formula1>
    </dataValidation>
    <dataValidation type="list" showInputMessage="1" showErrorMessage="1" sqref="B23" xr:uid="{00000000-0002-0000-0200-000003000000}">
      <formula1>"DISCHARGE ONLY,REUSE : G-3,REUSE : G-2,REUSE : G-1,REUSE : G-0"</formula1>
    </dataValidation>
    <dataValidation type="list" showInputMessage="1" showErrorMessage="1" sqref="B6" xr:uid="{00000000-0002-0000-0200-000004000000}">
      <formula1>"RICH FOG&amp;TSS,RICH SUGAR LOW FOG&amp;TSS,NON BGD ORGANIC,NON ORGANIC,DOMESTIC WASTE"</formula1>
    </dataValidation>
    <dataValidation type="list" showInputMessage="1" showErrorMessage="1" sqref="B5" xr:uid="{00000000-0002-0000-0200-000005000000}">
      <formula1>"MESSOPHILIC,TERMOPHILIC"</formula1>
    </dataValidation>
    <dataValidation type="list" showInputMessage="1" showErrorMessage="1" sqref="B8" xr:uid="{00000000-0002-0000-0200-000006000000}">
      <formula1>"YES,NO"</formula1>
    </dataValidation>
    <dataValidation type="list" showInputMessage="1" showErrorMessage="1" sqref="B39:C39" xr:uid="{00000000-0002-0000-0200-000007000000}">
      <formula1>"ANAPAK"</formula1>
    </dataValidation>
    <dataValidation type="list" showInputMessage="1" showErrorMessage="1" sqref="B40:C47" xr:uid="{00000000-0002-0000-0200-000008000000}">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topLeftCell="A25" zoomScale="66" workbookViewId="0">
      <selection activeCell="B83" sqref="B83:C83"/>
    </sheetView>
  </sheetViews>
  <sheetFormatPr defaultRowHeight="14.4" x14ac:dyDescent="0.3"/>
  <cols>
    <col min="1" max="1" width="50.77734375" customWidth="1"/>
    <col min="2" max="4" width="40.77734375" customWidth="1"/>
    <col min="5" max="5" width="24" customWidth="1"/>
  </cols>
  <sheetData>
    <row r="1" spans="1:4" x14ac:dyDescent="0.3">
      <c r="A1" s="36" t="s">
        <v>175</v>
      </c>
      <c r="B1" s="36"/>
    </row>
    <row r="2" spans="1:4" x14ac:dyDescent="0.3">
      <c r="A2" s="41" t="s">
        <v>176</v>
      </c>
      <c r="B2" s="47" t="s">
        <v>177</v>
      </c>
      <c r="C2" s="47"/>
    </row>
    <row r="3" spans="1:4" x14ac:dyDescent="0.3">
      <c r="A3" s="31" t="s">
        <v>178</v>
      </c>
      <c r="B3" s="31" t="s">
        <v>179</v>
      </c>
      <c r="C3" s="31" t="s">
        <v>180</v>
      </c>
      <c r="D3" s="31" t="s">
        <v>181</v>
      </c>
    </row>
    <row r="4" spans="1:4" x14ac:dyDescent="0.3">
      <c r="A4" s="32" t="s">
        <v>182</v>
      </c>
      <c r="B4" s="32"/>
      <c r="C4" s="32"/>
      <c r="D4" s="32"/>
    </row>
    <row r="5" spans="1:4" x14ac:dyDescent="0.3">
      <c r="A5" s="34" t="s">
        <v>183</v>
      </c>
      <c r="B5" s="30" t="s">
        <v>184</v>
      </c>
      <c r="C5" s="33"/>
      <c r="D5" s="34"/>
    </row>
    <row r="6" spans="1:4" ht="28.8" customHeight="1" x14ac:dyDescent="0.3">
      <c r="A6" s="34" t="s">
        <v>185</v>
      </c>
      <c r="B6" s="30" t="s">
        <v>184</v>
      </c>
      <c r="C6" s="33"/>
      <c r="D6" s="33"/>
    </row>
    <row r="7" spans="1:4" ht="28.8" customHeight="1" x14ac:dyDescent="0.3">
      <c r="A7" s="34" t="str">
        <f>"ft_To obtain license to operate " &amp; 'DIP_Project Information'!B3 &amp; " such as SLF (Sertifikat Laik Fungsi)"</f>
        <v>ft_To obtain license to operate WRP such as SLF (Sertifikat Laik Fungsi)</v>
      </c>
      <c r="B7" s="30" t="s">
        <v>184</v>
      </c>
      <c r="C7" s="33"/>
      <c r="D7" s="33"/>
    </row>
    <row r="8" spans="1:4" ht="43.2" customHeight="1" x14ac:dyDescent="0.3">
      <c r="A8" s="34" t="s">
        <v>186</v>
      </c>
      <c r="B8" s="30" t="s">
        <v>184</v>
      </c>
      <c r="C8" s="33"/>
      <c r="D8" s="33"/>
    </row>
    <row r="9" spans="1:4" ht="28.8" customHeight="1" x14ac:dyDescent="0.3">
      <c r="A9" s="34" t="s">
        <v>187</v>
      </c>
      <c r="B9" s="30" t="s">
        <v>184</v>
      </c>
      <c r="C9" s="33"/>
      <c r="D9" s="33"/>
    </row>
    <row r="10" spans="1:4" x14ac:dyDescent="0.3">
      <c r="A10" s="32" t="str">
        <f>"ftg_Civil and Structural Works – " &amp; 'DIP_Project Information'!B3 &amp; " System"</f>
        <v>ftg_Civil and Structural Works – WRP System</v>
      </c>
      <c r="B10" s="32"/>
      <c r="C10" s="32"/>
      <c r="D10" s="32"/>
    </row>
    <row r="11" spans="1:4" ht="28.8" customHeight="1" x14ac:dyDescent="0.3">
      <c r="A11" s="34" t="s">
        <v>188</v>
      </c>
      <c r="B11" s="30" t="s">
        <v>184</v>
      </c>
      <c r="C11" s="33"/>
      <c r="D11" s="33"/>
    </row>
    <row r="12" spans="1:4" ht="28.8" customHeight="1" x14ac:dyDescent="0.3">
      <c r="A12" s="34" t="s">
        <v>189</v>
      </c>
      <c r="B12" s="30" t="s">
        <v>184</v>
      </c>
      <c r="C12" s="33"/>
      <c r="D12" s="33"/>
    </row>
    <row r="13" spans="1:4" x14ac:dyDescent="0.3">
      <c r="A13" s="34" t="s">
        <v>190</v>
      </c>
      <c r="B13" s="30" t="s">
        <v>184</v>
      </c>
      <c r="C13" s="33"/>
      <c r="D13" s="34"/>
    </row>
    <row r="14" spans="1:4" x14ac:dyDescent="0.3">
      <c r="A14" s="34" t="s">
        <v>191</v>
      </c>
      <c r="B14" s="33"/>
      <c r="C14" s="30" t="s">
        <v>184</v>
      </c>
      <c r="D14" s="34"/>
    </row>
    <row r="15" spans="1:4" x14ac:dyDescent="0.3">
      <c r="A15" s="34" t="s">
        <v>192</v>
      </c>
      <c r="B15" s="30" t="s">
        <v>184</v>
      </c>
      <c r="C15" s="33"/>
      <c r="D15" s="33"/>
    </row>
    <row r="16" spans="1:4" ht="28.8" customHeight="1" x14ac:dyDescent="0.3">
      <c r="A16" s="34" t="s">
        <v>193</v>
      </c>
      <c r="B16" s="33"/>
      <c r="C16" s="30" t="s">
        <v>184</v>
      </c>
      <c r="D16" s="33"/>
    </row>
    <row r="17" spans="1:4" ht="28.8" customHeight="1" x14ac:dyDescent="0.3">
      <c r="A17" s="34" t="str">
        <f>"ft_Design and drawing for " &amp; 'DIP_Project Information'!B3 &amp; " concrete tank, pump/blower room, control room, chemical room "</f>
        <v xml:space="preserve">ft_Design and drawing for WRP concrete tank, pump/blower room, control room, chemical room </v>
      </c>
      <c r="B17" s="33"/>
      <c r="C17" s="30" t="s">
        <v>184</v>
      </c>
      <c r="D17" s="33"/>
    </row>
    <row r="18" spans="1:4" ht="28.8" customHeight="1" x14ac:dyDescent="0.3">
      <c r="A18" s="34" t="str">
        <f>"ft_Foundation for " &amp; 'DIP_Project Information'!B3 &amp; " containerized tank, pump/blower room, control room, chemical room"</f>
        <v>ft_Foundation for WRP containerized tank, pump/blower room, control room, chemical room</v>
      </c>
      <c r="B18" s="33"/>
      <c r="C18" s="30" t="s">
        <v>184</v>
      </c>
      <c r="D18" s="33"/>
    </row>
    <row r="19" spans="1:4" ht="28.8" customHeight="1" x14ac:dyDescent="0.3">
      <c r="A19" s="34" t="s">
        <v>194</v>
      </c>
      <c r="B19" s="33"/>
      <c r="C19" s="30" t="s">
        <v>184</v>
      </c>
      <c r="D19" s="33"/>
    </row>
    <row r="20" spans="1:4" x14ac:dyDescent="0.3">
      <c r="A20" s="48" t="s">
        <v>195</v>
      </c>
      <c r="B20" s="49"/>
      <c r="C20" s="49"/>
      <c r="D20" s="50"/>
    </row>
    <row r="21" spans="1:4" x14ac:dyDescent="0.3">
      <c r="A21" s="32" t="str">
        <f>"ftg_Mechanical and Piping – "&amp;'DIP_Project Information'!B3&amp; " System"</f>
        <v>ftg_Mechanical and Piping – WRP System</v>
      </c>
      <c r="B21" s="31"/>
      <c r="C21" s="31"/>
      <c r="D21" s="32"/>
    </row>
    <row r="22" spans="1:4" ht="28.8" customHeight="1" x14ac:dyDescent="0.3">
      <c r="A22" s="34" t="str">
        <f>"ft_Supply and installation of all mechanical material for " &amp; 'DIP_Project Information'!B3 &amp; " system"</f>
        <v>ft_Supply and installation of all mechanical material for WRP system</v>
      </c>
      <c r="B22" s="33"/>
      <c r="C22" s="30" t="s">
        <v>184</v>
      </c>
      <c r="D22" s="33"/>
    </row>
    <row r="23" spans="1:4" x14ac:dyDescent="0.3">
      <c r="A23" s="34" t="str">
        <f>"ft_Design, testing and commissioning of "&amp;'DIP_Project Information'!B3&amp;"  system"</f>
        <v>ft_Design, testing and commissioning of WRP  system</v>
      </c>
      <c r="B23" s="33"/>
      <c r="C23" s="30" t="s">
        <v>184</v>
      </c>
      <c r="D23" s="33"/>
    </row>
    <row r="24" spans="1:4" x14ac:dyDescent="0.3">
      <c r="A24" s="34" t="s">
        <v>196</v>
      </c>
      <c r="B24" s="30" t="s">
        <v>184</v>
      </c>
      <c r="C24" s="33"/>
      <c r="D24" s="33"/>
    </row>
    <row r="25" spans="1:4" x14ac:dyDescent="0.3">
      <c r="A25" s="34" t="str">
        <f>"ft_Inlet wastewater transfer piping to " &amp; 'DIP_Project Information'!B3 &amp; " System"</f>
        <v>ft_Inlet wastewater transfer piping to WRP System</v>
      </c>
      <c r="B25" s="30" t="s">
        <v>184</v>
      </c>
      <c r="C25" s="33"/>
      <c r="D25" s="33"/>
    </row>
    <row r="26" spans="1:4" x14ac:dyDescent="0.3">
      <c r="A26" s="34" t="str">
        <f>"ft_Piping &amp; final system for effluent "&amp;'DIP_Project Information'!B3&amp;" to discharge"</f>
        <v>ft_Piping &amp; final system for effluent WRP to discharge</v>
      </c>
      <c r="B26" s="30" t="s">
        <v>184</v>
      </c>
      <c r="C26" s="33"/>
      <c r="D26" s="33"/>
    </row>
    <row r="27" spans="1:4" x14ac:dyDescent="0.3">
      <c r="A27" s="34" t="s">
        <v>197</v>
      </c>
      <c r="B27" s="33"/>
      <c r="C27" s="30" t="s">
        <v>184</v>
      </c>
      <c r="D27" s="34"/>
    </row>
    <row r="28" spans="1:4" x14ac:dyDescent="0.3">
      <c r="A28" s="34" t="s">
        <v>198</v>
      </c>
      <c r="B28" s="33"/>
      <c r="C28" s="30" t="s">
        <v>184</v>
      </c>
      <c r="D28" s="33"/>
    </row>
    <row r="29" spans="1:4" ht="28.8" customHeight="1" x14ac:dyDescent="0.3">
      <c r="A29" s="34" t="s">
        <v>199</v>
      </c>
      <c r="B29" s="30" t="s">
        <v>184</v>
      </c>
      <c r="C29" s="33"/>
      <c r="D29" s="33"/>
    </row>
    <row r="30" spans="1:4" x14ac:dyDescent="0.3">
      <c r="A30" s="34" t="s">
        <v>192</v>
      </c>
      <c r="B30" s="30" t="s">
        <v>184</v>
      </c>
      <c r="C30" s="33"/>
      <c r="D30" s="33"/>
    </row>
    <row r="31" spans="1:4" x14ac:dyDescent="0.3">
      <c r="A31" s="32" t="s">
        <v>200</v>
      </c>
      <c r="B31" s="31"/>
      <c r="C31" s="31"/>
      <c r="D31" s="32"/>
    </row>
    <row r="32" spans="1:4" x14ac:dyDescent="0.3">
      <c r="A32" s="34" t="s">
        <v>201</v>
      </c>
      <c r="B32" s="33"/>
      <c r="C32" s="30" t="s">
        <v>184</v>
      </c>
      <c r="D32" s="33"/>
    </row>
    <row r="33" spans="1:4" ht="28.8" customHeight="1" x14ac:dyDescent="0.3">
      <c r="A33" s="34" t="s">
        <v>202</v>
      </c>
      <c r="B33" s="33"/>
      <c r="C33" s="30" t="s">
        <v>184</v>
      </c>
      <c r="D33" s="33"/>
    </row>
    <row r="34" spans="1:4" x14ac:dyDescent="0.3">
      <c r="A34" s="34" t="s">
        <v>203</v>
      </c>
      <c r="B34" s="33"/>
      <c r="C34" s="30" t="s">
        <v>184</v>
      </c>
      <c r="D34" s="34"/>
    </row>
    <row r="35" spans="1:4" x14ac:dyDescent="0.3">
      <c r="A35" s="34" t="s">
        <v>204</v>
      </c>
      <c r="B35" s="30" t="s">
        <v>184</v>
      </c>
      <c r="C35" s="33"/>
      <c r="D35" s="34"/>
    </row>
    <row r="36" spans="1:4" x14ac:dyDescent="0.3">
      <c r="A36" s="34" t="s">
        <v>205</v>
      </c>
      <c r="B36" s="33"/>
      <c r="C36" s="30" t="s">
        <v>184</v>
      </c>
      <c r="D36" s="34"/>
    </row>
    <row r="37" spans="1:4" ht="28.8" customHeight="1" x14ac:dyDescent="0.3">
      <c r="A37" s="34" t="s">
        <v>206</v>
      </c>
      <c r="B37" s="33"/>
      <c r="C37" s="30" t="s">
        <v>184</v>
      </c>
      <c r="D37" s="33"/>
    </row>
    <row r="38" spans="1:4" ht="28.8" customHeight="1" x14ac:dyDescent="0.3">
      <c r="A38" s="34" t="s">
        <v>207</v>
      </c>
      <c r="B38" s="33"/>
      <c r="C38" s="30" t="s">
        <v>184</v>
      </c>
      <c r="D38" s="33"/>
    </row>
    <row r="39" spans="1:4" x14ac:dyDescent="0.3">
      <c r="A39" s="32" t="s">
        <v>208</v>
      </c>
      <c r="B39" s="31"/>
      <c r="C39" s="31"/>
      <c r="D39" s="32"/>
    </row>
    <row r="40" spans="1:4" x14ac:dyDescent="0.3">
      <c r="A40" s="34" t="s">
        <v>209</v>
      </c>
      <c r="B40" s="33"/>
      <c r="C40" s="30" t="s">
        <v>184</v>
      </c>
      <c r="D40" s="34"/>
    </row>
    <row r="41" spans="1:4" x14ac:dyDescent="0.3">
      <c r="A41" s="32" t="s">
        <v>210</v>
      </c>
      <c r="B41" s="31"/>
      <c r="C41" s="31"/>
      <c r="D41" s="32"/>
    </row>
    <row r="42" spans="1:4" ht="43.2" customHeight="1" x14ac:dyDescent="0.3">
      <c r="A42" s="34" t="s">
        <v>211</v>
      </c>
      <c r="B42" s="35"/>
      <c r="C42" s="30" t="s">
        <v>184</v>
      </c>
      <c r="D42" s="35" t="s">
        <v>212</v>
      </c>
    </row>
    <row r="43" spans="1:4" x14ac:dyDescent="0.3">
      <c r="A43" s="34" t="s">
        <v>213</v>
      </c>
      <c r="B43" s="30" t="s">
        <v>184</v>
      </c>
      <c r="C43" s="33"/>
      <c r="D43" s="34"/>
    </row>
    <row r="44" spans="1:4" x14ac:dyDescent="0.3">
      <c r="A44" s="34" t="s">
        <v>214</v>
      </c>
      <c r="B44" s="35"/>
      <c r="C44" s="30" t="s">
        <v>184</v>
      </c>
      <c r="D44" s="34"/>
    </row>
    <row r="45" spans="1:4" x14ac:dyDescent="0.3">
      <c r="A45" s="34" t="s">
        <v>215</v>
      </c>
      <c r="B45" s="30" t="s">
        <v>184</v>
      </c>
      <c r="C45" s="33"/>
      <c r="D45" s="33"/>
    </row>
    <row r="46" spans="1:4" ht="43.2" customHeight="1" x14ac:dyDescent="0.3">
      <c r="A46" s="34" t="str">
        <f>"ft_Analyze the parameters (for " &amp; 'DIP_Project Information'!B3 &amp; " system) as per regulation during the commissioning by the internal laboratory (the contractor)"</f>
        <v>ft_Analyze the parameters (for WRP system) as per regulation during the commissioning by the internal laboratory (the contractor)</v>
      </c>
      <c r="B46" s="35"/>
      <c r="C46" s="30" t="s">
        <v>184</v>
      </c>
      <c r="D46" s="33"/>
    </row>
    <row r="47" spans="1:4" ht="28.8" customHeight="1" x14ac:dyDescent="0.3">
      <c r="A47" s="34" t="str">
        <f>"ft_Analyze the parameters (for " &amp; 'DIP_Project Information'!B3 &amp; " system) as per regulation at the end of the commissioning by the external laboratory"</f>
        <v>ft_Analyze the parameters (for WRP system) as per regulation at the end of the commissioning by the external laboratory</v>
      </c>
      <c r="B47" s="30" t="s">
        <v>184</v>
      </c>
      <c r="C47" s="33"/>
      <c r="D47" s="33"/>
    </row>
    <row r="48" spans="1:4" x14ac:dyDescent="0.3">
      <c r="A48" s="32" t="s">
        <v>216</v>
      </c>
      <c r="B48" s="31"/>
      <c r="C48" s="31"/>
      <c r="D48" s="32"/>
    </row>
    <row r="49" spans="1:5" x14ac:dyDescent="0.3">
      <c r="A49" s="34" t="s">
        <v>217</v>
      </c>
      <c r="B49" s="33"/>
      <c r="C49" s="30" t="s">
        <v>184</v>
      </c>
      <c r="D49" s="34"/>
    </row>
    <row r="50" spans="1:5" x14ac:dyDescent="0.3">
      <c r="A50" s="34" t="str">
        <f>"ft_Classroom/ Virtual training for " &amp; 'DIP_Project Information'!B3 &amp; " operation"</f>
        <v>ft_Classroom/ Virtual training for WRP operation</v>
      </c>
      <c r="B50" s="33"/>
      <c r="C50" s="30" t="s">
        <v>184</v>
      </c>
      <c r="D50" s="33"/>
    </row>
    <row r="51" spans="1:5" x14ac:dyDescent="0.3">
      <c r="A51" s="34" t="s">
        <v>218</v>
      </c>
      <c r="B51" s="33"/>
      <c r="C51" s="30" t="s">
        <v>184</v>
      </c>
      <c r="D51" s="34"/>
    </row>
    <row r="52" spans="1:5" x14ac:dyDescent="0.3">
      <c r="A52" s="34" t="s">
        <v>219</v>
      </c>
      <c r="B52" s="33"/>
      <c r="C52" s="30" t="s">
        <v>184</v>
      </c>
      <c r="D52" s="34"/>
    </row>
    <row r="53" spans="1:5" x14ac:dyDescent="0.3">
      <c r="A53" s="32" t="s">
        <v>220</v>
      </c>
      <c r="B53" s="31"/>
      <c r="C53" s="31"/>
      <c r="D53" s="32"/>
    </row>
    <row r="54" spans="1:5" x14ac:dyDescent="0.3">
      <c r="A54" s="34" t="s">
        <v>221</v>
      </c>
      <c r="B54" s="33"/>
      <c r="C54" s="30" t="s">
        <v>184</v>
      </c>
      <c r="D54" s="34"/>
    </row>
    <row r="55" spans="1:5" x14ac:dyDescent="0.3">
      <c r="A55" s="34" t="s">
        <v>222</v>
      </c>
      <c r="B55" s="33"/>
      <c r="C55" s="30" t="s">
        <v>184</v>
      </c>
      <c r="D55" s="34"/>
    </row>
    <row r="56" spans="1:5" x14ac:dyDescent="0.3">
      <c r="A56" s="34" t="s">
        <v>223</v>
      </c>
      <c r="B56" s="33"/>
      <c r="C56" s="30" t="s">
        <v>184</v>
      </c>
      <c r="D56" s="34"/>
    </row>
    <row r="57" spans="1:5" x14ac:dyDescent="0.3">
      <c r="A57" s="34" t="s">
        <v>224</v>
      </c>
      <c r="B57" s="33"/>
      <c r="C57" s="30" t="s">
        <v>184</v>
      </c>
      <c r="D57" s="34"/>
    </row>
    <row r="58" spans="1:5" x14ac:dyDescent="0.3">
      <c r="A58" s="34" t="s">
        <v>225</v>
      </c>
      <c r="B58" s="33"/>
      <c r="C58" s="30" t="s">
        <v>184</v>
      </c>
      <c r="D58" s="34"/>
    </row>
    <row r="59" spans="1:5" x14ac:dyDescent="0.3">
      <c r="A59" s="34" t="s">
        <v>226</v>
      </c>
      <c r="B59" s="33"/>
      <c r="C59" s="30" t="s">
        <v>184</v>
      </c>
      <c r="D59" s="34"/>
    </row>
    <row r="60" spans="1:5" x14ac:dyDescent="0.3">
      <c r="A60" s="34" t="s">
        <v>227</v>
      </c>
      <c r="B60" s="33"/>
      <c r="C60" s="30" t="s">
        <v>184</v>
      </c>
      <c r="D60" s="34"/>
    </row>
    <row r="61" spans="1:5" x14ac:dyDescent="0.3">
      <c r="A61" s="34" t="s">
        <v>228</v>
      </c>
      <c r="B61" s="33"/>
      <c r="C61" s="30" t="s">
        <v>184</v>
      </c>
      <c r="D61" s="33" t="s">
        <v>229</v>
      </c>
    </row>
    <row r="62" spans="1:5" ht="14.4" customHeight="1" x14ac:dyDescent="0.3">
      <c r="A62" s="46" t="s">
        <v>230</v>
      </c>
      <c r="B62" s="46"/>
      <c r="C62" s="46"/>
      <c r="D62" s="46"/>
    </row>
    <row r="63" spans="1:5" x14ac:dyDescent="0.3">
      <c r="A63" s="42"/>
      <c r="B63" s="42"/>
      <c r="C63" s="42"/>
      <c r="D63" s="42"/>
      <c r="E63" s="42"/>
    </row>
    <row r="67" spans="1:12" x14ac:dyDescent="0.3">
      <c r="A67" s="51" t="s">
        <v>231</v>
      </c>
      <c r="B67" s="51"/>
      <c r="C67" s="51"/>
    </row>
    <row r="68" spans="1:12" x14ac:dyDescent="0.3">
      <c r="A68" s="39" t="s">
        <v>232</v>
      </c>
      <c r="B68" s="82" t="str">
        <f>"td_Cost And Freight (CFR) " &amp; 'DIP_Customer Information'!B10 &amp; ", " &amp; 'DIP_Customer Information'!B9 &amp; ", " &amp; 'DIP_Customer Information'!B8</f>
        <v xml:space="preserve">td_Cost And Freight (CFR) , , </v>
      </c>
      <c r="C68" s="55"/>
      <c r="D68" s="41" t="s">
        <v>233</v>
      </c>
      <c r="E68" s="40"/>
      <c r="F68" s="40"/>
      <c r="G68" s="40"/>
      <c r="H68" s="40"/>
      <c r="I68" s="40"/>
    </row>
    <row r="69" spans="1:12" ht="14.4" customHeight="1" x14ac:dyDescent="0.3">
      <c r="A69" s="72" t="s">
        <v>234</v>
      </c>
      <c r="B69" s="80" t="s">
        <v>235</v>
      </c>
      <c r="C69" s="55"/>
      <c r="D69" s="40" t="s">
        <v>236</v>
      </c>
      <c r="E69" s="40"/>
      <c r="F69" s="40"/>
      <c r="G69" s="40"/>
      <c r="H69" s="40"/>
      <c r="I69" s="40"/>
    </row>
    <row r="70" spans="1:12" ht="14.4" customHeight="1" x14ac:dyDescent="0.3">
      <c r="A70" s="73"/>
      <c r="B70" s="71" t="s">
        <v>237</v>
      </c>
      <c r="C70" s="55"/>
      <c r="D70" s="40" t="s">
        <v>238</v>
      </c>
      <c r="E70" s="40"/>
      <c r="F70" s="40"/>
      <c r="G70" s="40"/>
      <c r="H70" s="40"/>
      <c r="I70" s="40"/>
    </row>
    <row r="71" spans="1:12" ht="14.4" customHeight="1" x14ac:dyDescent="0.3">
      <c r="A71" s="73"/>
      <c r="B71" s="71" t="s">
        <v>239</v>
      </c>
      <c r="C71" s="55"/>
      <c r="D71" s="40" t="s">
        <v>240</v>
      </c>
      <c r="E71" s="40"/>
      <c r="F71" s="40"/>
      <c r="G71" s="40"/>
      <c r="H71" s="40"/>
      <c r="I71" s="40"/>
    </row>
    <row r="72" spans="1:12" ht="14.4" customHeight="1" x14ac:dyDescent="0.3">
      <c r="A72" s="74"/>
      <c r="B72" s="71" t="s">
        <v>241</v>
      </c>
      <c r="C72" s="55"/>
      <c r="D72" s="40" t="s">
        <v>242</v>
      </c>
      <c r="E72" s="40"/>
      <c r="F72" s="40"/>
      <c r="G72" s="40"/>
      <c r="H72" s="40"/>
      <c r="I72" s="40"/>
    </row>
    <row r="73" spans="1:12" ht="81.599999999999994" customHeight="1" x14ac:dyDescent="0.3">
      <c r="A73" s="39" t="s">
        <v>243</v>
      </c>
      <c r="B73" s="79" t="str">
        <f>J73&amp;K73&amp;L73</f>
        <v>td_All invoices are due and payable at the specified payment date or fourteen (14) daysdays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55"/>
      <c r="D73" s="41" t="s">
        <v>244</v>
      </c>
      <c r="E73" s="40"/>
      <c r="F73" s="40"/>
      <c r="G73" s="40"/>
      <c r="H73" s="40"/>
      <c r="I73" s="40" t="s">
        <v>245</v>
      </c>
      <c r="J73" s="52" t="s">
        <v>246</v>
      </c>
      <c r="K73" s="52" t="str">
        <f>IF('DIP_Project Information'!D28="14 Days","fourteen (14) days",IF('DIP_Project Information'!D28="30 Days","thirty (30) days",IF('DIP_Project Information'!D28="45 Days","forty-five (45) days","[invalid payment term]")))</f>
        <v>fourteen (14) days</v>
      </c>
      <c r="L73" s="52" t="s">
        <v>247</v>
      </c>
    </row>
    <row r="74" spans="1:12" ht="14.4" customHeight="1" x14ac:dyDescent="0.3">
      <c r="A74" s="39" t="s">
        <v>248</v>
      </c>
      <c r="B74" s="76" t="s">
        <v>249</v>
      </c>
      <c r="C74" s="55"/>
    </row>
    <row r="75" spans="1:12" ht="14.4" customHeight="1" x14ac:dyDescent="0.3">
      <c r="A75" s="39" t="s">
        <v>250</v>
      </c>
      <c r="B75" s="76" t="s">
        <v>251</v>
      </c>
      <c r="C75" s="55"/>
    </row>
    <row r="76" spans="1:12" ht="28.2" customHeight="1" x14ac:dyDescent="0.3">
      <c r="A76" s="75" t="s">
        <v>252</v>
      </c>
      <c r="B76" s="69" t="s">
        <v>253</v>
      </c>
      <c r="C76" s="55"/>
    </row>
    <row r="77" spans="1:12" ht="14.4" customHeight="1" x14ac:dyDescent="0.3">
      <c r="A77" s="73"/>
      <c r="B77" s="77" t="s">
        <v>254</v>
      </c>
      <c r="C77" s="55"/>
    </row>
    <row r="78" spans="1:12" x14ac:dyDescent="0.3">
      <c r="A78" s="73"/>
      <c r="B78" s="77" t="s">
        <v>255</v>
      </c>
      <c r="C78" s="55"/>
    </row>
    <row r="79" spans="1:12" ht="14.4" customHeight="1" x14ac:dyDescent="0.3">
      <c r="A79" s="73"/>
      <c r="B79" s="77" t="s">
        <v>256</v>
      </c>
      <c r="C79" s="55"/>
    </row>
    <row r="80" spans="1:12" ht="14.4" customHeight="1" x14ac:dyDescent="0.3">
      <c r="A80" s="73"/>
      <c r="B80" s="77" t="s">
        <v>257</v>
      </c>
      <c r="C80" s="55"/>
    </row>
    <row r="81" spans="1:3" ht="14.4" customHeight="1" x14ac:dyDescent="0.3">
      <c r="A81" s="73"/>
      <c r="B81" s="69" t="s">
        <v>258</v>
      </c>
      <c r="C81" s="55"/>
    </row>
    <row r="82" spans="1:3" ht="41.4" customHeight="1" x14ac:dyDescent="0.3">
      <c r="A82" s="73"/>
      <c r="B82" s="78" t="s">
        <v>259</v>
      </c>
      <c r="C82" s="55"/>
    </row>
    <row r="83" spans="1:3" ht="14.4" customHeight="1" x14ac:dyDescent="0.3">
      <c r="A83" s="73"/>
      <c r="B83" s="69" t="s">
        <v>260</v>
      </c>
      <c r="C83" s="55"/>
    </row>
    <row r="84" spans="1:3" ht="14.4" customHeight="1" x14ac:dyDescent="0.3">
      <c r="A84" s="73"/>
      <c r="B84" s="77" t="s">
        <v>261</v>
      </c>
      <c r="C84" s="55"/>
    </row>
    <row r="85" spans="1:3" x14ac:dyDescent="0.3">
      <c r="A85" s="73"/>
      <c r="B85" s="77" t="s">
        <v>262</v>
      </c>
      <c r="C85" s="55"/>
    </row>
    <row r="86" spans="1:3" ht="33.6" customHeight="1" x14ac:dyDescent="0.3">
      <c r="A86" s="73"/>
      <c r="B86" s="77" t="s">
        <v>263</v>
      </c>
      <c r="C86" s="55"/>
    </row>
    <row r="87" spans="1:3" ht="31.2" customHeight="1" x14ac:dyDescent="0.3">
      <c r="A87" s="73"/>
      <c r="B87" s="77" t="s">
        <v>264</v>
      </c>
      <c r="C87" s="55"/>
    </row>
    <row r="88" spans="1:3" ht="48.6" customHeight="1" x14ac:dyDescent="0.3">
      <c r="A88" s="73"/>
      <c r="B88" s="69" t="s">
        <v>265</v>
      </c>
      <c r="C88" s="55"/>
    </row>
    <row r="89" spans="1:3" x14ac:dyDescent="0.3">
      <c r="A89" s="74"/>
      <c r="B89" s="69" t="s">
        <v>266</v>
      </c>
      <c r="C89" s="55"/>
    </row>
    <row r="90" spans="1:3" ht="30.6" customHeight="1" x14ac:dyDescent="0.3">
      <c r="A90" s="75" t="s">
        <v>267</v>
      </c>
      <c r="B90" s="69" t="s">
        <v>268</v>
      </c>
      <c r="C90" s="55"/>
    </row>
    <row r="91" spans="1:3" x14ac:dyDescent="0.3">
      <c r="A91" s="74"/>
      <c r="B91" s="69" t="s">
        <v>269</v>
      </c>
      <c r="C91" s="55"/>
    </row>
    <row r="92" spans="1:3" ht="55.2" customHeight="1" x14ac:dyDescent="0.3">
      <c r="A92" s="81" t="s">
        <v>270</v>
      </c>
      <c r="B92" s="76" t="s">
        <v>271</v>
      </c>
      <c r="C92" s="55"/>
    </row>
    <row r="93" spans="1:3" ht="28.8" customHeight="1" x14ac:dyDescent="0.3">
      <c r="A93" s="73"/>
      <c r="B93" s="37" t="s">
        <v>272</v>
      </c>
      <c r="C93" s="37" t="s">
        <v>273</v>
      </c>
    </row>
    <row r="94" spans="1:3" x14ac:dyDescent="0.3">
      <c r="A94" s="73"/>
      <c r="B94" s="37" t="s">
        <v>274</v>
      </c>
      <c r="C94" s="38" t="s">
        <v>275</v>
      </c>
    </row>
    <row r="95" spans="1:3" x14ac:dyDescent="0.3">
      <c r="A95" s="73"/>
      <c r="B95" s="37" t="s">
        <v>276</v>
      </c>
      <c r="C95" s="38" t="s">
        <v>277</v>
      </c>
    </row>
    <row r="96" spans="1:3" x14ac:dyDescent="0.3">
      <c r="A96" s="73"/>
      <c r="B96" s="37" t="s">
        <v>278</v>
      </c>
      <c r="C96" s="38" t="s">
        <v>279</v>
      </c>
    </row>
    <row r="97" spans="1:3" x14ac:dyDescent="0.3">
      <c r="A97" s="73"/>
      <c r="B97" s="37" t="s">
        <v>280</v>
      </c>
      <c r="C97" s="38" t="s">
        <v>281</v>
      </c>
    </row>
    <row r="98" spans="1:3" x14ac:dyDescent="0.3">
      <c r="A98" s="74"/>
      <c r="B98" s="37" t="s">
        <v>282</v>
      </c>
      <c r="C98" s="38" t="s">
        <v>283</v>
      </c>
    </row>
    <row r="99" spans="1:3" x14ac:dyDescent="0.3">
      <c r="A99" s="39" t="s">
        <v>284</v>
      </c>
      <c r="B99" s="76" t="s">
        <v>285</v>
      </c>
      <c r="C99" s="55"/>
    </row>
    <row r="100" spans="1:3" ht="30" customHeight="1" x14ac:dyDescent="0.3">
      <c r="A100" s="39" t="s">
        <v>286</v>
      </c>
      <c r="B100" s="70" t="s">
        <v>287</v>
      </c>
      <c r="C100" s="55"/>
    </row>
    <row r="101" spans="1:3" x14ac:dyDescent="0.3">
      <c r="A101" s="39" t="s">
        <v>288</v>
      </c>
      <c r="B101" s="76" t="s">
        <v>289</v>
      </c>
      <c r="C101" s="55"/>
    </row>
    <row r="102" spans="1:3" x14ac:dyDescent="0.3">
      <c r="A102" s="39" t="s">
        <v>290</v>
      </c>
      <c r="B102" s="76" t="s">
        <v>291</v>
      </c>
      <c r="C102" s="55"/>
    </row>
  </sheetData>
  <mergeCells count="33">
    <mergeCell ref="B68:C68"/>
    <mergeCell ref="B80:C80"/>
    <mergeCell ref="B76:C76"/>
    <mergeCell ref="B89:C89"/>
    <mergeCell ref="B85:C85"/>
    <mergeCell ref="B79:C79"/>
    <mergeCell ref="B75:C75"/>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91:C91"/>
    <mergeCell ref="B100:C100"/>
    <mergeCell ref="B72:C72"/>
    <mergeCell ref="B90:C90"/>
    <mergeCell ref="B81:C81"/>
    <mergeCell ref="B99:C99"/>
    <mergeCell ref="B84:C84"/>
    <mergeCell ref="B83:C83"/>
    <mergeCell ref="B74:C74"/>
    <mergeCell ref="B92:C9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
  <sheetViews>
    <sheetView zoomScale="66" workbookViewId="0">
      <selection activeCell="H20" sqref="H20"/>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6"/>
  <sheetViews>
    <sheetView workbookViewId="0">
      <selection activeCell="L18" sqref="L18"/>
    </sheetView>
  </sheetViews>
  <sheetFormatPr defaultRowHeight="14.4" x14ac:dyDescent="0.3"/>
  <sheetData>
    <row r="2" spans="2:2" x14ac:dyDescent="0.3">
      <c r="B2" t="s">
        <v>292</v>
      </c>
    </row>
    <row r="3" spans="2:2" x14ac:dyDescent="0.3">
      <c r="B3" t="s">
        <v>293</v>
      </c>
    </row>
    <row r="4" spans="2:2" x14ac:dyDescent="0.3">
      <c r="B4" t="s">
        <v>294</v>
      </c>
    </row>
    <row r="5" spans="2:2" x14ac:dyDescent="0.3">
      <c r="B5" t="s">
        <v>295</v>
      </c>
    </row>
    <row r="6" spans="2:2" x14ac:dyDescent="0.3">
      <c r="B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2025-04-29T08:57:22Z</dcterms:modified>
</cp:coreProperties>
</file>