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08" yWindow="-108" windowWidth="23256" windowHeight="12456" tabRatio="687" firstSheet="1" activeTab="4" autoFilterDateGrouping="1"/>
  </bookViews>
  <sheets>
    <sheet xmlns:r="http://schemas.openxmlformats.org/officeDocument/2006/relationships" name="DIP_Customer Information" sheetId="1" state="visible" r:id="rId1"/>
    <sheet xmlns:r="http://schemas.openxmlformats.org/officeDocument/2006/relationships" name="DIP_Project Information" sheetId="2" state="visible" r:id="rId2"/>
    <sheet xmlns:r="http://schemas.openxmlformats.org/officeDocument/2006/relationships" name="DIP_Technical Information" sheetId="3" state="visible" r:id="rId3"/>
    <sheet xmlns:r="http://schemas.openxmlformats.org/officeDocument/2006/relationships" name="DIP_Data Input" sheetId="4" state="visible" r:id="rId4"/>
    <sheet xmlns:r="http://schemas.openxmlformats.org/officeDocument/2006/relationships" name="DATA_PROPOSAL" sheetId="5" state="visible" r:id="rId5"/>
    <sheet xmlns:r="http://schemas.openxmlformats.org/officeDocument/2006/relationships" name="DATA_OPEX" sheetId="6" state="visible" r:id="rId6"/>
    <sheet xmlns:r="http://schemas.openxmlformats.org/officeDocument/2006/relationships" name="DATA_BOQ" sheetId="7" state="visible" r:id="rId7"/>
    <sheet xmlns:r="http://schemas.openxmlformats.org/officeDocument/2006/relationships" name="DATA_TEMP" sheetId="8" state="visible" r:id="rId8"/>
    <sheet xmlns:r="http://schemas.openxmlformats.org/officeDocument/2006/relationships" name="DATA_ELI" sheetId="9" state="visible" r:id="rId9"/>
  </sheets>
  <externalReferences>
    <externalReference xmlns:r="http://schemas.openxmlformats.org/officeDocument/2006/relationships" r:id="rId10"/>
    <externalReference xmlns:r="http://schemas.openxmlformats.org/officeDocument/2006/relationships" r:id="rId11"/>
  </externalReferences>
  <definedNames>
    <definedName name="_12.ABUTHMEN">#REF!</definedName>
    <definedName name="_Fill">#REF!</definedName>
    <definedName name="_mid">#REF!</definedName>
    <definedName name="_MID50">#REF!</definedName>
    <definedName name="_Regression_Out" hidden="1">#REF!</definedName>
    <definedName name="_Regression_X" hidden="1">#REF!</definedName>
    <definedName name="_Regression_Y" hidden="1">#REF!</definedName>
    <definedName name="A">#REF!</definedName>
    <definedName name="abut">#REF!</definedName>
    <definedName name="AERATION_ONLY">'DIP_Customer Information'!#REF!</definedName>
    <definedName name="alpha">#REF!</definedName>
    <definedName name="Average_State_Point_Analysis">#REF!</definedName>
    <definedName name="B">#REF!</definedName>
    <definedName name="Calibration">#REF!</definedName>
    <definedName name="COOLING">#REF!</definedName>
    <definedName name="Copyright" hidden="1">"© 1995 Worley Limited"</definedName>
    <definedName name="Cv">#REF!</definedName>
    <definedName name="Cv_a">#REF!</definedName>
    <definedName name="D_SVI">#REF!</definedName>
    <definedName name="dayadukungan">#REF!</definedName>
    <definedName name="dP">#REF!</definedName>
    <definedName name="DS_No">#REF!</definedName>
    <definedName name="ETA_Motor">#REF!</definedName>
    <definedName name="ETA_Range">INDIRECT("'DATA ENGINE'!" &amp;#REF!)</definedName>
    <definedName name="ETA_RP">#REF!</definedName>
    <definedName name="ETAs_Range">#REF!</definedName>
    <definedName name="ETAs_RP">#REF!</definedName>
    <definedName name="f">#REF!</definedName>
    <definedName name="Fd">#REF!</definedName>
    <definedName name="fdf">#REF!</definedName>
    <definedName name="Fk.Xt">#REF!</definedName>
    <definedName name="FL">#REF!</definedName>
    <definedName name="Flow">#REF!</definedName>
    <definedName name="Fp">#REF!</definedName>
    <definedName name="Fr">#REF!</definedName>
    <definedName name="Fruit">'DIP_Customer Information'!#REF!</definedName>
    <definedName name="g">#REF!</definedName>
    <definedName name="girderrr">#REF!</definedName>
    <definedName name="H_DP">#REF!</definedName>
    <definedName name="H_Range">INDIRECT("'DATA ENGINE'!" &amp;#REF!)</definedName>
    <definedName name="Inlet">#REF!</definedName>
    <definedName name="Inlet_d">#REF!</definedName>
    <definedName name="K">#REF!</definedName>
    <definedName name="k_DP">#REF!/#REF!^2</definedName>
    <definedName name="k_G">9.8</definedName>
    <definedName name="L">#REF!</definedName>
    <definedName name="Linelist">#REF!</definedName>
    <definedName name="make">#REF!</definedName>
    <definedName name="MLSS">#REF!</definedName>
    <definedName name="model">#REF!</definedName>
    <definedName name="motor">#REF!</definedName>
    <definedName name="MOTORx">#REF!</definedName>
    <definedName name="MW">#REF!</definedName>
    <definedName name="n">#REF!</definedName>
    <definedName name="N.1">#REF!</definedName>
    <definedName name="N.2">#REF!</definedName>
    <definedName name="N.4">#REF!</definedName>
    <definedName name="N.5">#REF!</definedName>
    <definedName name="N.6">#REF!</definedName>
    <definedName name="N.7">#REF!</definedName>
    <definedName name="N.8">#REF!</definedName>
    <definedName name="N.9">#REF!</definedName>
    <definedName name="Ndoo">#REF!</definedName>
    <definedName name="NOSCREEN">'DIP_Customer Information'!#REF!</definedName>
    <definedName name="NPSH_Range">INDIRECT("'DATA ENGINE'!" &amp;#REF!)</definedName>
    <definedName name="NPSH_RP">#REF!</definedName>
    <definedName name="oj">#REF!</definedName>
    <definedName name="Outlet">#REF!</definedName>
    <definedName name="P1_Range">#REF!</definedName>
    <definedName name="P1_RP">#REF!</definedName>
    <definedName name="P2_DP">#REF!</definedName>
    <definedName name="P2_Range">#REF!</definedName>
    <definedName name="P2_RP">#REF!</definedName>
    <definedName name="Parabolic_Range">#REF!</definedName>
    <definedName name="parts">#REF!</definedName>
    <definedName name="Pc">#REF!</definedName>
    <definedName name="PDU">#REF!</definedName>
    <definedName name="PG">#REF!</definedName>
    <definedName name="Pin">#REF!</definedName>
    <definedName name="pipetabl">#REF!</definedName>
    <definedName name="PODetail">#REF!</definedName>
    <definedName name="Pout">#REF!</definedName>
    <definedName name="pp">#REF!</definedName>
    <definedName name="PREPD">#REF!</definedName>
    <definedName name="PRINT">#REF!</definedName>
    <definedName name="PRINT_AREA_MI">#REF!</definedName>
    <definedName name="Pv">#REF!</definedName>
    <definedName name="Pvc">#REF!</definedName>
    <definedName name="Q_DP">#REF!</definedName>
    <definedName name="Q_Min">#REF!</definedName>
    <definedName name="Q_Range">INDIRECT("'DATA ENGINE'!" &amp;#REF!)</definedName>
    <definedName name="Q_RP">#REF!</definedName>
    <definedName name="Re">#REF!</definedName>
    <definedName name="REV">#REF!</definedName>
    <definedName name="rho">#REF!</definedName>
    <definedName name="servlist">#REF!</definedName>
    <definedName name="SG">#REF!</definedName>
    <definedName name="size">#REF!</definedName>
    <definedName name="Slicer_Industry_Type__for_Slicer">#N/A</definedName>
    <definedName name="T_0">#REF!</definedName>
    <definedName name="T_0_">#REF!</definedName>
    <definedName name="T_1">#REF!</definedName>
    <definedName name="taglist">#REF!</definedName>
    <definedName name="TB_1C">#REF!</definedName>
    <definedName name="TB_1Cx">#REF!</definedName>
    <definedName name="TB_2C">#REF!</definedName>
    <definedName name="TB_2Cx">#REF!</definedName>
    <definedName name="TB_3C">#REF!</definedName>
    <definedName name="TB_3CH">#REF!</definedName>
    <definedName name="TB_3Cx">#REF!</definedName>
    <definedName name="TB_4C">#REF!</definedName>
    <definedName name="TB_4Cx">#REF!</definedName>
    <definedName name="tiangpancang10.1ver2">#REF!</definedName>
    <definedName name="title">#REF!</definedName>
    <definedName name="vegetables">'DIP_Customer Information'!#REF!</definedName>
    <definedName name="Vo">#REF!</definedName>
    <definedName name="WTE_ONLY">'DIP_Customer Information'!#REF!</definedName>
    <definedName name="x">#REF!</definedName>
    <definedName name="xo">#REF!</definedName>
    <definedName name="Xt">#REF!</definedName>
    <definedName name="Y">#REF!</definedName>
    <definedName name="ABS" localSheetId="0">'DIP_Customer Information'!#REF!</definedName>
    <definedName name="ETA_Motor" localSheetId="0">'[1]DATA ENGINE'!$B$26</definedName>
    <definedName name="ETA_Range" localSheetId="0">INDIRECT("'DATA ENGINE'!" &amp; '[1]DATA ENGINE'!$B$58)</definedName>
    <definedName name="ETAs_Range" localSheetId="0">'[1]DATA GRAPH'!$D$82:$D$131</definedName>
    <definedName name="H_Range" localSheetId="0">INDIRECT("'DATA ENGINE'!" &amp; '[1]DATA ENGINE'!$B$49)</definedName>
    <definedName name="k_DP" localSheetId="0">'[1]DATA ENGINE'!$B$15/'[1]DATA ENGINE'!$B$14^2</definedName>
    <definedName name="MANUAL_BAR_SCREEN" localSheetId="0">'DIP_Customer Information'!#REF!</definedName>
    <definedName name="NPSH_Range" localSheetId="0">INDIRECT("'DATA ENGINE'!" &amp; '[1]DATA ENGINE'!$B$67)</definedName>
    <definedName name="P2_Range" localSheetId="0">'[1]DATA GRAPH'!$F$82:$F$131</definedName>
    <definedName name="Parabolic_Range" localSheetId="0">'[1]DATA GRAPH'!$H$82:$H$131</definedName>
    <definedName name="Q_DP" localSheetId="0">'[1]DATA ENGINE'!$B$14</definedName>
    <definedName name="Q_Range" localSheetId="0">INDIRECT("'DATA ENGINE'!" &amp; '[1]DATA ENGINE'!$B$45)</definedName>
    <definedName name="RDS" localSheetId="0">'DIP_Customer Information'!#REF!</definedName>
    <definedName name="rho" localSheetId="0">'[1]DATA ENGINE'!$B$4</definedName>
    <definedName name="STATICSCREEN" localSheetId="0">'DIP_Customer Information'!#REF!</definedName>
    <definedName name="WTE_AERATION" localSheetId="0">'DIP_Customer Information'!#REF!</definedName>
    <definedName name="AERATION_ONLY" localSheetId="1">'[2]DIP_Customer Information'!#REF!</definedName>
    <definedName name="Fruit" localSheetId="1">'[2]DIP_Customer Information'!#REF!</definedName>
    <definedName name="NOSCREEN" localSheetId="1">'[2]DIP_Customer Information'!#REF!</definedName>
    <definedName name="vegetables" localSheetId="1">'[2]DIP_Customer Information'!#REF!</definedName>
    <definedName name="WTE_ONLY" localSheetId="1">'[2]DIP_Customer Information'!#REF!</definedName>
  </definedNames>
  <calcPr calcId="191029" fullCalcOnLoad="1"/>
</workbook>
</file>

<file path=xl/styles.xml><?xml version="1.0" encoding="utf-8"?>
<styleSheet xmlns="http://schemas.openxmlformats.org/spreadsheetml/2006/main">
  <numFmts count="4">
    <numFmt numFmtId="164" formatCode="_-&quot;Rp&quot;* #,##0.00_-;\-&quot;Rp&quot;* #,##0.00_-;_-&quot;Rp&quot;* &quot;-&quot;??_-;_-@_-"/>
    <numFmt numFmtId="165" formatCode="0.0\ &quot;m2&quot;"/>
    <numFmt numFmtId="166" formatCode="d/mm/yyyy"/>
    <numFmt numFmtId="167" formatCode="0.0"/>
  </numFmts>
  <fonts count="14">
    <font>
      <name val="Aptos Narrow"/>
      <family val="2"/>
      <color theme="1"/>
      <sz val="11"/>
      <scheme val="minor"/>
    </font>
    <font>
      <name val="Aptos Narrow"/>
      <family val="2"/>
      <b val="1"/>
      <color theme="1"/>
      <sz val="11"/>
      <scheme val="minor"/>
    </font>
    <font>
      <name val="Arial"/>
      <family val="2"/>
      <sz val="10"/>
    </font>
    <font>
      <name val="Arial"/>
      <family val="2"/>
      <b val="1"/>
      <sz val="10"/>
    </font>
    <font>
      <name val="Arial"/>
      <family val="2"/>
      <b val="1"/>
      <color rgb="FFFF0000"/>
      <sz val="12"/>
    </font>
    <font>
      <name val="Aptos Narrow"/>
      <family val="2"/>
      <b val="1"/>
      <color rgb="FFFFFFFF"/>
      <sz val="11"/>
      <scheme val="minor"/>
    </font>
    <font>
      <name val="Aptos Narrow"/>
      <family val="2"/>
      <i val="1"/>
      <color theme="1"/>
      <sz val="11"/>
      <scheme val="minor"/>
    </font>
    <font>
      <name val="Aptos Narrow"/>
      <family val="2"/>
      <color rgb="FF000000"/>
      <sz val="11"/>
      <scheme val="minor"/>
    </font>
    <font>
      <name val="Aptos Narrow"/>
      <family val="2"/>
      <b val="1"/>
      <color rgb="FF000000"/>
      <sz val="11"/>
      <scheme val="minor"/>
    </font>
    <font>
      <name val="Aptos Narrow"/>
      <family val="2"/>
      <sz val="11"/>
      <scheme val="minor"/>
    </font>
    <font>
      <name val="Aptos Narrow"/>
      <family val="2"/>
      <color theme="10"/>
      <sz val="11"/>
      <u val="single"/>
      <scheme val="minor"/>
    </font>
    <font>
      <name val="Wingdings"/>
      <sz val="11"/>
    </font>
    <font>
      <name val="Aptos Narrow"/>
      <family val="2"/>
      <b val="1"/>
      <sz val="10"/>
    </font>
    <font>
      <name val="Aptos Narrow"/>
      <family val="2"/>
      <sz val="10"/>
    </font>
  </fonts>
  <fills count="7">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rgb="FF1F497D"/>
        <bgColor indexed="64"/>
      </patternFill>
    </fill>
    <fill>
      <patternFill patternType="solid">
        <fgColor rgb="FFFFFFFF"/>
        <bgColor indexed="64"/>
      </patternFill>
    </fill>
    <fill>
      <patternFill patternType="solid">
        <fgColor rgb="FFFFC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bottom/>
      <diagonal/>
    </border>
  </borders>
  <cellStyleXfs count="5">
    <xf numFmtId="0" fontId="0" fillId="0" borderId="0"/>
    <xf numFmtId="0" fontId="2" fillId="0" borderId="0"/>
    <xf numFmtId="9" fontId="2" fillId="0" borderId="0"/>
    <xf numFmtId="43" fontId="2" fillId="0" borderId="0"/>
    <xf numFmtId="0" fontId="10" fillId="0" borderId="0"/>
  </cellStyleXfs>
  <cellXfs count="93">
    <xf numFmtId="0" fontId="0" fillId="0" borderId="0" pivotButton="0" quotePrefix="0" xfId="0"/>
    <xf numFmtId="0" fontId="2" fillId="0" borderId="0" applyAlignment="1" pivotButton="0" quotePrefix="0" xfId="1">
      <alignment vertical="center"/>
    </xf>
    <xf numFmtId="9" fontId="2" fillId="0" borderId="1" applyAlignment="1" pivotButton="0" quotePrefix="0" xfId="2">
      <alignment horizontal="center" vertical="center"/>
    </xf>
    <xf numFmtId="0" fontId="2" fillId="0" borderId="1" applyAlignment="1" pivotButton="0" quotePrefix="0" xfId="2">
      <alignment horizontal="center" vertical="center"/>
    </xf>
    <xf numFmtId="0" fontId="2" fillId="0" borderId="0" applyAlignment="1" pivotButton="0" quotePrefix="0" xfId="1">
      <alignment horizontal="center" vertical="center"/>
    </xf>
    <xf numFmtId="0" fontId="3" fillId="0" borderId="2" applyAlignment="1" pivotButton="0" quotePrefix="0" xfId="1">
      <alignment vertical="center"/>
    </xf>
    <xf numFmtId="0" fontId="2" fillId="0" borderId="1" applyAlignment="1" pivotButton="0" quotePrefix="0" xfId="1">
      <alignment vertical="center"/>
    </xf>
    <xf numFmtId="0" fontId="3" fillId="0" borderId="1" applyAlignment="1" pivotButton="0" quotePrefix="0" xfId="1">
      <alignment vertical="center"/>
    </xf>
    <xf numFmtId="0" fontId="2" fillId="0" borderId="1" applyAlignment="1" pivotButton="0" quotePrefix="0" xfId="1">
      <alignment horizontal="center" vertical="center"/>
    </xf>
    <xf numFmtId="0" fontId="2" fillId="0" borderId="1" applyAlignment="1" pivotButton="0" quotePrefix="0" xfId="1">
      <alignment horizontal="left" vertical="center"/>
    </xf>
    <xf numFmtId="0" fontId="3" fillId="0" borderId="1" applyAlignment="1" pivotButton="0" quotePrefix="1" xfId="1">
      <alignment vertical="center"/>
    </xf>
    <xf numFmtId="0" fontId="3" fillId="0" borderId="1" applyAlignment="1" pivotButton="0" quotePrefix="0" xfId="1">
      <alignment horizontal="left" vertical="center"/>
    </xf>
    <xf numFmtId="0" fontId="2" fillId="0" borderId="1" applyAlignment="1" pivotButton="0" quotePrefix="1" xfId="1">
      <alignment vertical="center"/>
    </xf>
    <xf numFmtId="3" fontId="2" fillId="0" borderId="1" applyAlignment="1" pivotButton="0" quotePrefix="0" xfId="1">
      <alignment horizontal="center" vertical="center"/>
    </xf>
    <xf numFmtId="164" fontId="2" fillId="0" borderId="1" applyAlignment="1" pivotButton="0" quotePrefix="0" xfId="1">
      <alignment horizontal="center" vertical="center"/>
    </xf>
    <xf numFmtId="0" fontId="3" fillId="0" borderId="1" applyAlignment="1" pivotButton="0" quotePrefix="0" xfId="1">
      <alignment horizontal="center" vertical="center"/>
    </xf>
    <xf numFmtId="165" fontId="2" fillId="0" borderId="1" applyAlignment="1" pivotButton="0" quotePrefix="0" xfId="1">
      <alignment horizontal="center" vertical="center"/>
    </xf>
    <xf numFmtId="0" fontId="3" fillId="0" borderId="0" applyAlignment="1" pivotButton="0" quotePrefix="0" xfId="1">
      <alignment vertical="center"/>
    </xf>
    <xf numFmtId="0" fontId="3" fillId="0" borderId="0" applyAlignment="1" pivotButton="0" quotePrefix="0" xfId="1">
      <alignment horizontal="center" vertical="center"/>
    </xf>
    <xf numFmtId="166" fontId="2" fillId="0" borderId="1" applyAlignment="1" pivotButton="0" quotePrefix="0" xfId="1">
      <alignment horizontal="center" vertical="center"/>
    </xf>
    <xf numFmtId="3" fontId="2" fillId="0" borderId="1" applyAlignment="1" pivotButton="0" quotePrefix="0" xfId="1">
      <alignment horizontal="left" vertical="center"/>
    </xf>
    <xf numFmtId="9" fontId="2" fillId="0" borderId="1" applyAlignment="1" pivotButton="0" quotePrefix="0" xfId="2">
      <alignment horizontal="left" vertical="center"/>
    </xf>
    <xf numFmtId="3" fontId="2" fillId="3" borderId="1" applyAlignment="1" pivotButton="0" quotePrefix="0" xfId="1">
      <alignment horizontal="center" vertical="center"/>
    </xf>
    <xf numFmtId="9" fontId="2" fillId="3" borderId="1" applyAlignment="1" pivotButton="0" quotePrefix="0" xfId="2">
      <alignment horizontal="center" vertical="center"/>
    </xf>
    <xf numFmtId="0" fontId="2" fillId="0" borderId="2" applyAlignment="1" pivotButton="0" quotePrefix="0" xfId="1">
      <alignment vertical="center"/>
    </xf>
    <xf numFmtId="0" fontId="2" fillId="0" borderId="7" applyAlignment="1" pivotButton="0" quotePrefix="0" xfId="1">
      <alignment vertical="center"/>
    </xf>
    <xf numFmtId="0" fontId="2" fillId="3" borderId="1" applyAlignment="1" pivotButton="0" quotePrefix="0" xfId="1">
      <alignment horizontal="center" vertical="center"/>
    </xf>
    <xf numFmtId="9" fontId="2" fillId="3" borderId="1" applyAlignment="1" pivotButton="0" quotePrefix="0" xfId="2">
      <alignment horizontal="center"/>
    </xf>
    <xf numFmtId="0" fontId="5" fillId="4" borderId="1" applyAlignment="1" pivotButton="0" quotePrefix="0" xfId="0">
      <alignment horizontal="center" vertical="center" wrapText="1"/>
    </xf>
    <xf numFmtId="0" fontId="5" fillId="4" borderId="1" applyAlignment="1" pivotButton="0" quotePrefix="0" xfId="0">
      <alignment horizontal="left" vertical="center" wrapText="1"/>
    </xf>
    <xf numFmtId="0" fontId="0" fillId="0" borderId="1" applyAlignment="1" pivotButton="0" quotePrefix="0" xfId="0">
      <alignment horizontal="center" vertical="center" wrapText="1"/>
    </xf>
    <xf numFmtId="0" fontId="0" fillId="0" borderId="1" applyAlignment="1" pivotButton="0" quotePrefix="0" xfId="0">
      <alignment horizontal="left" vertical="center" wrapText="1"/>
    </xf>
    <xf numFmtId="0" fontId="6" fillId="0" borderId="1" applyAlignment="1" pivotButton="0" quotePrefix="0" xfId="0">
      <alignment horizontal="center" vertical="center" wrapText="1"/>
    </xf>
    <xf numFmtId="0" fontId="1" fillId="0" borderId="0" pivotButton="0" quotePrefix="0" xfId="0"/>
    <xf numFmtId="0" fontId="0" fillId="0" borderId="1" applyAlignment="1" pivotButton="0" quotePrefix="0" xfId="0">
      <alignment vertical="center" wrapText="1"/>
    </xf>
    <xf numFmtId="9" fontId="0" fillId="0" borderId="1" applyAlignment="1" pivotButton="0" quotePrefix="0" xfId="0">
      <alignment vertical="center" wrapText="1"/>
    </xf>
    <xf numFmtId="0" fontId="1" fillId="0" borderId="1" applyAlignment="1" pivotButton="0" quotePrefix="0" xfId="0">
      <alignment horizontal="justify" vertical="center" wrapText="1"/>
    </xf>
    <xf numFmtId="0" fontId="0" fillId="2" borderId="0" pivotButton="0" quotePrefix="0" xfId="0"/>
    <xf numFmtId="0" fontId="6" fillId="2" borderId="0" pivotButton="0" quotePrefix="0" xfId="0"/>
    <xf numFmtId="0" fontId="6" fillId="0" borderId="0" applyAlignment="1" pivotButton="0" quotePrefix="0" xfId="0">
      <alignment vertical="center" wrapText="1"/>
    </xf>
    <xf numFmtId="0" fontId="2" fillId="0" borderId="1" applyAlignment="1" pivotButton="0" quotePrefix="1" xfId="1">
      <alignment horizontal="left" vertical="center"/>
    </xf>
    <xf numFmtId="0" fontId="3" fillId="0" borderId="0" applyAlignment="1" pivotButton="0" quotePrefix="0" xfId="1">
      <alignment horizontal="left" vertical="center"/>
    </xf>
    <xf numFmtId="0" fontId="2" fillId="0" borderId="0" applyAlignment="1" pivotButton="0" quotePrefix="0" xfId="1">
      <alignment horizontal="left" vertical="center"/>
    </xf>
    <xf numFmtId="0" fontId="6" fillId="0" borderId="8" applyAlignment="1" pivotButton="0" quotePrefix="0" xfId="0">
      <alignment horizontal="left" vertical="center" wrapText="1"/>
    </xf>
    <xf numFmtId="0" fontId="6" fillId="2" borderId="5" applyAlignment="1" pivotButton="0" quotePrefix="0" xfId="0">
      <alignment horizontal="center"/>
    </xf>
    <xf numFmtId="0" fontId="6" fillId="0" borderId="2" applyAlignment="1" pivotButton="0" quotePrefix="0" xfId="0">
      <alignment horizontal="left" vertical="center" wrapText="1"/>
    </xf>
    <xf numFmtId="0" fontId="6" fillId="0" borderId="3" applyAlignment="1" pivotButton="0" quotePrefix="0" xfId="0">
      <alignment horizontal="left" vertical="center" wrapText="1"/>
    </xf>
    <xf numFmtId="0" fontId="1" fillId="0" borderId="0" applyAlignment="1" pivotButton="0" quotePrefix="0" xfId="0">
      <alignment horizontal="left"/>
    </xf>
    <xf numFmtId="0" fontId="0" fillId="0" borderId="0" applyAlignment="1" pivotButton="0" quotePrefix="0" xfId="0">
      <alignment wrapText="1"/>
    </xf>
    <xf numFmtId="0" fontId="2" fillId="0" borderId="1" applyAlignment="1" pivotButton="0" quotePrefix="0" xfId="2">
      <alignment horizontal="left" vertical="center"/>
    </xf>
    <xf numFmtId="0" fontId="6" fillId="0" borderId="4" applyAlignment="1" pivotButton="0" quotePrefix="0" xfId="0">
      <alignment horizontal="center" vertical="center" wrapText="1"/>
    </xf>
    <xf numFmtId="0" fontId="11" fillId="0" borderId="1" applyAlignment="1" pivotButton="0" quotePrefix="0" xfId="0">
      <alignment horizontal="center" vertical="center" wrapText="1"/>
    </xf>
    <xf numFmtId="0" fontId="13" fillId="0" borderId="1" pivotButton="0" quotePrefix="0" xfId="0"/>
    <xf numFmtId="2" fontId="13" fillId="0" borderId="1" pivotButton="0" quotePrefix="0" xfId="0"/>
    <xf numFmtId="1" fontId="13" fillId="0" borderId="1" pivotButton="0" quotePrefix="0" xfId="0"/>
    <xf numFmtId="0" fontId="13" fillId="0" borderId="1" applyAlignment="1" pivotButton="0" quotePrefix="0" xfId="0">
      <alignment vertical="center" wrapText="1"/>
    </xf>
    <xf numFmtId="167" fontId="13" fillId="0" borderId="1" pivotButton="0" quotePrefix="0" xfId="0"/>
    <xf numFmtId="0" fontId="3" fillId="0" borderId="1" applyAlignment="1" pivotButton="0" quotePrefix="0" xfId="1">
      <alignment horizontal="left" vertical="center"/>
    </xf>
    <xf numFmtId="0" fontId="0" fillId="0" borderId="3" pivotButton="0" quotePrefix="0" xfId="0"/>
    <xf numFmtId="0" fontId="0" fillId="0" borderId="4" pivotButton="0" quotePrefix="0" xfId="0"/>
    <xf numFmtId="0" fontId="2" fillId="0" borderId="1" applyAlignment="1" pivotButton="0" quotePrefix="0" xfId="1">
      <alignment horizontal="left" vertical="center"/>
    </xf>
    <xf numFmtId="0" fontId="2" fillId="0" borderId="1" applyAlignment="1" pivotButton="0" quotePrefix="0" xfId="1">
      <alignment horizontal="left" vertical="center" wrapText="1"/>
    </xf>
    <xf numFmtId="0" fontId="10" fillId="0" borderId="1" applyAlignment="1" pivotButton="0" quotePrefix="0" xfId="4">
      <alignment horizontal="left" vertical="center"/>
    </xf>
    <xf numFmtId="3" fontId="2" fillId="3" borderId="1" applyAlignment="1" pivotButton="0" quotePrefix="0" xfId="1">
      <alignment horizontal="left" vertical="center"/>
    </xf>
    <xf numFmtId="0" fontId="3" fillId="2" borderId="5" applyAlignment="1" pivotButton="0" quotePrefix="0" xfId="1">
      <alignment horizontal="center" vertical="center"/>
    </xf>
    <xf numFmtId="0" fontId="0" fillId="0" borderId="5" pivotButton="0" quotePrefix="0" xfId="0"/>
    <xf numFmtId="2" fontId="2" fillId="0" borderId="1" applyAlignment="1" pivotButton="0" quotePrefix="0" xfId="1">
      <alignment horizontal="left" vertical="center"/>
    </xf>
    <xf numFmtId="0" fontId="3" fillId="0" borderId="1" applyAlignment="1" pivotButton="0" quotePrefix="0" xfId="1">
      <alignment vertical="center"/>
    </xf>
    <xf numFmtId="0" fontId="4" fillId="2" borderId="5" applyAlignment="1" pivotButton="0" quotePrefix="0" xfId="1">
      <alignment horizontal="center" vertical="center"/>
    </xf>
    <xf numFmtId="3" fontId="2" fillId="3" borderId="1" applyAlignment="1" pivotButton="0" quotePrefix="0" xfId="1">
      <alignment horizontal="center" vertical="center"/>
    </xf>
    <xf numFmtId="0" fontId="2" fillId="0" borderId="1" applyAlignment="1" pivotButton="0" quotePrefix="0" xfId="2">
      <alignment horizontal="center" vertical="center"/>
    </xf>
    <xf numFmtId="9" fontId="2" fillId="3" borderId="1" applyAlignment="1" pivotButton="0" quotePrefix="0" xfId="2">
      <alignment horizontal="center" vertical="center"/>
    </xf>
    <xf numFmtId="0" fontId="2" fillId="0" borderId="1" applyAlignment="1" pivotButton="0" quotePrefix="1" xfId="2">
      <alignment horizontal="center" vertical="center"/>
    </xf>
    <xf numFmtId="0" fontId="7" fillId="5" borderId="1" applyAlignment="1" pivotButton="0" quotePrefix="0" xfId="0">
      <alignment horizontal="justify" vertical="center" wrapText="1"/>
    </xf>
    <xf numFmtId="0" fontId="0" fillId="0" borderId="1" applyAlignment="1" pivotButton="0" quotePrefix="0" xfId="0">
      <alignment horizontal="left" vertical="center" wrapText="1"/>
    </xf>
    <xf numFmtId="0" fontId="9" fillId="0" borderId="1" applyAlignment="1" pivotButton="0" quotePrefix="1" xfId="0">
      <alignment horizontal="justify" vertical="center" wrapText="1"/>
    </xf>
    <xf numFmtId="0" fontId="1" fillId="0" borderId="1" applyAlignment="1" pivotButton="0" quotePrefix="0" xfId="0">
      <alignment horizontal="justify" vertical="center" wrapText="1"/>
    </xf>
    <xf numFmtId="0" fontId="0" fillId="0" borderId="9" pivotButton="0" quotePrefix="0" xfId="0"/>
    <xf numFmtId="0" fontId="0" fillId="0" borderId="6" pivotButton="0" quotePrefix="0" xfId="0"/>
    <xf numFmtId="0" fontId="8" fillId="0" borderId="1" applyAlignment="1" pivotButton="0" quotePrefix="0" xfId="0">
      <alignment horizontal="justify" vertical="center" wrapText="1"/>
    </xf>
    <xf numFmtId="0" fontId="0" fillId="0" borderId="1" applyAlignment="1" pivotButton="0" quotePrefix="0" xfId="0">
      <alignment horizontal="justify" vertical="center" wrapText="1"/>
    </xf>
    <xf numFmtId="0" fontId="7" fillId="5" borderId="1" applyAlignment="1" pivotButton="0" quotePrefix="1" xfId="0">
      <alignment horizontal="justify" vertical="center" wrapText="1"/>
    </xf>
    <xf numFmtId="0" fontId="7" fillId="5" borderId="1" applyAlignment="1" pivotButton="0" quotePrefix="0" xfId="0">
      <alignment horizontal="left" vertical="center" wrapText="1"/>
    </xf>
    <xf numFmtId="0" fontId="9" fillId="0" borderId="1" applyAlignment="1" pivotButton="0" quotePrefix="1" xfId="0">
      <alignment horizontal="justify" vertical="center"/>
    </xf>
    <xf numFmtId="0" fontId="9" fillId="0" borderId="1" applyAlignment="1" pivotButton="0" quotePrefix="1" xfId="0">
      <alignment horizontal="left" vertical="center" wrapText="1"/>
    </xf>
    <xf numFmtId="0" fontId="1" fillId="0" borderId="1" applyAlignment="1" pivotButton="0" quotePrefix="0" xfId="0">
      <alignment horizontal="left" vertical="center" wrapText="1"/>
    </xf>
    <xf numFmtId="0" fontId="9" fillId="0" borderId="1" applyAlignment="1" pivotButton="0" quotePrefix="0" xfId="0">
      <alignment horizontal="left" vertical="center" wrapText="1"/>
    </xf>
    <xf numFmtId="0" fontId="12" fillId="3" borderId="10" applyAlignment="1" pivotButton="0" quotePrefix="0" xfId="0">
      <alignment horizontal="center"/>
    </xf>
    <xf numFmtId="0" fontId="12" fillId="6" borderId="1" applyAlignment="1" pivotButton="0" quotePrefix="0" xfId="0">
      <alignment horizontal="left"/>
    </xf>
    <xf numFmtId="164" fontId="2" fillId="0" borderId="1" applyAlignment="1" pivotButton="0" quotePrefix="0" xfId="1">
      <alignment horizontal="center" vertical="center"/>
    </xf>
    <xf numFmtId="165" fontId="2" fillId="0" borderId="1" applyAlignment="1" pivotButton="0" quotePrefix="0" xfId="1">
      <alignment horizontal="center" vertical="center"/>
    </xf>
    <xf numFmtId="166" fontId="2" fillId="0" borderId="1" applyAlignment="1" pivotButton="0" quotePrefix="0" xfId="1">
      <alignment horizontal="center" vertical="center"/>
    </xf>
    <xf numFmtId="167" fontId="13" fillId="0" borderId="1" pivotButton="0" quotePrefix="0" xfId="0"/>
  </cellXfs>
  <cellStyles count="5">
    <cellStyle name="Normal" xfId="0" builtinId="0"/>
    <cellStyle name="Normal 2" xfId="1"/>
    <cellStyle name="Percent 2" xfId="2"/>
    <cellStyle name="Comma 2" xfId="3"/>
    <cellStyle name="Hyperlink" xfId="4"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externalLink" Target="/xl/externalLinks/externalLink1.xml" Id="rId10"/><Relationship Type="http://schemas.openxmlformats.org/officeDocument/2006/relationships/externalLink" Target="/xl/externalLinks/externalLink2.xml" Id="rId11"/><Relationship Type="http://schemas.openxmlformats.org/officeDocument/2006/relationships/styles" Target="styles.xml" Id="rId12"/><Relationship Type="http://schemas.openxmlformats.org/officeDocument/2006/relationships/theme" Target="theme/theme1.xml" Id="rId13"/></Relationships>
</file>

<file path=xl/externalLinks/_rels/externalLink1.xml.rels><Relationships xmlns="http://schemas.openxmlformats.org/package/2006/relationships"><Relationship Type="http://schemas.microsoft.com/office/2006/relationships/xlExternalLinkPath/xlPathMissing" Target="RecoveredExternalLink2" TargetMode="External" Id="rId1"/></Relationships>
</file>

<file path=xl/externalLinks/_rels/externalLink2.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ITIAL SETTING"/>
      <sheetName val="DATA INPUT"/>
      <sheetName val="DATA GATE"/>
      <sheetName val="DATA ENGINE"/>
      <sheetName val="DATA SETTING"/>
      <sheetName val="DATA GRAPH"/>
      <sheetName val="DATA REPORT"/>
      <sheetName val="DATA PROPOSAL"/>
      <sheetName val="Python sample"/>
    </sheetNames>
    <sheetDataSet>
      <sheetData sheetId="0">
        <row r="11">
          <cell r="F11" t="str">
            <v>6-8</v>
          </cell>
        </row>
      </sheetData>
      <sheetData sheetId="1"/>
      <sheetData sheetId="2"/>
      <sheetData sheetId="3">
        <row r="4">
          <cell r="B4">
            <v>998</v>
          </cell>
        </row>
        <row r="14">
          <cell r="B14">
            <v>52.992828802215328</v>
          </cell>
        </row>
        <row r="15">
          <cell r="B15">
            <v>109.95547696271115</v>
          </cell>
        </row>
        <row r="26">
          <cell r="B26">
            <v>0.93</v>
          </cell>
        </row>
        <row r="45">
          <cell r="B45" t="str">
            <v>$H$126:$H$175</v>
          </cell>
        </row>
        <row r="49">
          <cell r="B49" t="str">
            <v>$I$126:$I$175</v>
          </cell>
        </row>
        <row r="58">
          <cell r="B58" t="str">
            <v>$K$126:$K$175</v>
          </cell>
        </row>
        <row r="67">
          <cell r="B67" t="str">
            <v>$M$126:$M$175</v>
          </cell>
        </row>
      </sheetData>
      <sheetData sheetId="4"/>
      <sheetData sheetId="5">
        <row r="82">
          <cell r="D82">
            <v>1.7344769174675456</v>
          </cell>
          <cell r="F82">
            <v>12.151450392263509</v>
          </cell>
          <cell r="H82">
            <v>1.9615506791133864E-5</v>
          </cell>
        </row>
        <row r="83">
          <cell r="D83">
            <v>4.2526300240942385</v>
          </cell>
          <cell r="F83">
            <v>13.593981065293217</v>
          </cell>
          <cell r="H83">
            <v>0.11876493197023845</v>
          </cell>
        </row>
        <row r="84">
          <cell r="D84">
            <v>8.3747405993097459</v>
          </cell>
          <cell r="F84">
            <v>14.008453305188713</v>
          </cell>
          <cell r="H84">
            <v>0.48734870165395305</v>
          </cell>
        </row>
        <row r="85">
          <cell r="D85">
            <v>12.543494014747989</v>
          </cell>
          <cell r="F85">
            <v>14.041775832546508</v>
          </cell>
          <cell r="H85">
            <v>1.096534578721394</v>
          </cell>
        </row>
        <row r="86">
          <cell r="D86">
            <v>16.526097520079112</v>
          </cell>
          <cell r="F86">
            <v>14.210498489965655</v>
          </cell>
          <cell r="H86">
            <v>1.9493948066158122</v>
          </cell>
        </row>
        <row r="87">
          <cell r="D87">
            <v>20.389073324869134</v>
          </cell>
          <cell r="F87">
            <v>14.390449854697799</v>
          </cell>
          <cell r="H87">
            <v>3.0459293853372063</v>
          </cell>
        </row>
        <row r="88">
          <cell r="D88">
            <v>24.201343815410524</v>
          </cell>
          <cell r="F88">
            <v>14.529545876035733</v>
          </cell>
          <cell r="H88">
            <v>4.3861383148855762</v>
          </cell>
        </row>
        <row r="89">
          <cell r="D89">
            <v>27.867048517758267</v>
          </cell>
          <cell r="F89">
            <v>14.694422904137131</v>
          </cell>
          <cell r="H89">
            <v>5.9700215952609241</v>
          </cell>
        </row>
        <row r="90">
          <cell r="D90">
            <v>31.280727792043855</v>
          </cell>
          <cell r="F90">
            <v>14.934492035824764</v>
          </cell>
          <cell r="H90">
            <v>7.7975792264631387</v>
          </cell>
        </row>
        <row r="91">
          <cell r="D91">
            <v>34.697381475874693</v>
          </cell>
          <cell r="F91">
            <v>15.10593102888372</v>
          </cell>
          <cell r="H91">
            <v>9.8688112084925468</v>
          </cell>
        </row>
        <row r="92">
          <cell r="D92">
            <v>37.805051283734926</v>
          </cell>
          <cell r="F92">
            <v>15.360577971068373</v>
          </cell>
          <cell r="H92">
            <v>12.183717541348825</v>
          </cell>
        </row>
        <row r="93">
          <cell r="D93">
            <v>40.72120451163471</v>
          </cell>
          <cell r="F93">
            <v>15.632201823719875</v>
          </cell>
          <cell r="H93">
            <v>14.742298225032078</v>
          </cell>
        </row>
        <row r="94">
          <cell r="D94">
            <v>43.571072017132423</v>
          </cell>
          <cell r="F94">
            <v>15.866182999996008</v>
          </cell>
          <cell r="H94">
            <v>17.544553259542305</v>
          </cell>
        </row>
        <row r="95">
          <cell r="D95">
            <v>46.259116691727627</v>
          </cell>
          <cell r="F95">
            <v>16.126268926957213</v>
          </cell>
          <cell r="H95">
            <v>20.590482644879515</v>
          </cell>
        </row>
        <row r="96">
          <cell r="D96">
            <v>48.728222669672448</v>
          </cell>
          <cell r="F96">
            <v>16.398800970436007</v>
          </cell>
          <cell r="H96">
            <v>23.880086381043501</v>
          </cell>
        </row>
        <row r="97">
          <cell r="D97">
            <v>51.053508816622291</v>
          </cell>
          <cell r="F97">
            <v>16.69309294805749</v>
          </cell>
          <cell r="H97">
            <v>27.413364468034654</v>
          </cell>
        </row>
        <row r="98">
          <cell r="D98">
            <v>53.164425827814689</v>
          </cell>
          <cell r="F98">
            <v>16.998646927391952</v>
          </cell>
          <cell r="H98">
            <v>31.190316905852995</v>
          </cell>
        </row>
        <row r="99">
          <cell r="D99">
            <v>55.211154875719892</v>
          </cell>
          <cell r="F99">
            <v>17.283833260340618</v>
          </cell>
          <cell r="H99">
            <v>35.210943694498106</v>
          </cell>
        </row>
        <row r="100">
          <cell r="D100">
            <v>57.0212381241465</v>
          </cell>
          <cell r="F100">
            <v>17.612068402323327</v>
          </cell>
          <cell r="H100">
            <v>39.475244833970187</v>
          </cell>
        </row>
        <row r="101">
          <cell r="D101">
            <v>58.760603403263623</v>
          </cell>
          <cell r="F101">
            <v>17.920897151054163</v>
          </cell>
          <cell r="H101">
            <v>43.983220324268991</v>
          </cell>
        </row>
        <row r="102">
          <cell r="D102">
            <v>60.380707194662619</v>
          </cell>
          <cell r="F102">
            <v>18.218356012316725</v>
          </cell>
          <cell r="H102">
            <v>48.7348701653953</v>
          </cell>
        </row>
        <row r="103">
          <cell r="D103">
            <v>61.709472150314383</v>
          </cell>
          <cell r="F103">
            <v>18.571799767137485</v>
          </cell>
          <cell r="H103">
            <v>53.73019435734831</v>
          </cell>
        </row>
        <row r="104">
          <cell r="D104">
            <v>63.014665544620122</v>
          </cell>
          <cell r="F104">
            <v>18.908020512690655</v>
          </cell>
          <cell r="H104">
            <v>58.969192900128313</v>
          </cell>
        </row>
        <row r="105">
          <cell r="D105">
            <v>64.238309660270701</v>
          </cell>
          <cell r="F105">
            <v>19.22204766215409</v>
          </cell>
          <cell r="H105">
            <v>64.451865793735294</v>
          </cell>
        </row>
        <row r="106">
          <cell r="D106">
            <v>65.254299290527072</v>
          </cell>
          <cell r="F106">
            <v>19.577667329847738</v>
          </cell>
          <cell r="H106">
            <v>70.178213038169218</v>
          </cell>
        </row>
        <row r="107">
          <cell r="D107">
            <v>66.180150227724056</v>
          </cell>
          <cell r="F107">
            <v>19.919581887286338</v>
          </cell>
          <cell r="H107">
            <v>76.148234633430164</v>
          </cell>
        </row>
        <row r="108">
          <cell r="D108">
            <v>67.041078997136069</v>
          </cell>
          <cell r="F108">
            <v>20.257804631055119</v>
          </cell>
          <cell r="H108">
            <v>82.361930579518059</v>
          </cell>
        </row>
        <row r="109">
          <cell r="D109">
            <v>67.740272376245599</v>
          </cell>
          <cell r="F109">
            <v>20.613502371879328</v>
          </cell>
          <cell r="H109">
            <v>88.819300876432933</v>
          </cell>
        </row>
        <row r="110">
          <cell r="D110">
            <v>68.394327485051178</v>
          </cell>
          <cell r="F110">
            <v>20.942416853365181</v>
          </cell>
          <cell r="H110">
            <v>95.520345524174786</v>
          </cell>
        </row>
        <row r="111">
          <cell r="D111">
            <v>68.926400443638514</v>
          </cell>
          <cell r="F111">
            <v>21.278140496020317</v>
          </cell>
          <cell r="H111">
            <v>102.4650645227436</v>
          </cell>
        </row>
        <row r="112">
          <cell r="D112">
            <v>69.422075588750104</v>
          </cell>
          <cell r="F112">
            <v>21.607233257275468</v>
          </cell>
          <cell r="H112">
            <v>109.65345787213943</v>
          </cell>
        </row>
        <row r="113">
          <cell r="D113">
            <v>69.815360117912221</v>
          </cell>
          <cell r="F113">
            <v>21.922845122742505</v>
          </cell>
          <cell r="H113">
            <v>117.08552557236219</v>
          </cell>
        </row>
        <row r="114">
          <cell r="D114">
            <v>70.039578001172657</v>
          </cell>
          <cell r="F114">
            <v>22.265609902898198</v>
          </cell>
          <cell r="H114">
            <v>124.76126762341198</v>
          </cell>
        </row>
        <row r="115">
          <cell r="D115">
            <v>70.303543366595193</v>
          </cell>
          <cell r="F115">
            <v>22.564542793194509</v>
          </cell>
          <cell r="H115">
            <v>132.68068402528871</v>
          </cell>
        </row>
        <row r="116">
          <cell r="D116">
            <v>70.436750581720446</v>
          </cell>
          <cell r="F116">
            <v>22.877967404525055</v>
          </cell>
          <cell r="H116">
            <v>140.84377477799242</v>
          </cell>
        </row>
        <row r="117">
          <cell r="D117">
            <v>70.481056945976178</v>
          </cell>
          <cell r="F117">
            <v>23.17501554689558</v>
          </cell>
          <cell r="H117">
            <v>149.25053988152311</v>
          </cell>
        </row>
        <row r="118">
          <cell r="D118">
            <v>70.525352050726951</v>
          </cell>
          <cell r="F118">
            <v>23.435136343134996</v>
          </cell>
          <cell r="H118">
            <v>157.90097933588075</v>
          </cell>
        </row>
        <row r="119">
          <cell r="D119">
            <v>70.436757289036123</v>
          </cell>
          <cell r="F119">
            <v>23.70548393595757</v>
          </cell>
          <cell r="H119">
            <v>166.79509314106539</v>
          </cell>
        </row>
        <row r="120">
          <cell r="D120">
            <v>70.348151290450474</v>
          </cell>
          <cell r="F120">
            <v>23.940410195757387</v>
          </cell>
          <cell r="H120">
            <v>175.93288129707702</v>
          </cell>
        </row>
        <row r="121">
          <cell r="D121">
            <v>70.168529418617567</v>
          </cell>
          <cell r="F121">
            <v>24.154077273659809</v>
          </cell>
          <cell r="H121">
            <v>185.31434380391568</v>
          </cell>
        </row>
        <row r="122">
          <cell r="D122">
            <v>69.901750526847735</v>
          </cell>
          <cell r="F122">
            <v>24.359968597572227</v>
          </cell>
          <cell r="H122">
            <v>194.9394806615812</v>
          </cell>
        </row>
        <row r="123">
          <cell r="D123">
            <v>69.59553201856022</v>
          </cell>
          <cell r="F123">
            <v>24.52509936783364</v>
          </cell>
          <cell r="H123">
            <v>204.80829187007373</v>
          </cell>
        </row>
        <row r="124">
          <cell r="D124">
            <v>69.285759002029963</v>
          </cell>
          <cell r="F124">
            <v>24.649693077243182</v>
          </cell>
          <cell r="H124">
            <v>214.92077742939324</v>
          </cell>
        </row>
        <row r="125">
          <cell r="D125">
            <v>68.839046018005575</v>
          </cell>
          <cell r="F125">
            <v>24.760550219475352</v>
          </cell>
          <cell r="H125">
            <v>225.27693733953981</v>
          </cell>
        </row>
        <row r="126">
          <cell r="D126">
            <v>68.333250926016902</v>
          </cell>
          <cell r="F126">
            <v>24.849977975238108</v>
          </cell>
          <cell r="H126">
            <v>235.87677160051325</v>
          </cell>
        </row>
        <row r="127">
          <cell r="D127">
            <v>67.730630985007224</v>
          </cell>
          <cell r="F127">
            <v>24.897422568715243</v>
          </cell>
          <cell r="H127">
            <v>246.72028021231367</v>
          </cell>
        </row>
        <row r="128">
          <cell r="D128">
            <v>67.15751345591022</v>
          </cell>
          <cell r="F128">
            <v>24.865316698611203</v>
          </cell>
          <cell r="H128">
            <v>257.80746317494118</v>
          </cell>
        </row>
        <row r="129">
          <cell r="D129">
            <v>66.453658171485003</v>
          </cell>
          <cell r="F129">
            <v>24.822015174406044</v>
          </cell>
          <cell r="H129">
            <v>269.13832048839555</v>
          </cell>
        </row>
        <row r="130">
          <cell r="D130">
            <v>65.662110751914582</v>
          </cell>
          <cell r="F130">
            <v>24.715109851081987</v>
          </cell>
          <cell r="H130">
            <v>280.71285215267687</v>
          </cell>
        </row>
        <row r="131">
          <cell r="D131">
            <v>64.815471666206548</v>
          </cell>
          <cell r="F131">
            <v>24.551534902443027</v>
          </cell>
          <cell r="H131">
            <v>292.53105816778532</v>
          </cell>
        </row>
      </sheetData>
      <sheetData sheetId="6"/>
      <sheetData sheetId="7"/>
      <sheetData sheetId="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IP_Customer Information"/>
      <sheetName val="DIP_Project Information"/>
      <sheetName val="DATA_Proposal"/>
      <sheetName val="DATA_OPEX"/>
      <sheetName val="DATA_BOQ"/>
      <sheetName val="DATA_ELI"/>
    </sheetNames>
    <sheetDataSet>
      <sheetData sheetId="0"/>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codeName="Sheet10">
    <outlinePr summaryBelow="1" summaryRight="1"/>
    <pageSetUpPr/>
  </sheetPr>
  <dimension ref="A1:N57"/>
  <sheetViews>
    <sheetView zoomScale="68" zoomScaleNormal="70" workbookViewId="0">
      <selection activeCell="B9" sqref="B9:C9"/>
    </sheetView>
  </sheetViews>
  <sheetFormatPr baseColWidth="8" defaultColWidth="8.44140625" defaultRowHeight="14.4"/>
  <cols>
    <col width="37.5546875" customWidth="1" style="1" min="1" max="1"/>
    <col width="92.21875" customWidth="1" style="1" min="2" max="2"/>
    <col width="68.21875" customWidth="1" style="1" min="3" max="3"/>
    <col width="19.44140625" customWidth="1" style="1" min="4" max="6"/>
    <col width="27.77734375" customWidth="1" style="1" min="7" max="7"/>
    <col width="8.44140625" customWidth="1" style="1" min="15" max="64"/>
    <col width="8.44140625" customWidth="1" style="1" min="65" max="16384"/>
  </cols>
  <sheetData>
    <row r="1" ht="24.6" customHeight="1">
      <c r="A1" s="64" t="inlineStr">
        <is>
          <t>sub_CUSTOMER INFORMATION</t>
        </is>
      </c>
      <c r="B1" s="65" t="n"/>
      <c r="C1" s="65" t="n"/>
    </row>
    <row r="2" ht="13.2" customHeight="1">
      <c r="A2" s="57" t="inlineStr">
        <is>
          <t>fh_END USER INFORMATION</t>
        </is>
      </c>
      <c r="B2" s="58" t="n"/>
      <c r="C2" s="59" t="n"/>
      <c r="D2" s="17" t="n"/>
      <c r="E2" s="17" t="n"/>
      <c r="F2" s="17" t="n"/>
      <c r="H2" s="1" t="n"/>
      <c r="I2" s="1" t="n"/>
      <c r="J2" s="1" t="n"/>
      <c r="K2" s="1" t="n"/>
      <c r="L2" s="1" t="n"/>
      <c r="M2" s="1" t="n"/>
      <c r="N2" s="1" t="n"/>
    </row>
    <row r="3" ht="13.2" customHeight="1">
      <c r="A3" s="57" t="inlineStr">
        <is>
          <t>fh_Company Information</t>
        </is>
      </c>
      <c r="B3" s="58" t="n"/>
      <c r="C3" s="59" t="n"/>
      <c r="D3" s="17" t="n"/>
      <c r="E3" s="17" t="n"/>
      <c r="F3" s="17" t="n"/>
      <c r="H3" s="1" t="n"/>
      <c r="I3" s="1" t="n"/>
      <c r="J3" s="1" t="n"/>
      <c r="K3" s="1" t="n"/>
      <c r="L3" s="1" t="n"/>
      <c r="M3" s="1" t="n"/>
      <c r="N3" s="1" t="n"/>
    </row>
    <row r="4" ht="13.2" customHeight="1">
      <c r="A4" s="6" t="inlineStr">
        <is>
          <t>f_Company Name</t>
        </is>
      </c>
      <c r="B4" s="66" t="inlineStr">
        <is>
          <t>PT TCompany</t>
        </is>
      </c>
      <c r="C4" s="59" t="n"/>
      <c r="D4" s="4" t="n"/>
      <c r="E4" s="4" t="n"/>
      <c r="F4" s="4" t="n"/>
      <c r="H4" s="1" t="n"/>
      <c r="I4" s="1" t="n"/>
      <c r="J4" s="1" t="n"/>
      <c r="K4" s="1" t="n"/>
      <c r="L4" s="1" t="n"/>
      <c r="M4" s="1" t="n"/>
      <c r="N4" s="1" t="n"/>
    </row>
    <row r="5" ht="13.2" customHeight="1">
      <c r="A5" s="6" t="inlineStr">
        <is>
          <t>fd_Industry Classification</t>
        </is>
      </c>
      <c r="B5" s="63" t="inlineStr">
        <is>
          <t>Non Food Industry-A</t>
        </is>
      </c>
      <c r="C5" s="59" t="n"/>
      <c r="D5" s="4" t="n"/>
      <c r="E5" s="4" t="n"/>
      <c r="F5" s="4" t="n"/>
      <c r="H5" s="1" t="n"/>
      <c r="I5" s="1" t="n"/>
      <c r="J5" s="1" t="n"/>
      <c r="K5" s="1" t="n"/>
      <c r="L5" s="1" t="n"/>
      <c r="M5" s="1" t="n"/>
      <c r="N5" s="1" t="n"/>
    </row>
    <row r="6" ht="13.2" customHeight="1">
      <c r="A6" s="6" t="inlineStr">
        <is>
          <t>fd_Sub Industry Specification</t>
        </is>
      </c>
      <c r="B6" s="63" t="inlineStr">
        <is>
          <t>Technology &amp; Telecommunication</t>
        </is>
      </c>
      <c r="C6" s="59" t="n"/>
      <c r="D6" s="4" t="n"/>
      <c r="E6" s="4" t="n"/>
      <c r="F6" s="4" t="n"/>
      <c r="H6" s="1" t="n"/>
      <c r="I6" s="1" t="n"/>
      <c r="J6" s="1" t="n"/>
      <c r="K6" s="1" t="n"/>
      <c r="L6" s="1" t="n"/>
      <c r="M6" s="1" t="n"/>
      <c r="N6" s="1" t="n"/>
    </row>
    <row r="7" ht="13.2" customHeight="1">
      <c r="A7" s="67" t="inlineStr">
        <is>
          <t xml:space="preserve">fh_Location </t>
        </is>
      </c>
      <c r="B7" s="58" t="n"/>
      <c r="C7" s="59" t="n"/>
      <c r="D7" s="4" t="n"/>
      <c r="E7" s="4" t="n"/>
      <c r="F7" s="4" t="n"/>
      <c r="H7" s="1" t="n"/>
      <c r="I7" s="1" t="n"/>
      <c r="J7" s="1" t="n"/>
      <c r="K7" s="1" t="n"/>
      <c r="L7" s="1" t="n"/>
      <c r="M7" s="1" t="n"/>
      <c r="N7" s="1" t="n"/>
    </row>
    <row r="8" ht="13.2" customHeight="1">
      <c r="A8" s="6" t="inlineStr">
        <is>
          <t>f_1Country</t>
        </is>
      </c>
      <c r="B8" s="60" t="inlineStr">
        <is>
          <t>Indonesia</t>
        </is>
      </c>
      <c r="C8" s="59" t="n"/>
      <c r="H8" s="1" t="n"/>
      <c r="I8" s="1" t="n"/>
      <c r="J8" s="1" t="n"/>
      <c r="K8" s="1" t="n"/>
      <c r="L8" s="1" t="n"/>
      <c r="M8" s="1" t="n"/>
      <c r="N8" s="1" t="n"/>
    </row>
    <row r="9" ht="13.2" customHeight="1">
      <c r="A9" s="6" t="inlineStr">
        <is>
          <t>f_1Province</t>
        </is>
      </c>
      <c r="B9" s="60" t="inlineStr">
        <is>
          <t>Jawa Timur</t>
        </is>
      </c>
      <c r="C9" s="59" t="n"/>
      <c r="H9" s="1" t="n"/>
      <c r="I9" s="1" t="n"/>
      <c r="J9" s="1" t="n"/>
      <c r="K9" s="1" t="n"/>
      <c r="L9" s="1" t="n"/>
      <c r="M9" s="1" t="n"/>
      <c r="N9" s="1" t="n"/>
    </row>
    <row r="10" ht="13.2" customHeight="1">
      <c r="A10" s="6" t="inlineStr">
        <is>
          <t xml:space="preserve">f_1City </t>
        </is>
      </c>
      <c r="B10" s="60" t="inlineStr">
        <is>
          <t>Malang</t>
        </is>
      </c>
      <c r="C10" s="59" t="n"/>
      <c r="H10" s="1" t="n"/>
      <c r="I10" s="1" t="n"/>
      <c r="J10" s="1" t="n"/>
      <c r="K10" s="1" t="n"/>
      <c r="L10" s="1" t="n"/>
      <c r="M10" s="1" t="n"/>
      <c r="N10" s="1" t="n"/>
    </row>
    <row r="11" ht="13.2" customHeight="1">
      <c r="A11" s="60" t="inlineStr">
        <is>
          <t>f_1Site Address</t>
        </is>
      </c>
      <c r="B11" s="60" t="inlineStr">
        <is>
          <t>14</t>
        </is>
      </c>
      <c r="C11" s="59" t="n"/>
      <c r="D11" s="4" t="n"/>
      <c r="E11" s="4" t="n"/>
      <c r="F11" s="4" t="n"/>
      <c r="H11" s="1" t="n"/>
      <c r="I11" s="1" t="n"/>
      <c r="J11" s="1" t="n"/>
      <c r="K11" s="1" t="n"/>
      <c r="L11" s="1" t="n"/>
      <c r="M11" s="1" t="n"/>
      <c r="N11" s="1" t="n"/>
    </row>
    <row r="12" ht="13.2" customHeight="1">
      <c r="A12" s="60" t="inlineStr">
        <is>
          <t>f_1Correspondence Address</t>
        </is>
      </c>
      <c r="B12" s="61" t="inlineStr">
        <is>
          <t>25</t>
        </is>
      </c>
      <c r="C12" s="59" t="n"/>
      <c r="D12" s="4" t="n"/>
      <c r="E12" s="4" t="n"/>
      <c r="F12" s="4" t="n"/>
      <c r="H12" s="1" t="n"/>
      <c r="I12" s="1" t="n"/>
      <c r="J12" s="1" t="n"/>
      <c r="K12" s="1" t="n"/>
      <c r="L12" s="1" t="n"/>
      <c r="M12" s="1" t="n"/>
      <c r="N12" s="1" t="n"/>
    </row>
    <row r="13" ht="13.2" customHeight="1">
      <c r="A13" s="6" t="inlineStr">
        <is>
          <t xml:space="preserve">f_1Postal Code </t>
        </is>
      </c>
      <c r="B13" s="60" t="inlineStr">
        <is>
          <t>36</t>
        </is>
      </c>
      <c r="C13" s="59" t="n"/>
      <c r="H13" s="1" t="n"/>
      <c r="I13" s="1" t="n"/>
      <c r="J13" s="1" t="n"/>
      <c r="K13" s="1" t="n"/>
      <c r="L13" s="1" t="n"/>
      <c r="M13" s="1" t="n"/>
      <c r="N13" s="1" t="n"/>
    </row>
    <row r="14" ht="13.2" customHeight="1">
      <c r="A14" s="57" t="inlineStr">
        <is>
          <t xml:space="preserve">fh_Contact Person </t>
        </is>
      </c>
      <c r="B14" s="58" t="n"/>
      <c r="C14" s="59" t="n"/>
      <c r="H14" s="1" t="n"/>
      <c r="I14" s="1" t="n"/>
      <c r="J14" s="1" t="n"/>
      <c r="K14" s="1" t="n"/>
      <c r="L14" s="1" t="n"/>
      <c r="M14" s="1" t="n"/>
      <c r="N14" s="1" t="n"/>
    </row>
    <row r="15" ht="13.2" customHeight="1">
      <c r="A15" s="57" t="inlineStr">
        <is>
          <t xml:space="preserve">fh_Contact </t>
        </is>
      </c>
      <c r="B15" s="57" t="inlineStr">
        <is>
          <t xml:space="preserve">ch_Name </t>
        </is>
      </c>
      <c r="C15" s="57" t="inlineStr">
        <is>
          <t>ch_Phone No/Email</t>
        </is>
      </c>
      <c r="D15" s="18" t="n"/>
      <c r="E15" s="18" t="n"/>
      <c r="F15" s="18" t="n"/>
      <c r="H15" s="1" t="n"/>
      <c r="I15" s="1" t="n"/>
      <c r="J15" s="1" t="n"/>
      <c r="K15" s="1" t="n"/>
      <c r="L15" s="1" t="n"/>
      <c r="M15" s="1" t="n"/>
      <c r="N15" s="1" t="n"/>
    </row>
    <row r="16" ht="13.2" customHeight="1">
      <c r="A16" s="12" t="inlineStr">
        <is>
          <t>fm_PIC</t>
        </is>
      </c>
      <c r="B16" s="60" t="inlineStr">
        <is>
          <t>Taufik</t>
        </is>
      </c>
      <c r="C16" s="60" t="inlineStr">
        <is>
          <t>62812345678</t>
        </is>
      </c>
      <c r="D16" s="18" t="n"/>
      <c r="E16" s="18" t="n"/>
      <c r="F16" s="18" t="n"/>
      <c r="H16" s="1" t="n"/>
      <c r="I16" s="1" t="n"/>
      <c r="J16" s="1" t="n"/>
      <c r="K16" s="1" t="n"/>
      <c r="L16" s="1" t="n"/>
      <c r="M16" s="1" t="n"/>
      <c r="N16" s="1" t="n"/>
    </row>
    <row r="17" ht="13.2" customHeight="1">
      <c r="A17" s="12" t="inlineStr">
        <is>
          <t xml:space="preserve">fm_Decision Maker </t>
        </is>
      </c>
      <c r="B17" s="60" t="inlineStr">
        <is>
          <t>Test10</t>
        </is>
      </c>
      <c r="C17" s="60" t="inlineStr">
        <is>
          <t>Test11</t>
        </is>
      </c>
      <c r="H17" s="1" t="n"/>
      <c r="I17" s="1" t="n"/>
      <c r="J17" s="1" t="n"/>
      <c r="K17" s="1" t="n"/>
      <c r="L17" s="1" t="n"/>
      <c r="M17" s="1" t="n"/>
      <c r="N17" s="1" t="n"/>
    </row>
    <row r="18" ht="13.2" customHeight="1">
      <c r="A18" s="12" t="inlineStr">
        <is>
          <t>fm_Influencer</t>
        </is>
      </c>
      <c r="B18" s="60" t="inlineStr">
        <is>
          <t>Taufik2</t>
        </is>
      </c>
      <c r="C18" s="60" t="inlineStr">
        <is>
          <t>Test13</t>
        </is>
      </c>
      <c r="H18" s="1" t="n"/>
      <c r="I18" s="1" t="n"/>
      <c r="J18" s="1" t="n"/>
      <c r="K18" s="1" t="n"/>
      <c r="L18" s="1" t="n"/>
      <c r="M18" s="1" t="n"/>
      <c r="N18" s="1" t="n"/>
    </row>
    <row r="19" ht="13.2" customHeight="1">
      <c r="A19" s="12" t="inlineStr">
        <is>
          <t xml:space="preserve">fm_#1 Engineering Person </t>
        </is>
      </c>
      <c r="B19" s="60" t="inlineStr">
        <is>
          <t>Test14</t>
        </is>
      </c>
      <c r="C19" s="60" t="inlineStr">
        <is>
          <t>Test15</t>
        </is>
      </c>
      <c r="D19" s="4" t="n"/>
      <c r="E19" s="4" t="n"/>
      <c r="F19" s="4" t="n"/>
      <c r="H19" s="1" t="n"/>
      <c r="I19" s="1" t="n"/>
      <c r="J19" s="1" t="n"/>
      <c r="K19" s="1" t="n"/>
      <c r="L19" s="1" t="n"/>
      <c r="M19" s="1" t="n"/>
      <c r="N19" s="1" t="n"/>
    </row>
    <row r="20" ht="13.2" customHeight="1">
      <c r="A20" s="12" t="inlineStr">
        <is>
          <t>fm_#2 Enginering Person</t>
        </is>
      </c>
      <c r="B20" s="60" t="inlineStr">
        <is>
          <t>Taufik4</t>
        </is>
      </c>
      <c r="C20" s="60" t="inlineStr">
        <is>
          <t>Test17</t>
        </is>
      </c>
      <c r="D20" s="4" t="n"/>
      <c r="E20" s="4" t="n"/>
      <c r="F20" s="4" t="n"/>
      <c r="H20" s="1" t="n"/>
      <c r="I20" s="1" t="n"/>
      <c r="J20" s="1" t="n"/>
      <c r="K20" s="1" t="n"/>
      <c r="L20" s="1" t="n"/>
      <c r="M20" s="1" t="n"/>
      <c r="N20" s="1" t="n"/>
    </row>
    <row r="21" ht="13.2" customHeight="1">
      <c r="A21" s="12" t="inlineStr">
        <is>
          <t>fm_#3 Commercial Person</t>
        </is>
      </c>
      <c r="B21" s="60" t="inlineStr">
        <is>
          <t>Taufik5</t>
        </is>
      </c>
      <c r="C21" s="60" t="inlineStr">
        <is>
          <t>Test19</t>
        </is>
      </c>
      <c r="D21" s="4" t="n"/>
      <c r="E21" s="4" t="n"/>
      <c r="F21" s="4" t="n"/>
      <c r="H21" s="1" t="n"/>
      <c r="I21" s="1" t="n"/>
      <c r="J21" s="1" t="n"/>
      <c r="K21" s="1" t="n"/>
      <c r="L21" s="1" t="n"/>
      <c r="M21" s="1" t="n"/>
      <c r="N21" s="1" t="n"/>
    </row>
    <row r="22" ht="13.2" customHeight="1">
      <c r="A22" s="12" t="inlineStr">
        <is>
          <t>fm_#4 Commercial Person</t>
        </is>
      </c>
      <c r="B22" s="60" t="inlineStr">
        <is>
          <t>Taufik6</t>
        </is>
      </c>
      <c r="C22" s="60" t="inlineStr">
        <is>
          <t>Test21</t>
        </is>
      </c>
      <c r="H22" s="1" t="n"/>
      <c r="I22" s="1" t="n"/>
      <c r="J22" s="1" t="n"/>
      <c r="K22" s="1" t="n"/>
      <c r="L22" s="1" t="n"/>
      <c r="M22" s="1" t="n"/>
      <c r="N22" s="1" t="n"/>
    </row>
    <row r="23" ht="13.2" customHeight="1">
      <c r="A23" s="6" t="inlineStr">
        <is>
          <t>fm_Company Correspondence (Admin)</t>
        </is>
      </c>
      <c r="B23" s="60" t="inlineStr">
        <is>
          <t>Taufik7</t>
        </is>
      </c>
      <c r="C23" s="60" t="inlineStr">
        <is>
          <t>Test23</t>
        </is>
      </c>
      <c r="H23" s="1" t="n"/>
      <c r="I23" s="1" t="n"/>
      <c r="J23" s="1" t="n"/>
      <c r="K23" s="1" t="n"/>
      <c r="L23" s="1" t="n"/>
      <c r="M23" s="1" t="n"/>
      <c r="N23" s="1" t="n"/>
    </row>
    <row r="24" ht="13.2" customHeight="1">
      <c r="A24" s="6" t="inlineStr">
        <is>
          <t>f_Company Email</t>
        </is>
      </c>
      <c r="B24" s="62" t="inlineStr">
        <is>
          <t>20</t>
        </is>
      </c>
      <c r="C24" s="59" t="n"/>
      <c r="H24" s="1" t="n"/>
      <c r="I24" s="1" t="n"/>
      <c r="J24" s="1" t="n"/>
      <c r="K24" s="1" t="n"/>
      <c r="L24" s="1" t="n"/>
      <c r="M24" s="1" t="n"/>
      <c r="N24" s="1" t="n"/>
    </row>
    <row r="25" ht="13.2" customHeight="1">
      <c r="A25" s="57" t="inlineStr">
        <is>
          <t>fh_MAIN CONTRACTOR INFORMATION</t>
        </is>
      </c>
      <c r="B25" s="58" t="n"/>
      <c r="C25" s="59" t="n"/>
      <c r="D25" s="17" t="n"/>
      <c r="E25" s="17" t="n"/>
      <c r="F25" s="17" t="n"/>
      <c r="H25" s="1" t="n"/>
      <c r="I25" s="1" t="n"/>
      <c r="J25" s="1" t="n"/>
      <c r="K25" s="1" t="n"/>
      <c r="L25" s="1" t="n"/>
      <c r="M25" s="1" t="n"/>
      <c r="N25" s="1" t="n"/>
    </row>
    <row r="26" ht="13.2" customHeight="1">
      <c r="A26" s="6" t="inlineStr">
        <is>
          <t>f_Project Owner</t>
        </is>
      </c>
      <c r="B26" s="66" t="inlineStr">
        <is>
          <t>21</t>
        </is>
      </c>
      <c r="C26" s="59" t="n"/>
      <c r="D26" s="4" t="n"/>
      <c r="E26" s="4" t="n"/>
      <c r="F26" s="4" t="n"/>
      <c r="H26" s="1" t="n"/>
      <c r="I26" s="1" t="n"/>
      <c r="J26" s="1" t="n"/>
      <c r="K26" s="1" t="n"/>
      <c r="L26" s="1" t="n"/>
      <c r="M26" s="1" t="n"/>
      <c r="N26" s="1" t="n"/>
    </row>
    <row r="27" ht="13.2" customHeight="1">
      <c r="A27" s="57" t="inlineStr">
        <is>
          <t xml:space="preserve">fh_Location </t>
        </is>
      </c>
      <c r="B27" s="58" t="n"/>
      <c r="C27" s="59" t="n"/>
      <c r="D27" s="4" t="n"/>
      <c r="E27" s="4" t="n"/>
      <c r="F27" s="4" t="n"/>
      <c r="H27" s="1" t="n"/>
      <c r="I27" s="1" t="n"/>
      <c r="J27" s="1" t="n"/>
      <c r="K27" s="1" t="n"/>
      <c r="L27" s="1" t="n"/>
      <c r="M27" s="1" t="n"/>
      <c r="N27" s="1" t="n"/>
    </row>
    <row r="28" ht="13.2" customHeight="1">
      <c r="A28" s="6" t="inlineStr">
        <is>
          <t xml:space="preserve">f_2Country </t>
        </is>
      </c>
      <c r="B28" s="60" t="inlineStr">
        <is>
          <t>Indonesia2</t>
        </is>
      </c>
      <c r="C28" s="59" t="n"/>
      <c r="H28" s="1" t="n"/>
      <c r="I28" s="1" t="n"/>
      <c r="J28" s="1" t="n"/>
      <c r="K28" s="1" t="n"/>
      <c r="L28" s="1" t="n"/>
      <c r="M28" s="1" t="n"/>
      <c r="N28" s="1" t="n"/>
    </row>
    <row r="29" ht="13.2" customHeight="1">
      <c r="A29" s="6" t="inlineStr">
        <is>
          <t>f_2Province</t>
        </is>
      </c>
      <c r="B29" s="60" t="inlineStr">
        <is>
          <t>Jawa Timur2</t>
        </is>
      </c>
      <c r="C29" s="59" t="n"/>
      <c r="H29" s="1" t="n"/>
      <c r="I29" s="1" t="n"/>
      <c r="J29" s="1" t="n"/>
      <c r="K29" s="1" t="n"/>
      <c r="L29" s="1" t="n"/>
      <c r="M29" s="1" t="n"/>
      <c r="N29" s="1" t="n"/>
    </row>
    <row r="30" ht="13.2" customHeight="1">
      <c r="A30" s="6" t="inlineStr">
        <is>
          <t xml:space="preserve">f_2City </t>
        </is>
      </c>
      <c r="B30" s="60" t="inlineStr">
        <is>
          <t>Surabaya2</t>
        </is>
      </c>
      <c r="C30" s="59" t="n"/>
      <c r="H30" s="1" t="n"/>
      <c r="I30" s="1" t="n"/>
      <c r="J30" s="1" t="n"/>
      <c r="K30" s="1" t="n"/>
      <c r="L30" s="1" t="n"/>
      <c r="M30" s="1" t="n"/>
      <c r="N30" s="1" t="n"/>
    </row>
    <row r="31" ht="13.2" customHeight="1">
      <c r="A31" s="60" t="inlineStr">
        <is>
          <t>f_2Site Address</t>
        </is>
      </c>
      <c r="B31" s="60" t="inlineStr">
        <is>
          <t>22</t>
        </is>
      </c>
      <c r="C31" s="59" t="n"/>
      <c r="D31" s="4" t="n"/>
      <c r="E31" s="4" t="n"/>
      <c r="F31" s="4" t="n"/>
      <c r="H31" s="1" t="n"/>
      <c r="I31" s="1" t="n"/>
      <c r="J31" s="1" t="n"/>
      <c r="K31" s="1" t="n"/>
      <c r="L31" s="1" t="n"/>
      <c r="M31" s="1" t="n"/>
      <c r="N31" s="1" t="n"/>
    </row>
    <row r="32" ht="13.2" customHeight="1">
      <c r="A32" s="60" t="inlineStr">
        <is>
          <t>f_2Correspondence Address</t>
        </is>
      </c>
      <c r="B32" s="61" t="inlineStr">
        <is>
          <t>224</t>
        </is>
      </c>
      <c r="C32" s="59" t="n"/>
      <c r="D32" s="4" t="n"/>
      <c r="E32" s="4" t="n"/>
      <c r="F32" s="4" t="n"/>
      <c r="H32" s="1" t="n"/>
      <c r="I32" s="1" t="n"/>
      <c r="J32" s="1" t="n"/>
      <c r="K32" s="1" t="n"/>
      <c r="L32" s="1" t="n"/>
      <c r="M32" s="1" t="n"/>
      <c r="N32" s="1" t="n"/>
    </row>
    <row r="33" ht="13.2" customHeight="1">
      <c r="A33" s="6" t="inlineStr">
        <is>
          <t xml:space="preserve">f_2Postal Code </t>
        </is>
      </c>
      <c r="B33" s="60" t="inlineStr">
        <is>
          <t>215</t>
        </is>
      </c>
      <c r="C33" s="59" t="n"/>
      <c r="H33" s="1" t="n"/>
      <c r="I33" s="1" t="n"/>
      <c r="J33" s="1" t="n"/>
      <c r="K33" s="1" t="n"/>
      <c r="L33" s="1" t="n"/>
      <c r="M33" s="1" t="n"/>
      <c r="N33" s="1" t="n"/>
    </row>
    <row r="34" ht="13.2" customFormat="1" customHeight="1" s="42">
      <c r="A34" s="57" t="inlineStr">
        <is>
          <t>fh_Contact Person</t>
        </is>
      </c>
      <c r="B34" s="57" t="inlineStr">
        <is>
          <t xml:space="preserve">ch_Name </t>
        </is>
      </c>
      <c r="C34" s="57" t="inlineStr">
        <is>
          <t>ch_Phone No/Email</t>
        </is>
      </c>
      <c r="D34" s="41" t="n"/>
      <c r="E34" s="41" t="n"/>
      <c r="F34" s="41" t="n"/>
    </row>
    <row r="35" ht="13.2" customHeight="1">
      <c r="A35" s="12" t="inlineStr">
        <is>
          <t>fm_2PIC</t>
        </is>
      </c>
      <c r="B35" s="60" t="inlineStr">
        <is>
          <t>Test32</t>
        </is>
      </c>
      <c r="C35" s="60" t="inlineStr">
        <is>
          <t>Test33</t>
        </is>
      </c>
      <c r="D35" s="18" t="n"/>
      <c r="E35" s="18" t="n"/>
      <c r="F35" s="18" t="n"/>
      <c r="H35" s="1" t="n"/>
      <c r="I35" s="1" t="n"/>
      <c r="J35" s="1" t="n"/>
      <c r="K35" s="1" t="n"/>
      <c r="L35" s="1" t="n"/>
      <c r="M35" s="1" t="n"/>
      <c r="N35" s="1" t="n"/>
    </row>
    <row r="36" ht="13.2" customHeight="1">
      <c r="A36" s="12" t="inlineStr">
        <is>
          <t xml:space="preserve">fm_2Decision Maker </t>
        </is>
      </c>
      <c r="B36" s="60" t="inlineStr">
        <is>
          <t>Test34</t>
        </is>
      </c>
      <c r="C36" s="60" t="inlineStr">
        <is>
          <t>Test35</t>
        </is>
      </c>
      <c r="H36" s="1" t="n"/>
      <c r="I36" s="1" t="n"/>
      <c r="J36" s="1" t="n"/>
      <c r="K36" s="1" t="n"/>
      <c r="L36" s="1" t="n"/>
      <c r="M36" s="1" t="n"/>
      <c r="N36" s="1" t="n"/>
    </row>
    <row r="37" ht="13.2" customHeight="1">
      <c r="A37" s="12" t="inlineStr">
        <is>
          <t>fm_2Influencer</t>
        </is>
      </c>
      <c r="B37" s="60" t="inlineStr">
        <is>
          <t>Test36</t>
        </is>
      </c>
      <c r="C37" s="60" t="inlineStr">
        <is>
          <t>Test37</t>
        </is>
      </c>
      <c r="H37" s="1" t="n"/>
      <c r="I37" s="1" t="n"/>
      <c r="J37" s="1" t="n"/>
      <c r="K37" s="1" t="n"/>
      <c r="L37" s="1" t="n"/>
      <c r="M37" s="1" t="n"/>
      <c r="N37" s="1" t="n"/>
    </row>
    <row r="38" ht="13.2" customHeight="1">
      <c r="A38" s="12" t="inlineStr">
        <is>
          <t xml:space="preserve">fm_2#1 Engineering Person </t>
        </is>
      </c>
      <c r="B38" s="60" t="inlineStr">
        <is>
          <t>Test38</t>
        </is>
      </c>
      <c r="C38" s="60" t="inlineStr">
        <is>
          <t>Test39</t>
        </is>
      </c>
      <c r="D38" s="4" t="n"/>
      <c r="E38" s="4" t="n"/>
      <c r="F38" s="4" t="n"/>
      <c r="H38" s="1" t="n"/>
      <c r="I38" s="1" t="n"/>
      <c r="J38" s="1" t="n"/>
      <c r="K38" s="1" t="n"/>
      <c r="L38" s="1" t="n"/>
      <c r="M38" s="1" t="n"/>
      <c r="N38" s="1" t="n"/>
    </row>
    <row r="39" ht="13.2" customHeight="1">
      <c r="A39" s="12" t="inlineStr">
        <is>
          <t>fm_2#2 Enginering Person</t>
        </is>
      </c>
      <c r="B39" s="60" t="inlineStr">
        <is>
          <t>Test40</t>
        </is>
      </c>
      <c r="C39" s="60" t="inlineStr">
        <is>
          <t>Test41</t>
        </is>
      </c>
      <c r="D39" s="4" t="n"/>
      <c r="E39" s="4" t="n"/>
      <c r="F39" s="4" t="n"/>
      <c r="H39" s="1" t="n"/>
      <c r="I39" s="1" t="n"/>
      <c r="J39" s="1" t="n"/>
      <c r="K39" s="1" t="n"/>
      <c r="L39" s="1" t="n"/>
      <c r="M39" s="1" t="n"/>
      <c r="N39" s="1" t="n"/>
    </row>
    <row r="40" ht="13.2" customHeight="1">
      <c r="A40" s="12" t="inlineStr">
        <is>
          <t>fm_2#3 Commercial Person</t>
        </is>
      </c>
      <c r="B40" s="60" t="inlineStr">
        <is>
          <t>Test42</t>
        </is>
      </c>
      <c r="C40" s="60" t="inlineStr">
        <is>
          <t>Test43</t>
        </is>
      </c>
      <c r="D40" s="4" t="n"/>
      <c r="E40" s="4" t="n"/>
      <c r="F40" s="4" t="n"/>
      <c r="H40" s="1" t="n"/>
      <c r="I40" s="1" t="n"/>
      <c r="J40" s="1" t="n"/>
      <c r="K40" s="1" t="n"/>
      <c r="L40" s="1" t="n"/>
      <c r="M40" s="1" t="n"/>
      <c r="N40" s="1" t="n"/>
    </row>
    <row r="41" ht="13.2" customHeight="1">
      <c r="A41" s="12" t="inlineStr">
        <is>
          <t>fm_2#4 Commercial Person</t>
        </is>
      </c>
      <c r="B41" s="60" t="inlineStr">
        <is>
          <t>Test44</t>
        </is>
      </c>
      <c r="C41" s="60" t="inlineStr">
        <is>
          <t>Test45</t>
        </is>
      </c>
      <c r="H41" s="1" t="n"/>
      <c r="I41" s="1" t="n"/>
      <c r="J41" s="1" t="n"/>
      <c r="K41" s="1" t="n"/>
      <c r="L41" s="1" t="n"/>
      <c r="M41" s="1" t="n"/>
      <c r="N41" s="1" t="n"/>
    </row>
    <row r="42" ht="13.2" customHeight="1">
      <c r="A42" s="6" t="inlineStr">
        <is>
          <t>f_2Company Email</t>
        </is>
      </c>
      <c r="B42" s="62" t="inlineStr">
        <is>
          <t>20</t>
        </is>
      </c>
      <c r="C42" s="59" t="n"/>
      <c r="H42" s="1" t="n"/>
      <c r="I42" s="1" t="n"/>
      <c r="J42" s="1" t="n"/>
      <c r="K42" s="1" t="n"/>
      <c r="L42" s="1" t="n"/>
      <c r="M42" s="1" t="n"/>
      <c r="N42" s="1" t="n"/>
    </row>
    <row r="43" ht="13.2" customHeight="1">
      <c r="H43" s="1" t="n"/>
      <c r="I43" s="1" t="n"/>
      <c r="J43" s="1" t="n"/>
      <c r="K43" s="1" t="n"/>
      <c r="L43" s="1" t="n"/>
      <c r="M43" s="1" t="n"/>
      <c r="N43" s="1" t="n"/>
    </row>
    <row r="44" ht="13.2" customHeight="1">
      <c r="H44" s="1" t="n"/>
      <c r="I44" s="1" t="n"/>
      <c r="J44" s="1" t="n"/>
      <c r="K44" s="1" t="n"/>
      <c r="L44" s="1" t="n"/>
      <c r="M44" s="1" t="n"/>
      <c r="N44" s="1" t="n"/>
    </row>
    <row r="45" ht="13.2" customHeight="1">
      <c r="H45" s="1" t="n"/>
      <c r="I45" s="1" t="n"/>
      <c r="J45" s="1" t="n"/>
      <c r="K45" s="1" t="n"/>
      <c r="L45" s="1" t="n"/>
      <c r="M45" s="1" t="n"/>
      <c r="N45" s="1" t="n"/>
    </row>
    <row r="46" ht="13.2" customHeight="1">
      <c r="H46" s="1" t="n"/>
      <c r="I46" s="1" t="n"/>
      <c r="J46" s="1" t="n"/>
      <c r="K46" s="1" t="n"/>
      <c r="L46" s="1" t="n"/>
      <c r="M46" s="1" t="n"/>
      <c r="N46" s="1" t="n"/>
    </row>
    <row r="47" ht="13.2" customHeight="1">
      <c r="H47" s="1" t="n"/>
      <c r="I47" s="1" t="n"/>
      <c r="J47" s="1" t="n"/>
      <c r="K47" s="1" t="n"/>
      <c r="L47" s="1" t="n"/>
      <c r="M47" s="1" t="n"/>
      <c r="N47" s="1" t="n"/>
    </row>
    <row r="48" ht="13.2" customHeight="1">
      <c r="H48" s="1" t="n"/>
      <c r="I48" s="1" t="n"/>
      <c r="J48" s="1" t="n"/>
      <c r="K48" s="1" t="n"/>
      <c r="L48" s="1" t="n"/>
      <c r="M48" s="1" t="n"/>
      <c r="N48" s="1" t="n"/>
    </row>
    <row r="49" ht="13.2" customHeight="1">
      <c r="H49" s="1" t="n"/>
      <c r="I49" s="1" t="n"/>
      <c r="J49" s="1" t="n"/>
      <c r="K49" s="1" t="n"/>
      <c r="L49" s="1" t="n"/>
      <c r="M49" s="1" t="n"/>
      <c r="N49" s="1" t="n"/>
    </row>
    <row r="50" ht="13.2" customHeight="1">
      <c r="H50" s="1" t="n"/>
      <c r="I50" s="1" t="n"/>
      <c r="J50" s="1" t="n"/>
      <c r="K50" s="1" t="n"/>
      <c r="L50" s="1" t="n"/>
      <c r="M50" s="1" t="n"/>
      <c r="N50" s="1" t="n"/>
    </row>
    <row r="51" ht="13.2" customHeight="1">
      <c r="H51" s="1" t="n"/>
      <c r="I51" s="1" t="n"/>
      <c r="J51" s="1" t="n"/>
      <c r="K51" s="1" t="n"/>
      <c r="L51" s="1" t="n"/>
      <c r="M51" s="1" t="n"/>
      <c r="N51" s="1" t="n"/>
    </row>
    <row r="52" ht="13.2" customHeight="1">
      <c r="A52" s="17" t="n"/>
      <c r="H52" s="1" t="n"/>
      <c r="I52" s="1" t="n"/>
      <c r="J52" s="1" t="n"/>
      <c r="K52" s="1" t="n"/>
      <c r="L52" s="1" t="n"/>
      <c r="M52" s="1" t="n"/>
      <c r="N52" s="1" t="n"/>
    </row>
    <row r="53" ht="13.2" customHeight="1">
      <c r="H53" s="1" t="n"/>
      <c r="I53" s="1" t="n"/>
      <c r="J53" s="1" t="n"/>
      <c r="K53" s="1" t="n"/>
      <c r="L53" s="1" t="n"/>
      <c r="M53" s="1" t="n"/>
      <c r="N53" s="1" t="n"/>
    </row>
    <row r="54" ht="13.2" customHeight="1">
      <c r="H54" s="1" t="n"/>
      <c r="I54" s="1" t="n"/>
      <c r="J54" s="1" t="n"/>
      <c r="K54" s="1" t="n"/>
      <c r="L54" s="1" t="n"/>
      <c r="M54" s="1" t="n"/>
      <c r="N54" s="1" t="n"/>
    </row>
    <row r="57" ht="13.2" customHeight="1">
      <c r="H57" s="1" t="n"/>
      <c r="I57" s="1" t="n"/>
      <c r="J57" s="1" t="n"/>
      <c r="K57" s="1" t="n"/>
      <c r="L57" s="1" t="n"/>
      <c r="M57" s="1" t="n"/>
      <c r="N57" s="1" t="n"/>
    </row>
  </sheetData>
  <mergeCells count="25">
    <mergeCell ref="A25:C25"/>
    <mergeCell ref="A27:C27"/>
    <mergeCell ref="A3:C3"/>
    <mergeCell ref="B31:C31"/>
    <mergeCell ref="A2:C2"/>
    <mergeCell ref="B12:C12"/>
    <mergeCell ref="B11:C11"/>
    <mergeCell ref="A14:C14"/>
    <mergeCell ref="B42:C42"/>
    <mergeCell ref="B8:C8"/>
    <mergeCell ref="B13:C13"/>
    <mergeCell ref="B29:C29"/>
    <mergeCell ref="B10:C10"/>
    <mergeCell ref="B28:C28"/>
    <mergeCell ref="B9:C9"/>
    <mergeCell ref="B6:C6"/>
    <mergeCell ref="B30:C30"/>
    <mergeCell ref="B24:C24"/>
    <mergeCell ref="B33:C33"/>
    <mergeCell ref="A1:C1"/>
    <mergeCell ref="B5:C5"/>
    <mergeCell ref="B32:C32"/>
    <mergeCell ref="B26:C26"/>
    <mergeCell ref="A7:C7"/>
    <mergeCell ref="B4:C4"/>
  </mergeCell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E41"/>
  <sheetViews>
    <sheetView zoomScale="81" zoomScaleNormal="115" workbookViewId="0">
      <selection activeCell="B11" sqref="B11"/>
    </sheetView>
  </sheetViews>
  <sheetFormatPr baseColWidth="8" defaultRowHeight="14.4"/>
  <cols>
    <col width="48.77734375" customWidth="1" style="1" min="1" max="1"/>
    <col width="36.77734375" customWidth="1" style="4" min="2" max="2"/>
    <col width="42.109375" customWidth="1" min="3" max="3"/>
    <col width="33.6640625" customWidth="1" min="4" max="4"/>
    <col width="13.33203125" customWidth="1" min="17" max="17"/>
    <col width="8.77734375" customWidth="1" min="24" max="24"/>
  </cols>
  <sheetData>
    <row r="1" ht="15.6" customHeight="1">
      <c r="A1" s="68" t="inlineStr">
        <is>
          <t>sub_PROJECT INFORMATION</t>
        </is>
      </c>
      <c r="B1" s="65" t="n"/>
      <c r="C1" s="65" t="n"/>
      <c r="D1" s="65" t="n"/>
    </row>
    <row r="2" ht="15.6" customHeight="1">
      <c r="A2" s="6" t="inlineStr">
        <is>
          <t>fd_Project Status</t>
        </is>
      </c>
      <c r="B2" s="69" t="inlineStr">
        <is>
          <t>NEW PROJECT</t>
        </is>
      </c>
      <c r="C2" s="67" t="inlineStr">
        <is>
          <t>fh_Competitor Information</t>
        </is>
      </c>
      <c r="D2" s="15" t="n"/>
    </row>
    <row r="3" ht="13.2" customFormat="1" customHeight="1" s="1">
      <c r="A3" s="6" t="inlineStr">
        <is>
          <t xml:space="preserve">fd_Project Type </t>
        </is>
      </c>
      <c r="B3" s="69" t="inlineStr">
        <is>
          <t>WWTP</t>
        </is>
      </c>
      <c r="C3" s="10" t="inlineStr">
        <is>
          <t>fh_Competitor #1</t>
        </is>
      </c>
      <c r="D3" s="2" t="n"/>
    </row>
    <row r="4" ht="13.2" customFormat="1" customHeight="1" s="1">
      <c r="A4" s="6" t="inlineStr">
        <is>
          <t xml:space="preserve">f_Project Name (Project Code) </t>
        </is>
      </c>
      <c r="B4" s="8" t="inlineStr">
        <is>
          <t>Test1</t>
        </is>
      </c>
      <c r="C4" s="12" t="inlineStr">
        <is>
          <t>f_CAPEX (USD)</t>
        </is>
      </c>
      <c r="D4" s="89" t="inlineStr">
        <is>
          <t>Test20</t>
        </is>
      </c>
      <c r="E4" s="4" t="n"/>
    </row>
    <row r="5" ht="13.2" customFormat="1" customHeight="1" s="1">
      <c r="A5" s="6" t="inlineStr">
        <is>
          <t xml:space="preserve">fd_Project Agreement Type </t>
        </is>
      </c>
      <c r="B5" s="69" t="inlineStr">
        <is>
          <t>TURNKEY</t>
        </is>
      </c>
      <c r="C5" s="6" t="inlineStr">
        <is>
          <t>f_OPEX (USD)</t>
        </is>
      </c>
      <c r="D5" s="89" t="inlineStr">
        <is>
          <t>Test21</t>
        </is>
      </c>
    </row>
    <row r="6">
      <c r="A6" s="57" t="inlineStr">
        <is>
          <t xml:space="preserve">fh_Environmental Constraint </t>
        </is>
      </c>
      <c r="B6" s="15" t="n"/>
      <c r="C6" s="12" t="inlineStr">
        <is>
          <t>f_Proposed Technology</t>
        </is>
      </c>
      <c r="D6" s="2" t="inlineStr">
        <is>
          <t>Test22</t>
        </is>
      </c>
    </row>
    <row r="7">
      <c r="A7" s="6" t="inlineStr">
        <is>
          <t xml:space="preserve">f_Max. Rainfall (mm/day) </t>
        </is>
      </c>
      <c r="B7" s="70" t="inlineStr">
        <is>
          <t>Test2</t>
        </is>
      </c>
      <c r="C7" s="12" t="inlineStr">
        <is>
          <t>fd_Country of Origin</t>
        </is>
      </c>
      <c r="D7" s="71" t="inlineStr">
        <is>
          <t>Cambodia</t>
        </is>
      </c>
    </row>
    <row r="8">
      <c r="A8" s="6" t="inlineStr">
        <is>
          <t>f_Altitude (m)</t>
        </is>
      </c>
      <c r="B8" s="2" t="inlineStr">
        <is>
          <t>Test3</t>
        </is>
      </c>
      <c r="C8" s="12" t="inlineStr">
        <is>
          <t>f_Competitor Grade</t>
        </is>
      </c>
      <c r="D8" s="8" t="inlineStr">
        <is>
          <t>Test23</t>
        </is>
      </c>
    </row>
    <row r="9">
      <c r="A9" s="6" t="inlineStr">
        <is>
          <t>f_Ambient Temperature (°C)</t>
        </is>
      </c>
      <c r="B9" s="2" t="inlineStr">
        <is>
          <t>Test4</t>
        </is>
      </c>
      <c r="C9" s="10" t="inlineStr">
        <is>
          <t>fh_Competitor #2</t>
        </is>
      </c>
      <c r="D9" s="2" t="n"/>
    </row>
    <row r="10">
      <c r="A10" s="6" t="inlineStr">
        <is>
          <t>f_Ambient Moisture</t>
        </is>
      </c>
      <c r="B10" s="2" t="inlineStr">
        <is>
          <t>Test5</t>
        </is>
      </c>
      <c r="C10" s="12" t="inlineStr">
        <is>
          <t>f_CAPEX (USD)</t>
        </is>
      </c>
      <c r="D10" s="89" t="inlineStr">
        <is>
          <t>Test24</t>
        </is>
      </c>
    </row>
    <row r="11">
      <c r="A11" s="6" t="inlineStr">
        <is>
          <t xml:space="preserve">fd_Seismic Hazard Zone </t>
        </is>
      </c>
      <c r="B11" s="69" t="inlineStr">
        <is>
          <t>ZONE-4</t>
        </is>
      </c>
      <c r="C11" s="6" t="inlineStr">
        <is>
          <t>f_OPEX (USD)</t>
        </is>
      </c>
      <c r="D11" s="89" t="inlineStr">
        <is>
          <t>Test25</t>
        </is>
      </c>
    </row>
    <row r="12">
      <c r="A12" s="6" t="inlineStr">
        <is>
          <t>fd_Wind Speed Zone</t>
        </is>
      </c>
      <c r="B12" s="69" t="inlineStr">
        <is>
          <t>LEVEL-3</t>
        </is>
      </c>
      <c r="C12" s="12" t="inlineStr">
        <is>
          <t>f_Proposed Technology</t>
        </is>
      </c>
      <c r="D12" s="2" t="inlineStr">
        <is>
          <t>Test26</t>
        </is>
      </c>
    </row>
    <row r="13">
      <c r="A13" s="57" t="inlineStr">
        <is>
          <t xml:space="preserve">fh_Engineering Constraint </t>
        </is>
      </c>
      <c r="B13" s="15" t="n"/>
      <c r="C13" s="12" t="inlineStr">
        <is>
          <t>fd_Country of Origin</t>
        </is>
      </c>
      <c r="D13" s="71" t="inlineStr">
        <is>
          <t>Argentina</t>
        </is>
      </c>
    </row>
    <row r="14">
      <c r="A14" s="6" t="inlineStr">
        <is>
          <t>f_Available Space Area (m2)</t>
        </is>
      </c>
      <c r="B14" s="90" t="inlineStr">
        <is>
          <t>Test6</t>
        </is>
      </c>
      <c r="C14" s="12" t="inlineStr">
        <is>
          <t>f_Competitor Grade</t>
        </is>
      </c>
      <c r="D14" s="8" t="inlineStr">
        <is>
          <t>Test27</t>
        </is>
      </c>
    </row>
    <row r="15">
      <c r="A15" s="6" t="inlineStr">
        <is>
          <t>f_Max. Building Depth (m)</t>
        </is>
      </c>
      <c r="B15" s="8" t="inlineStr">
        <is>
          <t>Test7</t>
        </is>
      </c>
      <c r="C15" s="10" t="inlineStr">
        <is>
          <t>fh_Competitor #3</t>
        </is>
      </c>
      <c r="D15" s="2" t="n"/>
    </row>
    <row r="16">
      <c r="A16" s="6" t="inlineStr">
        <is>
          <t>f_Max. Building Height (m)</t>
        </is>
      </c>
      <c r="B16" s="8" t="inlineStr">
        <is>
          <t>Test8</t>
        </is>
      </c>
      <c r="C16" s="12" t="inlineStr">
        <is>
          <t>f_CAPEX (USD)</t>
        </is>
      </c>
      <c r="D16" s="89" t="inlineStr">
        <is>
          <t>Test28</t>
        </is>
      </c>
    </row>
    <row r="17">
      <c r="A17" s="6" t="inlineStr">
        <is>
          <t xml:space="preserve">fd_Construction Difficulty Level </t>
        </is>
      </c>
      <c r="B17" s="69" t="inlineStr">
        <is>
          <t>NORMAL</t>
        </is>
      </c>
      <c r="C17" s="6" t="inlineStr">
        <is>
          <t>f_OPEX (USD)</t>
        </is>
      </c>
      <c r="D17" s="89" t="inlineStr">
        <is>
          <t>Test29</t>
        </is>
      </c>
    </row>
    <row r="18">
      <c r="A18" s="6" t="inlineStr">
        <is>
          <t xml:space="preserve">fd_Construction Grade </t>
        </is>
      </c>
      <c r="B18" s="69" t="inlineStr">
        <is>
          <t>GRADE-E</t>
        </is>
      </c>
      <c r="C18" s="12" t="inlineStr">
        <is>
          <t>f_Proposed Technology</t>
        </is>
      </c>
      <c r="D18" s="2" t="inlineStr">
        <is>
          <t>Test30</t>
        </is>
      </c>
    </row>
    <row r="19">
      <c r="A19" s="67" t="inlineStr">
        <is>
          <t xml:space="preserve">fh_Mechanical Constraint </t>
        </is>
      </c>
      <c r="B19" s="15" t="n"/>
      <c r="C19" s="12" t="inlineStr">
        <is>
          <t>fd_Country of Origin</t>
        </is>
      </c>
      <c r="D19" s="71" t="inlineStr">
        <is>
          <t>Argentina</t>
        </is>
      </c>
    </row>
    <row r="20">
      <c r="A20" s="6" t="inlineStr">
        <is>
          <t xml:space="preserve">fd_Noise Generation Constraint </t>
        </is>
      </c>
      <c r="B20" s="69" t="inlineStr">
        <is>
          <t>GRADE-E</t>
        </is>
      </c>
      <c r="C20" s="12" t="inlineStr">
        <is>
          <t>f_Competitor Grade</t>
        </is>
      </c>
      <c r="D20" s="8" t="inlineStr">
        <is>
          <t>Test31</t>
        </is>
      </c>
    </row>
    <row r="21">
      <c r="A21" s="6" t="inlineStr">
        <is>
          <t xml:space="preserve">fd_Brand Level </t>
        </is>
      </c>
      <c r="B21" s="69" t="inlineStr">
        <is>
          <t>GRADE-E</t>
        </is>
      </c>
      <c r="C21" s="67" t="inlineStr">
        <is>
          <t xml:space="preserve">fh_Proposal Timeline </t>
        </is>
      </c>
      <c r="D21" s="8" t="n"/>
    </row>
    <row r="22">
      <c r="A22" s="67" t="inlineStr">
        <is>
          <t xml:space="preserve">fh_Safety Constraint </t>
        </is>
      </c>
      <c r="B22" s="15" t="n"/>
      <c r="C22" s="6" t="inlineStr">
        <is>
          <t>f_Preliminary Submission Deadline</t>
        </is>
      </c>
      <c r="D22" s="91" t="inlineStr">
        <is>
          <t>Test32</t>
        </is>
      </c>
    </row>
    <row r="23">
      <c r="A23" s="6" t="inlineStr">
        <is>
          <t xml:space="preserve">fd_Client Safety Awareness </t>
        </is>
      </c>
      <c r="B23" s="69" t="inlineStr">
        <is>
          <t>GRADE-E</t>
        </is>
      </c>
      <c r="C23" s="24" t="inlineStr">
        <is>
          <t xml:space="preserve">f_Submission-1 Deadline </t>
        </is>
      </c>
      <c r="D23" s="91" t="inlineStr">
        <is>
          <t>Test33</t>
        </is>
      </c>
    </row>
    <row r="24">
      <c r="A24" s="6" t="inlineStr">
        <is>
          <t xml:space="preserve">fd_Hazop Review </t>
        </is>
      </c>
      <c r="B24" s="69" t="inlineStr">
        <is>
          <t>INTERNAL</t>
        </is>
      </c>
      <c r="C24" s="24" t="inlineStr">
        <is>
          <t xml:space="preserve">f_Submission-2 Deadline </t>
        </is>
      </c>
      <c r="D24" s="91" t="inlineStr">
        <is>
          <t>Test34</t>
        </is>
      </c>
    </row>
    <row r="25">
      <c r="A25" s="67" t="inlineStr">
        <is>
          <t>fh_OPEX Consideration</t>
        </is>
      </c>
      <c r="B25" s="13" t="n"/>
      <c r="C25" s="24" t="inlineStr">
        <is>
          <t xml:space="preserve">f_Awarding Schedule </t>
        </is>
      </c>
      <c r="D25" s="91" t="inlineStr">
        <is>
          <t>Test35</t>
        </is>
      </c>
    </row>
    <row r="26">
      <c r="A26" s="6" t="inlineStr">
        <is>
          <t xml:space="preserve">fd_Client OPEX Awareness </t>
        </is>
      </c>
      <c r="B26" s="69" t="inlineStr">
        <is>
          <t>GRADE-E</t>
        </is>
      </c>
      <c r="C26" s="5" t="inlineStr">
        <is>
          <t>fh_Commercial Term</t>
        </is>
      </c>
      <c r="D26" s="15" t="n"/>
    </row>
    <row r="27">
      <c r="A27" s="67" t="inlineStr">
        <is>
          <t>fh_OPEX Target</t>
        </is>
      </c>
      <c r="B27" s="13" t="n"/>
      <c r="C27" s="24" t="inlineStr">
        <is>
          <t>fd_Payment-1 Agreement</t>
        </is>
      </c>
      <c r="D27" s="69" t="inlineStr">
        <is>
          <t>DOWN PAYMENT</t>
        </is>
      </c>
    </row>
    <row r="28">
      <c r="A28" s="6" t="inlineStr">
        <is>
          <t>f_Total OPEX (USD)</t>
        </is>
      </c>
      <c r="B28" s="13" t="inlineStr">
        <is>
          <t>Test9</t>
        </is>
      </c>
      <c r="C28" s="24" t="inlineStr">
        <is>
          <t xml:space="preserve">fd_Invoicing Term (days) </t>
        </is>
      </c>
      <c r="D28" s="26" t="inlineStr">
        <is>
          <t>45 days</t>
        </is>
      </c>
    </row>
    <row r="29">
      <c r="A29" s="6" t="inlineStr">
        <is>
          <t>f_Chemical (USD)</t>
        </is>
      </c>
      <c r="B29" s="13" t="inlineStr">
        <is>
          <t>Test10</t>
        </is>
      </c>
      <c r="C29" s="24" t="inlineStr">
        <is>
          <t>fd_Chemical Supply During Startup</t>
        </is>
      </c>
      <c r="D29" s="69" t="inlineStr">
        <is>
          <t>CONTRACTOR</t>
        </is>
      </c>
    </row>
    <row r="30">
      <c r="A30" s="6" t="inlineStr">
        <is>
          <t>f_Sludge Disposal (USD)</t>
        </is>
      </c>
      <c r="B30" s="8" t="inlineStr">
        <is>
          <t>Test11</t>
        </is>
      </c>
      <c r="C30" s="25" t="inlineStr">
        <is>
          <t>f_Client Estimated CAPEX (USD)</t>
        </is>
      </c>
      <c r="D30" s="89" t="inlineStr">
        <is>
          <t>Test36</t>
        </is>
      </c>
    </row>
    <row r="31">
      <c r="A31" s="6" t="inlineStr">
        <is>
          <t>f_Electricity (USD)</t>
        </is>
      </c>
      <c r="B31" s="8" t="inlineStr">
        <is>
          <t>Test12</t>
        </is>
      </c>
      <c r="C31" s="24" t="inlineStr">
        <is>
          <t>f_Tender Bond (%)</t>
        </is>
      </c>
      <c r="D31" s="2" t="inlineStr">
        <is>
          <t>Test37</t>
        </is>
      </c>
    </row>
    <row r="32">
      <c r="A32" s="6" t="inlineStr">
        <is>
          <t>f_Man Power (USD)</t>
        </is>
      </c>
      <c r="B32" s="8" t="inlineStr">
        <is>
          <t>Test13</t>
        </is>
      </c>
      <c r="C32" s="24" t="inlineStr">
        <is>
          <t>f_Performance Bond (%)</t>
        </is>
      </c>
      <c r="D32" s="2" t="inlineStr">
        <is>
          <t>Test38</t>
        </is>
      </c>
    </row>
    <row r="33">
      <c r="A33" s="67" t="inlineStr">
        <is>
          <t xml:space="preserve">fh_Project Timeline </t>
        </is>
      </c>
      <c r="B33" s="8" t="n"/>
      <c r="C33" s="5" t="inlineStr">
        <is>
          <t>fh_Ownership Consideration</t>
        </is>
      </c>
      <c r="D33" s="15" t="n"/>
    </row>
    <row r="34">
      <c r="A34" s="6" t="inlineStr">
        <is>
          <t>f_DED Timeline (week)</t>
        </is>
      </c>
      <c r="B34" s="8" t="inlineStr">
        <is>
          <t>Test14</t>
        </is>
      </c>
      <c r="C34" s="24" t="inlineStr">
        <is>
          <t>fd_Sludge</t>
        </is>
      </c>
      <c r="D34" s="27" t="inlineStr">
        <is>
          <t>YES</t>
        </is>
      </c>
    </row>
    <row r="35">
      <c r="A35" s="6" t="inlineStr">
        <is>
          <t>f_Total Construction Timeline (week)</t>
        </is>
      </c>
      <c r="B35" s="8" t="inlineStr">
        <is>
          <t>Test15</t>
        </is>
      </c>
      <c r="C35" s="24" t="inlineStr">
        <is>
          <t>fd_Biogas</t>
        </is>
      </c>
      <c r="D35" s="27" t="inlineStr">
        <is>
          <t>YES</t>
        </is>
      </c>
    </row>
    <row r="36">
      <c r="A36" s="6" t="inlineStr">
        <is>
          <t>f_Testing, Commissioning &amp; Startup (Week)</t>
        </is>
      </c>
      <c r="B36" s="8" t="inlineStr">
        <is>
          <t>Test16</t>
        </is>
      </c>
      <c r="C36" s="24" t="inlineStr">
        <is>
          <t>fd_Salt from ZLD Process</t>
        </is>
      </c>
      <c r="D36" s="27" t="inlineStr">
        <is>
          <t>NO</t>
        </is>
      </c>
    </row>
    <row r="37">
      <c r="A37" s="67" t="inlineStr">
        <is>
          <t xml:space="preserve">fh_Commissioning Timeline </t>
        </is>
      </c>
      <c r="B37" s="8" t="n"/>
      <c r="C37" s="5" t="inlineStr">
        <is>
          <t>fh_Engagement Activity</t>
        </is>
      </c>
      <c r="D37" s="67" t="n"/>
    </row>
    <row r="38">
      <c r="A38" s="6" t="inlineStr">
        <is>
          <t>f_All Testing Timeline (week)</t>
        </is>
      </c>
      <c r="B38" s="8" t="inlineStr">
        <is>
          <t>Test17</t>
        </is>
      </c>
      <c r="C38" s="24" t="inlineStr">
        <is>
          <t>fd_Webinar Participation</t>
        </is>
      </c>
      <c r="D38" s="27" t="inlineStr">
        <is>
          <t>NO</t>
        </is>
      </c>
    </row>
    <row r="39">
      <c r="A39" s="6" t="inlineStr">
        <is>
          <t>f_Startup Preparation (week)</t>
        </is>
      </c>
      <c r="B39" s="8" t="inlineStr">
        <is>
          <t>Test18</t>
        </is>
      </c>
      <c r="C39" s="6" t="inlineStr">
        <is>
          <t>fd_Expo Participation</t>
        </is>
      </c>
      <c r="D39" s="27" t="inlineStr">
        <is>
          <t>NO</t>
        </is>
      </c>
    </row>
    <row r="40">
      <c r="A40" s="6" t="inlineStr">
        <is>
          <t>f_Acceptance Test Timeline (week)</t>
        </is>
      </c>
      <c r="B40" s="8" t="inlineStr">
        <is>
          <t>Test19</t>
        </is>
      </c>
      <c r="C40" s="6" t="inlineStr">
        <is>
          <t>fd_Gathering Participation</t>
        </is>
      </c>
      <c r="D40" s="27" t="inlineStr">
        <is>
          <t>YES</t>
        </is>
      </c>
    </row>
    <row r="41">
      <c r="A41" s="6" t="inlineStr">
        <is>
          <t>fd_Baby Sitting Scheme</t>
        </is>
      </c>
      <c r="B41" s="69" t="inlineStr">
        <is>
          <t>24 HOURS SITTING</t>
        </is>
      </c>
      <c r="C41" s="6" t="inlineStr">
        <is>
          <t>fd_Project References Visit</t>
        </is>
      </c>
      <c r="D41" s="27" t="inlineStr">
        <is>
          <t>YES</t>
        </is>
      </c>
    </row>
  </sheetData>
  <mergeCells count="1">
    <mergeCell ref="A1:D1"/>
  </mergeCells>
  <dataValidations count="19">
    <dataValidation sqref="B3" showDropDown="0" showInputMessage="1" showErrorMessage="1" allowBlank="0" type="list">
      <formula1>"WWTP,WRP,STP,CLOSING LOOP"</formula1>
    </dataValidation>
    <dataValidation sqref="B2" showDropDown="0" showInputMessage="1" showErrorMessage="1" allowBlank="0" type="list">
      <formula1>"NEW PROJECT,MODIFICATION"</formula1>
    </dataValidation>
    <dataValidation sqref="D27" showDropDown="0" showInputMessage="1" showErrorMessage="1" allowBlank="0" type="list">
      <formula1>"DOWN PAYMENT,DED CHARGE,BY PROGRESS ONLY"</formula1>
    </dataValidation>
    <dataValidation sqref="D7 D13 D19" showDropDown="0" showInputMessage="1" showErrorMessage="1" allowBlank="0" type="list">
      <formula1>"Argentina,Australia,Austria,Belgium,Brazil,Brunei,Bulgaria,Cambodia,Canada,China,Croatia,Czech Republic,Denmark,Finland,France,Germany,Greece,Hungary,India,Indonesia,Ireland,Israel,Italy,Japan,Laos,Malaysia,Mexico,Myanmar,Netherlands"</formula1>
    </dataValidation>
    <dataValidation sqref="B24:B25 B27:B29" showDropDown="0" showInputMessage="1" showErrorMessage="1" allowBlank="0" type="list">
      <formula1>"INTERNAL,THIRD PARTY"</formula1>
    </dataValidation>
    <dataValidation sqref="B27:B29" showDropDown="0" showInputMessage="1" showErrorMessage="1" allowBlank="0" type="list">
      <formula1>"BY VALUE,BY GRADE"</formula1>
    </dataValidation>
    <dataValidation sqref="B17" showDropDown="0" showInputMessage="1" showErrorMessage="1" allowBlank="0" type="list">
      <formula1>"NO CHALLENGE,NORMAL,DIFFICULT"</formula1>
    </dataValidation>
    <dataValidation sqref="B12" showDropDown="0" showInputMessage="1" showErrorMessage="1" allowBlank="0" type="list">
      <formula1>"LEVEL-1,LEVEL-2,LEVEL-3,LEVEL-4,LEVEL-5,LEVEL-6"</formula1>
    </dataValidation>
    <dataValidation sqref="B11" showDropDown="0" showInputMessage="1" showErrorMessage="1" allowBlank="0" type="list">
      <formula1>"ZONE-1,ZONE-2,ZONE-3,ZONE-4,ZONE-5,ZONE-6"</formula1>
    </dataValidation>
    <dataValidation sqref="B18 B20:B21 B23 B26" showDropDown="0" showInputMessage="1" showErrorMessage="1" allowBlank="0" type="list">
      <formula1>"GRADE-A,GRADE-B,GRADE-C,GRADE-E"</formula1>
    </dataValidation>
    <dataValidation sqref="B5" showDropDown="0" showInputMessage="1" showErrorMessage="1" allowBlank="0" type="list">
      <formula1>"TURNKEY,DBB,BOO,BOT"</formula1>
    </dataValidation>
    <dataValidation sqref="B4" showDropDown="0" showInputMessage="1" showErrorMessage="1" allowBlank="0" prompt="Please Fill in with &quot;Project Type-Ordering&quot;_x000a_ex: WWTP Project-001"/>
    <dataValidation sqref="B34 B38:B40" showDropDown="0" showInputMessage="1" showErrorMessage="1" allowBlank="0" type="whole">
      <formula1>1</formula1>
      <formula2>6</formula2>
    </dataValidation>
    <dataValidation sqref="B41" showDropDown="0" showInputMessage="1" showErrorMessage="1" allowBlank="0" type="list">
      <formula1>"SUPERVISION ONLY,24 HOURS SITTING"</formula1>
    </dataValidation>
    <dataValidation sqref="D29" showDropDown="0" showInputMessage="1" showErrorMessage="1" allowBlank="0" type="list">
      <formula1>"CLIENT,CONTRACTOR"</formula1>
    </dataValidation>
    <dataValidation sqref="B35:B36" showDropDown="0" showInputMessage="1" showErrorMessage="1" allowBlank="0" type="whole">
      <formula1>1</formula1>
      <formula2>24</formula2>
    </dataValidation>
    <dataValidation sqref="D22:D25" showDropDown="0" showInputMessage="1" showErrorMessage="1" allowBlank="0" type="date">
      <formula1>45658</formula1>
      <formula2>46022</formula2>
    </dataValidation>
    <dataValidation sqref="D34:D36 D38:D41" showDropDown="0" showInputMessage="1" showErrorMessage="1" allowBlank="0" type="list">
      <formula1>"YES,NO"</formula1>
    </dataValidation>
    <dataValidation sqref="D28" showDropDown="0" showInputMessage="1" showErrorMessage="1" allowBlank="0" type="list">
      <formula1>"14 days,30 days,45 days"</formula1>
    </dataValidation>
  </dataValidation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C47"/>
  <sheetViews>
    <sheetView zoomScale="70" zoomScaleNormal="115" workbookViewId="0">
      <selection activeCell="B35" sqref="B35:C35"/>
    </sheetView>
  </sheetViews>
  <sheetFormatPr baseColWidth="8" defaultRowHeight="14.4"/>
  <cols>
    <col width="48.77734375" customWidth="1" style="1" min="1" max="1"/>
    <col width="36.77734375" customWidth="1" style="4" min="2" max="3"/>
    <col width="13.33203125" customWidth="1" min="15" max="15"/>
    <col width="8.77734375" customWidth="1" min="22" max="22"/>
  </cols>
  <sheetData>
    <row r="1" ht="15.6" customHeight="1">
      <c r="A1" s="68" t="inlineStr">
        <is>
          <t>sub_TECHNICAL INFORMATION</t>
        </is>
      </c>
      <c r="B1" s="65" t="n"/>
      <c r="C1" s="65" t="n"/>
    </row>
    <row r="2">
      <c r="A2" s="57" t="inlineStr">
        <is>
          <t>fh_Inlet Constraint</t>
        </is>
      </c>
      <c r="B2" s="58" t="n"/>
      <c r="C2" s="59" t="n"/>
    </row>
    <row r="3">
      <c r="A3" s="6" t="inlineStr">
        <is>
          <t>f_Max. TDS</t>
        </is>
      </c>
      <c r="B3" s="70" t="inlineStr">
        <is>
          <t>1</t>
        </is>
      </c>
      <c r="C3" s="40" t="inlineStr">
        <is>
          <t xml:space="preserve">fu_mg/L </t>
        </is>
      </c>
    </row>
    <row r="4">
      <c r="A4" s="6" t="inlineStr">
        <is>
          <t>f_Operation Time Day</t>
        </is>
      </c>
      <c r="B4" s="70" t="inlineStr">
        <is>
          <t>2</t>
        </is>
      </c>
      <c r="C4" s="20" t="inlineStr">
        <is>
          <t>fu_h/day</t>
        </is>
      </c>
    </row>
    <row r="5">
      <c r="A5" s="6" t="inlineStr">
        <is>
          <t>fd_Process Phase</t>
        </is>
      </c>
      <c r="B5" s="69" t="inlineStr">
        <is>
          <t>MESSOPHILIC</t>
        </is>
      </c>
      <c r="C5" s="59" t="n"/>
    </row>
    <row r="6">
      <c r="A6" s="6" t="inlineStr">
        <is>
          <t>fd_Influent Substrate Type</t>
        </is>
      </c>
      <c r="B6" s="69" t="inlineStr">
        <is>
          <t>RICH FOG&amp;TSS</t>
        </is>
      </c>
      <c r="C6" s="59" t="n"/>
    </row>
    <row r="7">
      <c r="A7" s="6" t="inlineStr">
        <is>
          <t>f_BOD/COD</t>
        </is>
      </c>
      <c r="B7" s="70" t="inlineStr">
        <is>
          <t>3</t>
        </is>
      </c>
      <c r="C7" s="59" t="n"/>
    </row>
    <row r="8">
      <c r="A8" s="6" t="inlineStr">
        <is>
          <t>fd_Debris in Feed?</t>
        </is>
      </c>
      <c r="B8" s="71" t="inlineStr">
        <is>
          <t>NO</t>
        </is>
      </c>
      <c r="C8" s="59" t="n"/>
    </row>
    <row r="9">
      <c r="A9" s="6" t="inlineStr">
        <is>
          <t>f_1pH</t>
        </is>
      </c>
      <c r="B9" s="72" t="inlineStr">
        <is>
          <t>6-9</t>
        </is>
      </c>
      <c r="C9" s="59" t="n"/>
    </row>
    <row r="10">
      <c r="A10" s="6" t="inlineStr">
        <is>
          <t>f_1COD</t>
        </is>
      </c>
      <c r="B10" s="70" t="n">
        <v>5000</v>
      </c>
      <c r="C10" s="40" t="inlineStr">
        <is>
          <t xml:space="preserve">fu_mg/L </t>
        </is>
      </c>
    </row>
    <row r="11">
      <c r="A11" s="6" t="inlineStr">
        <is>
          <t>f_1BOD</t>
        </is>
      </c>
      <c r="B11" s="70" t="n">
        <v>2500</v>
      </c>
      <c r="C11" s="40" t="inlineStr">
        <is>
          <t xml:space="preserve">fu_mg/L </t>
        </is>
      </c>
    </row>
    <row r="12">
      <c r="A12" s="6" t="inlineStr">
        <is>
          <t>f_1TSS</t>
        </is>
      </c>
      <c r="B12" s="70" t="n">
        <v>1460</v>
      </c>
      <c r="C12" s="40" t="inlineStr">
        <is>
          <t xml:space="preserve">fu_mg/L </t>
        </is>
      </c>
    </row>
    <row r="13">
      <c r="A13" s="6" t="inlineStr">
        <is>
          <t>f_1FOG</t>
        </is>
      </c>
      <c r="B13" s="70" t="n">
        <v>200</v>
      </c>
      <c r="C13" s="40" t="inlineStr">
        <is>
          <t xml:space="preserve">fu_mg/L </t>
        </is>
      </c>
    </row>
    <row r="14">
      <c r="A14" s="6" t="inlineStr">
        <is>
          <t>f_1Max. NH3</t>
        </is>
      </c>
      <c r="B14" s="70" t="n">
        <v>10</v>
      </c>
      <c r="C14" s="40" t="inlineStr">
        <is>
          <t xml:space="preserve">fu_mg/L </t>
        </is>
      </c>
    </row>
    <row r="15">
      <c r="A15" s="6" t="inlineStr">
        <is>
          <t>f_1Max. Sulfur</t>
        </is>
      </c>
      <c r="B15" s="70" t="inlineStr">
        <is>
          <t>10</t>
        </is>
      </c>
      <c r="C15" s="40" t="inlineStr">
        <is>
          <t xml:space="preserve">fu_mg/L </t>
        </is>
      </c>
    </row>
    <row r="16">
      <c r="A16" s="6" t="inlineStr">
        <is>
          <t>f_1TKN</t>
        </is>
      </c>
      <c r="B16" s="70" t="n">
        <v>25</v>
      </c>
      <c r="C16" s="40" t="inlineStr">
        <is>
          <t xml:space="preserve">fu_mg/L </t>
        </is>
      </c>
    </row>
    <row r="17">
      <c r="A17" s="6" t="inlineStr">
        <is>
          <t>f_1TP</t>
        </is>
      </c>
      <c r="B17" s="70" t="n">
        <v>5</v>
      </c>
      <c r="C17" s="40" t="inlineStr">
        <is>
          <t xml:space="preserve">fu_mg/L </t>
        </is>
      </c>
    </row>
    <row r="18">
      <c r="A18" s="6" t="inlineStr">
        <is>
          <t>f_1Max. Color Index</t>
        </is>
      </c>
      <c r="B18" s="70" t="n">
        <v>10</v>
      </c>
      <c r="C18" s="49" t="inlineStr">
        <is>
          <t>fu_PtCo</t>
        </is>
      </c>
    </row>
    <row r="19">
      <c r="A19" s="6" t="inlineStr">
        <is>
          <t>f_1Max. Turbidity</t>
        </is>
      </c>
      <c r="B19" s="70" t="n">
        <v>10</v>
      </c>
      <c r="C19" s="49" t="inlineStr">
        <is>
          <t>fu_NTU</t>
        </is>
      </c>
    </row>
    <row r="20">
      <c r="A20" s="6" t="inlineStr">
        <is>
          <t>f_1Max. SDI</t>
        </is>
      </c>
      <c r="B20" s="70" t="n">
        <v>10</v>
      </c>
      <c r="C20" s="59" t="n"/>
    </row>
    <row r="21">
      <c r="A21" s="6" t="inlineStr">
        <is>
          <t>f_Flow</t>
        </is>
      </c>
      <c r="B21" s="8" t="n">
        <v>80</v>
      </c>
      <c r="C21" s="49" t="inlineStr">
        <is>
          <t>fu_CMD</t>
        </is>
      </c>
    </row>
    <row r="22">
      <c r="A22" s="57" t="inlineStr">
        <is>
          <t>fh_Effluent Constraint</t>
        </is>
      </c>
      <c r="B22" s="58" t="n"/>
      <c r="C22" s="59" t="n"/>
    </row>
    <row r="23">
      <c r="A23" s="6" t="inlineStr">
        <is>
          <t>fd_Effluent Consideration</t>
        </is>
      </c>
      <c r="B23" s="69" t="inlineStr">
        <is>
          <t>REUSE : G-0</t>
        </is>
      </c>
      <c r="C23" s="59" t="n"/>
    </row>
    <row r="24">
      <c r="A24" s="6" t="inlineStr">
        <is>
          <t>f_2pH</t>
        </is>
      </c>
      <c r="B24" s="72" t="inlineStr">
        <is>
          <t>6-9</t>
        </is>
      </c>
      <c r="C24" s="59" t="n"/>
    </row>
    <row r="25">
      <c r="A25" s="6" t="inlineStr">
        <is>
          <t>f_2COD</t>
        </is>
      </c>
      <c r="B25" s="70" t="n">
        <v>5000</v>
      </c>
      <c r="C25" s="40" t="inlineStr">
        <is>
          <t xml:space="preserve">fu_mg/L </t>
        </is>
      </c>
    </row>
    <row r="26">
      <c r="A26" s="6" t="inlineStr">
        <is>
          <t>f_2BOD</t>
        </is>
      </c>
      <c r="B26" s="70" t="n">
        <v>2500</v>
      </c>
      <c r="C26" s="40" t="inlineStr">
        <is>
          <t xml:space="preserve">fu_mg/L </t>
        </is>
      </c>
    </row>
    <row r="27">
      <c r="A27" s="6" t="inlineStr">
        <is>
          <t>f_2TSS</t>
        </is>
      </c>
      <c r="B27" s="70" t="n">
        <v>1460</v>
      </c>
      <c r="C27" s="40" t="inlineStr">
        <is>
          <t xml:space="preserve">fu_mg/L </t>
        </is>
      </c>
    </row>
    <row r="28">
      <c r="A28" s="6" t="inlineStr">
        <is>
          <t>f_2FOG</t>
        </is>
      </c>
      <c r="B28" s="70" t="n">
        <v>200</v>
      </c>
      <c r="C28" s="40" t="inlineStr">
        <is>
          <t xml:space="preserve">fu_mg/L </t>
        </is>
      </c>
    </row>
    <row r="29">
      <c r="A29" s="6" t="inlineStr">
        <is>
          <t>f_2Max. NH3</t>
        </is>
      </c>
      <c r="B29" s="70" t="n">
        <v>10</v>
      </c>
      <c r="C29" s="40" t="inlineStr">
        <is>
          <t xml:space="preserve">fu_mg/L </t>
        </is>
      </c>
    </row>
    <row r="30">
      <c r="A30" s="6" t="inlineStr">
        <is>
          <t>f_2Max. Sulfur</t>
        </is>
      </c>
      <c r="B30" s="70" t="inlineStr">
        <is>
          <t>10</t>
        </is>
      </c>
      <c r="C30" s="40" t="inlineStr">
        <is>
          <t xml:space="preserve">fu_mg/L </t>
        </is>
      </c>
    </row>
    <row r="31">
      <c r="A31" s="6" t="inlineStr">
        <is>
          <t>f_2TKN</t>
        </is>
      </c>
      <c r="B31" s="70" t="n">
        <v>25</v>
      </c>
      <c r="C31" s="40" t="inlineStr">
        <is>
          <t xml:space="preserve">fu_mg/L </t>
        </is>
      </c>
    </row>
    <row r="32">
      <c r="A32" s="6" t="inlineStr">
        <is>
          <t>f_2TP</t>
        </is>
      </c>
      <c r="B32" s="70" t="n">
        <v>5</v>
      </c>
      <c r="C32" s="40" t="inlineStr">
        <is>
          <t xml:space="preserve">fu_mg/L </t>
        </is>
      </c>
    </row>
    <row r="33">
      <c r="A33" s="6" t="inlineStr">
        <is>
          <t>f_2Max. Color Index</t>
        </is>
      </c>
      <c r="B33" s="70" t="n">
        <v>10</v>
      </c>
      <c r="C33" s="49" t="inlineStr">
        <is>
          <t>fu_PtCo</t>
        </is>
      </c>
    </row>
    <row r="34">
      <c r="A34" s="6" t="inlineStr">
        <is>
          <t>f_2Max. Turbidity</t>
        </is>
      </c>
      <c r="B34" s="70" t="n">
        <v>10</v>
      </c>
      <c r="C34" s="49" t="inlineStr">
        <is>
          <t>fu_NTU</t>
        </is>
      </c>
    </row>
    <row r="35">
      <c r="A35" s="6" t="inlineStr">
        <is>
          <t>f_2Max. SDI</t>
        </is>
      </c>
      <c r="B35" s="70" t="inlineStr">
        <is>
          <t>28</t>
        </is>
      </c>
      <c r="C35" s="59" t="n"/>
    </row>
    <row r="36">
      <c r="A36" s="57" t="inlineStr">
        <is>
          <t xml:space="preserve">fh_Output Sludge Cake Constraint </t>
        </is>
      </c>
      <c r="B36" s="58" t="n"/>
      <c r="C36" s="59" t="n"/>
    </row>
    <row r="37">
      <c r="A37" s="6" t="inlineStr">
        <is>
          <t>fd_Expected Discharge Cake MC</t>
        </is>
      </c>
      <c r="B37" s="69" t="inlineStr">
        <is>
          <t>&lt;40%</t>
        </is>
      </c>
      <c r="C37" s="21" t="inlineStr">
        <is>
          <t>fu_w/w</t>
        </is>
      </c>
    </row>
    <row r="38">
      <c r="A38" s="57" t="inlineStr">
        <is>
          <t>fh_Integrated Process</t>
        </is>
      </c>
      <c r="B38" s="58" t="n"/>
      <c r="C38" s="59" t="n"/>
    </row>
    <row r="39">
      <c r="A39" s="6" t="inlineStr">
        <is>
          <t>fd_Process_1</t>
        </is>
      </c>
      <c r="B39" s="69" t="inlineStr">
        <is>
          <t>ANAPAK</t>
        </is>
      </c>
      <c r="C39" s="59" t="n"/>
    </row>
    <row r="40">
      <c r="A40" s="6" t="inlineStr">
        <is>
          <t>fd_Process_2</t>
        </is>
      </c>
      <c r="B40" s="69" t="inlineStr">
        <is>
          <t>ANAPAK</t>
        </is>
      </c>
      <c r="C40" s="59" t="n"/>
    </row>
    <row r="41">
      <c r="A41" s="6" t="inlineStr">
        <is>
          <t>fd_Process_3</t>
        </is>
      </c>
      <c r="B41" s="69" t="inlineStr">
        <is>
          <t>ANAPAK</t>
        </is>
      </c>
      <c r="C41" s="59" t="n"/>
    </row>
    <row r="42">
      <c r="A42" s="6" t="inlineStr">
        <is>
          <t>fd_Process_4</t>
        </is>
      </c>
      <c r="B42" s="69" t="inlineStr">
        <is>
          <t>ANAPAK</t>
        </is>
      </c>
      <c r="C42" s="59" t="n"/>
    </row>
    <row r="43">
      <c r="A43" s="6" t="inlineStr">
        <is>
          <t>fd_Process_5</t>
        </is>
      </c>
      <c r="B43" s="69" t="inlineStr">
        <is>
          <t>ANAPAK</t>
        </is>
      </c>
      <c r="C43" s="59" t="n"/>
    </row>
    <row r="44">
      <c r="A44" s="6" t="inlineStr">
        <is>
          <t>fd_Process_6</t>
        </is>
      </c>
      <c r="B44" s="69" t="inlineStr">
        <is>
          <t>ANAPAK</t>
        </is>
      </c>
      <c r="C44" s="59" t="n"/>
    </row>
    <row r="45">
      <c r="A45" s="6" t="inlineStr">
        <is>
          <t>fd_Process_7</t>
        </is>
      </c>
      <c r="B45" s="69" t="inlineStr">
        <is>
          <t>ANAPAK</t>
        </is>
      </c>
      <c r="C45" s="59" t="n"/>
    </row>
    <row r="46">
      <c r="A46" s="6" t="inlineStr">
        <is>
          <t>fd_Process_8</t>
        </is>
      </c>
      <c r="B46" s="69" t="inlineStr">
        <is>
          <t>ANAPAK</t>
        </is>
      </c>
      <c r="C46" s="59" t="n"/>
    </row>
    <row r="47">
      <c r="A47" s="6" t="inlineStr">
        <is>
          <t>fd_Process_9</t>
        </is>
      </c>
      <c r="B47" s="69" t="inlineStr">
        <is>
          <t>ANAPAK</t>
        </is>
      </c>
      <c r="C47" s="59" t="n"/>
    </row>
  </sheetData>
  <mergeCells count="23">
    <mergeCell ref="B47:C47"/>
    <mergeCell ref="B7:C7"/>
    <mergeCell ref="B46:C46"/>
    <mergeCell ref="A2:C2"/>
    <mergeCell ref="B43:C43"/>
    <mergeCell ref="B39:C39"/>
    <mergeCell ref="B42:C42"/>
    <mergeCell ref="A22:C22"/>
    <mergeCell ref="B23:C23"/>
    <mergeCell ref="B8:C8"/>
    <mergeCell ref="A38:C38"/>
    <mergeCell ref="B44:C44"/>
    <mergeCell ref="B40:C40"/>
    <mergeCell ref="B9:C9"/>
    <mergeCell ref="B6:C6"/>
    <mergeCell ref="B24:C24"/>
    <mergeCell ref="A36:C36"/>
    <mergeCell ref="A1:C1"/>
    <mergeCell ref="B5:C5"/>
    <mergeCell ref="B20:C20"/>
    <mergeCell ref="B45:C45"/>
    <mergeCell ref="B41:C41"/>
    <mergeCell ref="B35:C35"/>
  </mergeCells>
  <dataValidations count="6">
    <dataValidation sqref="B37" showDropDown="0" showInputMessage="1" showErrorMessage="1" allowBlank="0" type="list">
      <formula1>"75%-85%,60%-75%,40%-50%,&lt;40%"</formula1>
    </dataValidation>
    <dataValidation sqref="B23" showDropDown="0" showInputMessage="1" showErrorMessage="1" allowBlank="0" type="list">
      <formula1>"DISCHARGE ONLY,REUSE : G-3,REUSE : G-2,REUSE : G-1,REUSE : G-0"</formula1>
    </dataValidation>
    <dataValidation sqref="B6" showDropDown="0" showInputMessage="1" showErrorMessage="1" allowBlank="0" type="list">
      <formula1>"RICH FOG&amp;TSS,RICH SUGAR LOW FOG&amp;TSS,NON BGD ORGANIC,NON ORGANIC,DOMESTIC WASTE"</formula1>
    </dataValidation>
    <dataValidation sqref="B5" showDropDown="0" showInputMessage="1" showErrorMessage="1" allowBlank="0" type="list">
      <formula1>"MESSOPHILIC,TERMOPHILIC"</formula1>
    </dataValidation>
    <dataValidation sqref="B8" showDropDown="0" showInputMessage="1" showErrorMessage="1" allowBlank="0" type="list">
      <formula1>"YES,NO"</formula1>
    </dataValidation>
    <dataValidation sqref="B39:C47" showDropDown="0" showInputMessage="1" showErrorMessage="1" allowBlank="0" type="list">
      <formula1>"ANAPAK,EQUALIZING,OWS,ANAFLOAT,AERATION,SECONDARY CLARIFIER,MMF,ACF,MPS,INLETTANK,INTERMEDIATETANK,FINALTANK,DAF,MBR,BWRO,CCRO,SWRO,ANAMEM,AOP"</formula1>
    </dataValidation>
  </dataValidation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L102"/>
  <sheetViews>
    <sheetView topLeftCell="A48" zoomScale="66" workbookViewId="0">
      <selection activeCell="D63" sqref="D63"/>
    </sheetView>
  </sheetViews>
  <sheetFormatPr baseColWidth="8" defaultRowHeight="14.4"/>
  <cols>
    <col width="50.77734375" customWidth="1" min="1" max="1"/>
    <col width="40.77734375" customWidth="1" min="2" max="4"/>
    <col width="24" customWidth="1" min="5" max="5"/>
  </cols>
  <sheetData>
    <row r="1">
      <c r="A1" s="33" t="inlineStr">
        <is>
          <t>sub_V. SPLIT OF RESPONSIBILITY</t>
        </is>
      </c>
      <c r="B1" s="33" t="n"/>
    </row>
    <row r="2">
      <c r="A2" s="38" t="inlineStr">
        <is>
          <t>default: WWTP, but user can change based on Project Type in DIP_Project Information</t>
        </is>
      </c>
      <c r="B2" s="44" t="inlineStr">
        <is>
          <t>User's option</t>
        </is>
      </c>
      <c r="C2" s="44" t="n"/>
    </row>
    <row r="3">
      <c r="A3" s="28" t="inlineStr">
        <is>
          <t>fh_Work scope</t>
        </is>
      </c>
      <c r="B3" s="28" t="inlineStr">
        <is>
          <t>ch_Client</t>
        </is>
      </c>
      <c r="C3" s="28" t="inlineStr">
        <is>
          <t>ch_Contractor</t>
        </is>
      </c>
      <c r="D3" s="28" t="inlineStr">
        <is>
          <t>ch_Remarks</t>
        </is>
      </c>
    </row>
    <row r="4">
      <c r="A4" s="29" t="inlineStr">
        <is>
          <t>ftg_Authority Submission</t>
        </is>
      </c>
      <c r="B4" s="29" t="n"/>
      <c r="C4" s="29" t="n"/>
      <c r="D4" s="28" t="n"/>
    </row>
    <row r="5">
      <c r="A5" s="74" t="inlineStr">
        <is>
          <t xml:space="preserve">ft_Permits - Persetujuan Teknis (PERTEK) </t>
        </is>
      </c>
      <c r="B5" s="51" t="inlineStr">
        <is>
          <t>ü</t>
        </is>
      </c>
      <c r="C5" s="51" t="n"/>
      <c r="D5" s="30" t="n"/>
    </row>
    <row r="6" ht="28.8" customHeight="1">
      <c r="A6" s="74" t="inlineStr">
        <is>
          <t>ft_Expenses associated with the land acquisition (such as “Izin Pembebasan Lahan”)</t>
        </is>
      </c>
      <c r="B6" s="51" t="inlineStr">
        <is>
          <t>ü</t>
        </is>
      </c>
      <c r="C6" s="51" t="n"/>
      <c r="D6" s="30" t="n"/>
    </row>
    <row r="7" ht="28.8" customHeight="1">
      <c r="A7" s="74">
        <f>"ft_To obtain license to operate " &amp; 'DIP_Project Information'!B3 &amp; " such as SLF (Sertifikat Laik Fungsi)"</f>
        <v/>
      </c>
      <c r="B7" s="51" t="inlineStr">
        <is>
          <t>ü</t>
        </is>
      </c>
      <c r="C7" s="51" t="n"/>
      <c r="D7" s="30" t="n"/>
    </row>
    <row r="8" ht="43.2" customHeight="1">
      <c r="A8" s="74" t="inlineStr">
        <is>
          <t>ft_License for secondary waste, where needed (such as “Upaya Pengelolaan Lingkungan Hidup (UKL) - Upaya Pemantauan Lingkungan Hidup (UPL)”)</t>
        </is>
      </c>
      <c r="B8" s="51" t="inlineStr">
        <is>
          <t>ü</t>
        </is>
      </c>
      <c r="C8" s="51" t="n"/>
      <c r="D8" s="30" t="n"/>
    </row>
    <row r="9" ht="28.8" customHeight="1">
      <c r="A9" s="74" t="inlineStr">
        <is>
          <t>ft_Others local Authority, where needed (such as “Izin Mendirikan Bangunan (IMB))</t>
        </is>
      </c>
      <c r="B9" s="51" t="inlineStr">
        <is>
          <t>ü</t>
        </is>
      </c>
      <c r="C9" s="51" t="n"/>
      <c r="D9" s="30" t="n"/>
    </row>
    <row r="10">
      <c r="A10" s="29">
        <f>"ftg_Civil and Structural Works – " &amp; 'DIP_Project Information'!B3 &amp; " System"</f>
        <v/>
      </c>
      <c r="B10" s="29" t="n"/>
      <c r="C10" s="29" t="n"/>
      <c r="D10" s="28" t="n"/>
    </row>
    <row r="11" ht="28.8" customHeight="1">
      <c r="A11" s="74" t="inlineStr">
        <is>
          <t>ft_Land and ground clearance, compaction, and development works</t>
        </is>
      </c>
      <c r="B11" s="51" t="inlineStr">
        <is>
          <t>ü</t>
        </is>
      </c>
      <c r="C11" s="51" t="n"/>
      <c r="D11" s="30" t="n"/>
    </row>
    <row r="12" ht="28.8" customHeight="1">
      <c r="A12" s="74" t="inlineStr">
        <is>
          <t>ft_Warehouse / Workshop, Site Office, Construction Power Supply, Project Site Location Security</t>
        </is>
      </c>
      <c r="B12" s="51" t="inlineStr">
        <is>
          <t>ü</t>
        </is>
      </c>
      <c r="C12" s="51" t="n"/>
      <c r="D12" s="30" t="n"/>
    </row>
    <row r="13">
      <c r="A13" s="74" t="inlineStr">
        <is>
          <t>ft_Water and electrical during the construction</t>
        </is>
      </c>
      <c r="B13" s="51" t="inlineStr">
        <is>
          <t>ü</t>
        </is>
      </c>
      <c r="C13" s="51" t="n"/>
      <c r="D13" s="30" t="n"/>
    </row>
    <row r="14">
      <c r="A14" s="74" t="inlineStr">
        <is>
          <t>ft_Piling work and RC foundation</t>
        </is>
      </c>
      <c r="B14" s="51" t="n"/>
      <c r="C14" s="51" t="inlineStr">
        <is>
          <t>ü</t>
        </is>
      </c>
      <c r="D14" s="30" t="n"/>
    </row>
    <row r="15">
      <c r="A15" s="74" t="inlineStr">
        <is>
          <t>ft_Loading and unloading all material to laydown area</t>
        </is>
      </c>
      <c r="B15" s="51" t="inlineStr">
        <is>
          <t>ü</t>
        </is>
      </c>
      <c r="C15" s="51" t="n"/>
      <c r="D15" s="30" t="n"/>
    </row>
    <row r="16" ht="28.8" customHeight="1">
      <c r="A16" s="74" t="inlineStr">
        <is>
          <t>ft_GA drawing, loading information, and installation requirement</t>
        </is>
      </c>
      <c r="B16" s="51" t="n"/>
      <c r="C16" s="51" t="inlineStr">
        <is>
          <t>ü</t>
        </is>
      </c>
      <c r="D16" s="30" t="n"/>
    </row>
    <row r="17" ht="28.8" customHeight="1">
      <c r="A17" s="74">
        <f>"ft_Design and drawing for " &amp; 'DIP_Project Information'!B3 &amp; " concrete tank, pump/blower room, control room, chemical room "</f>
        <v/>
      </c>
      <c r="B17" s="51" t="n"/>
      <c r="C17" s="51" t="inlineStr">
        <is>
          <t>ü</t>
        </is>
      </c>
      <c r="D17" s="30" t="n"/>
    </row>
    <row r="18" ht="28.8" customHeight="1">
      <c r="A18" s="74">
        <f>"ft_Foundation for " &amp; 'DIP_Project Information'!B3 &amp; " containerized tank, pump/blower room, control room, chemical room"</f>
        <v/>
      </c>
      <c r="B18" s="51" t="n"/>
      <c r="C18" s="51" t="inlineStr">
        <is>
          <t>ü</t>
        </is>
      </c>
      <c r="D18" s="30" t="n"/>
    </row>
    <row r="19" ht="28.8" customHeight="1">
      <c r="A19" s="74" t="inlineStr">
        <is>
          <t xml:space="preserve">ft_Maintenance platform and safety handrails for non-RC items </t>
        </is>
      </c>
      <c r="B19" s="51" t="n"/>
      <c r="C19" s="51" t="inlineStr">
        <is>
          <t>ü</t>
        </is>
      </c>
      <c r="D19" s="30" t="n"/>
    </row>
    <row r="20">
      <c r="A20" s="45" t="inlineStr">
        <is>
          <t>ftn_Note: RC – reinforced concrete</t>
        </is>
      </c>
      <c r="B20" s="46" t="n"/>
      <c r="C20" s="46" t="n"/>
      <c r="D20" s="50" t="n"/>
    </row>
    <row r="21">
      <c r="A21" s="29">
        <f>"ftg_Mechanical and Piping – "&amp;'DIP_Project Information'!B3&amp; " System"</f>
        <v/>
      </c>
      <c r="B21" s="28" t="n"/>
      <c r="C21" s="28" t="n"/>
      <c r="D21" s="28" t="n"/>
    </row>
    <row r="22" ht="28.8" customHeight="1">
      <c r="A22" s="74">
        <f>"ft_Supply and installation of all mechanical material for " &amp; 'DIP_Project Information'!B3 &amp; " system"</f>
        <v/>
      </c>
      <c r="B22" s="51" t="n"/>
      <c r="C22" s="51" t="inlineStr">
        <is>
          <t>ü</t>
        </is>
      </c>
      <c r="D22" s="30" t="n"/>
    </row>
    <row r="23">
      <c r="A23" s="74">
        <f>"ft_Design, testing and commissioning of "&amp;'DIP_Project Information'!B3&amp;"  system"</f>
        <v/>
      </c>
      <c r="B23" s="51" t="n"/>
      <c r="C23" s="51" t="inlineStr">
        <is>
          <t>ü</t>
        </is>
      </c>
      <c r="D23" s="30" t="n"/>
    </row>
    <row r="24">
      <c r="A24" s="74" t="inlineStr">
        <is>
          <t>ft_Piping and Pipe rack outside battery limit (OSBL)</t>
        </is>
      </c>
      <c r="B24" s="51" t="inlineStr">
        <is>
          <t>ü</t>
        </is>
      </c>
      <c r="C24" s="51" t="n"/>
      <c r="D24" s="30" t="n"/>
    </row>
    <row r="25">
      <c r="A25" s="74">
        <f>"ft_Inlet wastewater transfer piping to " &amp; 'DIP_Project Information'!B3 &amp; " System"</f>
        <v/>
      </c>
      <c r="B25" s="51" t="inlineStr">
        <is>
          <t>ü</t>
        </is>
      </c>
      <c r="C25" s="51" t="n"/>
      <c r="D25" s="30" t="n"/>
    </row>
    <row r="26">
      <c r="A26" s="74">
        <f>"ft_Piping &amp; final system for effluent "&amp;'DIP_Project Information'!B3&amp;" to discharge"</f>
        <v/>
      </c>
      <c r="B26" s="51" t="inlineStr">
        <is>
          <t>ü</t>
        </is>
      </c>
      <c r="C26" s="51" t="n"/>
      <c r="D26" s="30" t="n"/>
    </row>
    <row r="27">
      <c r="A27" s="74" t="inlineStr">
        <is>
          <t>ft_Piping and Pipe rack inside battery limit (ISBL)</t>
        </is>
      </c>
      <c r="B27" s="51" t="n"/>
      <c r="C27" s="51" t="inlineStr">
        <is>
          <t>ü</t>
        </is>
      </c>
      <c r="D27" s="30" t="n"/>
    </row>
    <row r="28">
      <c r="A28" s="74" t="inlineStr">
        <is>
          <t>ft_Mechanical Installation &amp; Erection Manpower &amp; Labor</t>
        </is>
      </c>
      <c r="B28" s="51" t="n"/>
      <c r="C28" s="51" t="inlineStr">
        <is>
          <t>ü</t>
        </is>
      </c>
      <c r="D28" s="30" t="n"/>
    </row>
    <row r="29" ht="28.8" customHeight="1">
      <c r="A29" s="74" t="inlineStr">
        <is>
          <t>ft_All General Access (Roads, Sidewalks, Pathways &amp; Entrances)</t>
        </is>
      </c>
      <c r="B29" s="51" t="inlineStr">
        <is>
          <t>ü</t>
        </is>
      </c>
      <c r="C29" s="51" t="n"/>
      <c r="D29" s="30" t="n"/>
    </row>
    <row r="30">
      <c r="A30" s="74" t="inlineStr">
        <is>
          <t>ft_Loading and unloading all material to laydown area</t>
        </is>
      </c>
      <c r="B30" s="51" t="inlineStr">
        <is>
          <t>ü</t>
        </is>
      </c>
      <c r="C30" s="51" t="n"/>
      <c r="D30" s="30" t="n"/>
    </row>
    <row r="31">
      <c r="A31" s="29" t="inlineStr">
        <is>
          <t>ftg_Electrical and Instrumentation</t>
        </is>
      </c>
      <c r="B31" s="28" t="n"/>
      <c r="C31" s="28" t="n"/>
      <c r="D31" s="28" t="n"/>
    </row>
    <row r="32">
      <c r="A32" s="74" t="inlineStr">
        <is>
          <t>ft_Electrical feeder to main power control panel (MCC)</t>
        </is>
      </c>
      <c r="B32" s="51" t="n"/>
      <c r="C32" s="51" t="inlineStr">
        <is>
          <t>ü</t>
        </is>
      </c>
      <c r="D32" s="30" t="n"/>
    </row>
    <row r="33" ht="28.8" customHeight="1">
      <c r="A33" s="74" t="inlineStr">
        <is>
          <t>ft_Electricity during the installation and commissioning of the system</t>
        </is>
      </c>
      <c r="B33" s="51" t="n"/>
      <c r="C33" s="51" t="inlineStr">
        <is>
          <t>ü</t>
        </is>
      </c>
      <c r="D33" s="30" t="n"/>
    </row>
    <row r="34">
      <c r="A34" s="74" t="inlineStr">
        <is>
          <t xml:space="preserve">ft_Purchase, installation, cable laying, testing </t>
        </is>
      </c>
      <c r="B34" s="51" t="n"/>
      <c r="C34" s="51" t="inlineStr">
        <is>
          <t>ü</t>
        </is>
      </c>
      <c r="D34" s="30" t="n"/>
    </row>
    <row r="35">
      <c r="A35" s="74" t="inlineStr">
        <is>
          <t>ft_Lightening protector</t>
        </is>
      </c>
      <c r="B35" s="51" t="inlineStr">
        <is>
          <t>ü</t>
        </is>
      </c>
      <c r="C35" s="51" t="n"/>
      <c r="D35" s="30" t="n"/>
    </row>
    <row r="36">
      <c r="A36" s="74" t="inlineStr">
        <is>
          <t xml:space="preserve">ft_Lighting on WWTP system </t>
        </is>
      </c>
      <c r="B36" s="51" t="n"/>
      <c r="C36" s="51" t="inlineStr">
        <is>
          <t>ü</t>
        </is>
      </c>
      <c r="D36" s="30" t="n"/>
    </row>
    <row r="37" ht="28.8" customHeight="1">
      <c r="A37" s="74" t="inlineStr">
        <is>
          <t>ft_Panel control including their outgoing cables, termination, complete installation, testing &amp; commissioning</t>
        </is>
      </c>
      <c r="B37" s="51" t="n"/>
      <c r="C37" s="51" t="inlineStr">
        <is>
          <t>ü</t>
        </is>
      </c>
      <c r="D37" s="30" t="n"/>
    </row>
    <row r="38" ht="28.8" customHeight="1">
      <c r="A38" s="74" t="inlineStr">
        <is>
          <t>ft_Instrument supply, installation, calibration, loop check and commissioning</t>
        </is>
      </c>
      <c r="B38" s="51" t="n"/>
      <c r="C38" s="51" t="inlineStr">
        <is>
          <t>ü</t>
        </is>
      </c>
      <c r="D38" s="30" t="n"/>
    </row>
    <row r="39">
      <c r="A39" s="29" t="inlineStr">
        <is>
          <t>ftg_Monitoring and Control System</t>
        </is>
      </c>
      <c r="B39" s="28" t="n"/>
      <c r="C39" s="28" t="n"/>
      <c r="D39" s="28" t="n"/>
    </row>
    <row r="40">
      <c r="A40" s="74" t="inlineStr">
        <is>
          <t>ft_Local panel control system</t>
        </is>
      </c>
      <c r="B40" s="51" t="n"/>
      <c r="C40" s="51" t="inlineStr">
        <is>
          <t>ü</t>
        </is>
      </c>
      <c r="D40" s="30" t="n"/>
    </row>
    <row r="41">
      <c r="A41" s="29" t="inlineStr">
        <is>
          <t>ftg_Testing and Commissioning</t>
        </is>
      </c>
      <c r="B41" s="28" t="n"/>
      <c r="C41" s="28" t="n"/>
      <c r="D41" s="28" t="n"/>
    </row>
    <row r="42" ht="43.2" customHeight="1">
      <c r="A42" s="74" t="inlineStr">
        <is>
          <t>ft_Continuous 24-hours performance test of the waste water treatment system AT DESIGN CAPACITY with design influent quality and effluent discharged comply to contract</t>
        </is>
      </c>
      <c r="B42" s="51" t="n"/>
      <c r="C42" s="51" t="inlineStr">
        <is>
          <t>ü</t>
        </is>
      </c>
      <c r="D42" s="32" t="inlineStr">
        <is>
          <t>To assist as necessary</t>
        </is>
      </c>
    </row>
    <row r="43">
      <c r="A43" s="74" t="inlineStr">
        <is>
          <t>ft_Chemical during commissioning</t>
        </is>
      </c>
      <c r="B43" s="51" t="inlineStr">
        <is>
          <t>ü</t>
        </is>
      </c>
      <c r="C43" s="51" t="n"/>
      <c r="D43" s="30" t="n"/>
    </row>
    <row r="44">
      <c r="A44" s="74" t="inlineStr">
        <is>
          <t>ft_Commissioning spare parts</t>
        </is>
      </c>
      <c r="B44" s="51" t="n"/>
      <c r="C44" s="51" t="inlineStr">
        <is>
          <t>ü</t>
        </is>
      </c>
      <c r="D44" s="30" t="n"/>
    </row>
    <row r="45">
      <c r="A45" s="74" t="inlineStr">
        <is>
          <t>ft_Sufficient water and electricity during the commissioning</t>
        </is>
      </c>
      <c r="B45" s="51" t="inlineStr">
        <is>
          <t>ü</t>
        </is>
      </c>
      <c r="C45" s="51" t="n"/>
      <c r="D45" s="30" t="n"/>
    </row>
    <row r="46" ht="43.2" customHeight="1">
      <c r="A46" s="74">
        <f>"ft_Analyze the parameters (for " &amp; 'DIP_Project Information'!B3 &amp; " system) as per regulation during the commissioning by the internal laboratory (the contractor)"</f>
        <v/>
      </c>
      <c r="B46" s="51" t="n"/>
      <c r="C46" s="51" t="inlineStr">
        <is>
          <t>ü</t>
        </is>
      </c>
      <c r="D46" s="30" t="n"/>
    </row>
    <row r="47" ht="28.8" customHeight="1">
      <c r="A47" s="74">
        <f>"ft_Analyze the parameters (for " &amp; 'DIP_Project Information'!B3 &amp; " system) as per regulation at the end of the commissioning by the external laboratory"</f>
        <v/>
      </c>
      <c r="B47" s="51" t="inlineStr">
        <is>
          <t>ü</t>
        </is>
      </c>
      <c r="C47" s="51" t="n"/>
      <c r="D47" s="30" t="n"/>
    </row>
    <row r="48">
      <c r="A48" s="29" t="inlineStr">
        <is>
          <t>ftg_Others</t>
        </is>
      </c>
      <c r="B48" s="28" t="n"/>
      <c r="C48" s="28" t="n"/>
      <c r="D48" s="28" t="n"/>
    </row>
    <row r="49">
      <c r="A49" s="74" t="inlineStr">
        <is>
          <t>ft_HIRAC for the site installation works</t>
        </is>
      </c>
      <c r="B49" s="51" t="n"/>
      <c r="C49" s="51" t="inlineStr">
        <is>
          <t>ü</t>
        </is>
      </c>
      <c r="D49" s="30" t="n"/>
    </row>
    <row r="50">
      <c r="A50" s="74" t="inlineStr">
        <is>
          <t>ft_Piping &amp; instruments diagram</t>
        </is>
      </c>
      <c r="B50" s="51" t="n"/>
      <c r="C50" s="51" t="inlineStr">
        <is>
          <t>ü</t>
        </is>
      </c>
      <c r="D50" s="30" t="n"/>
    </row>
    <row r="51">
      <c r="A51" s="74" t="inlineStr">
        <is>
          <t>ft_Operation manuals and as-built drawings</t>
        </is>
      </c>
      <c r="B51" s="51" t="n"/>
      <c r="C51" s="51" t="inlineStr">
        <is>
          <t>ü</t>
        </is>
      </c>
      <c r="D51" s="30" t="n"/>
    </row>
    <row r="52">
      <c r="A52" s="74" t="inlineStr">
        <is>
          <t>ft_Workmen Compensation</t>
        </is>
      </c>
      <c r="B52" s="51" t="n"/>
      <c r="C52" s="51" t="inlineStr">
        <is>
          <t>ü</t>
        </is>
      </c>
      <c r="D52" s="30" t="n"/>
    </row>
    <row r="53">
      <c r="A53" s="29" t="inlineStr">
        <is>
          <t>ftg_Documentation</t>
        </is>
      </c>
      <c r="B53" s="28" t="n"/>
      <c r="C53" s="28" t="n"/>
      <c r="D53" s="28" t="n"/>
    </row>
    <row r="54">
      <c r="A54" s="74" t="inlineStr">
        <is>
          <t>ft_Project schedule</t>
        </is>
      </c>
      <c r="B54" s="51" t="n"/>
      <c r="C54" s="51" t="inlineStr">
        <is>
          <t>ü</t>
        </is>
      </c>
      <c r="D54" s="30" t="n"/>
    </row>
    <row r="55">
      <c r="A55" s="74" t="inlineStr">
        <is>
          <t>ft_Piping &amp; instruments diagram</t>
        </is>
      </c>
      <c r="B55" s="51" t="n"/>
      <c r="C55" s="51" t="inlineStr">
        <is>
          <t>ü</t>
        </is>
      </c>
      <c r="D55" s="30" t="n"/>
    </row>
    <row r="56">
      <c r="A56" s="74" t="inlineStr">
        <is>
          <t>ft_Single-line diagram</t>
        </is>
      </c>
      <c r="B56" s="51" t="n"/>
      <c r="C56" s="51" t="inlineStr">
        <is>
          <t>ü</t>
        </is>
      </c>
      <c r="D56" s="30" t="n"/>
    </row>
    <row r="57">
      <c r="A57" s="74" t="inlineStr">
        <is>
          <t>ft_Major equipment list</t>
        </is>
      </c>
      <c r="B57" s="51" t="n"/>
      <c r="C57" s="51" t="inlineStr">
        <is>
          <t>ü</t>
        </is>
      </c>
      <c r="D57" s="30" t="n"/>
    </row>
    <row r="58">
      <c r="A58" s="74" t="inlineStr">
        <is>
          <t>ft_All equipment list (tagged items)</t>
        </is>
      </c>
      <c r="B58" s="51" t="n"/>
      <c r="C58" s="51" t="inlineStr">
        <is>
          <t>ü</t>
        </is>
      </c>
      <c r="D58" s="30" t="n"/>
    </row>
    <row r="59">
      <c r="A59" s="74" t="inlineStr">
        <is>
          <t>ft_Detail engineering design drawing</t>
        </is>
      </c>
      <c r="B59" s="51" t="n"/>
      <c r="C59" s="51" t="inlineStr">
        <is>
          <t>ü</t>
        </is>
      </c>
      <c r="D59" s="30" t="n"/>
    </row>
    <row r="60">
      <c r="A60" s="74" t="inlineStr">
        <is>
          <t>ft_Material approval document</t>
        </is>
      </c>
      <c r="B60" s="51" t="n"/>
      <c r="C60" s="51" t="inlineStr">
        <is>
          <t>ü</t>
        </is>
      </c>
      <c r="D60" s="30" t="n"/>
    </row>
    <row r="61">
      <c r="A61" s="74" t="inlineStr">
        <is>
          <t>ft_Operations and maintenance manual (O&amp;M)</t>
        </is>
      </c>
      <c r="B61" s="51" t="n"/>
      <c r="C61" s="51" t="inlineStr">
        <is>
          <t>ü</t>
        </is>
      </c>
      <c r="D61" s="30" t="inlineStr">
        <is>
          <t>After commissioning</t>
        </is>
      </c>
    </row>
    <row r="62" ht="14.4" customHeight="1">
      <c r="A62" s="43" t="inlineStr">
        <is>
          <t>ftn_Notes: Whichever scope not stated but required for the successful commissioning of WWTP system shall be discussed</t>
        </is>
      </c>
      <c r="B62" s="43" t="n"/>
      <c r="C62" s="43" t="n"/>
      <c r="D62" s="43" t="n"/>
    </row>
    <row r="63">
      <c r="A63" s="39" t="n"/>
      <c r="B63" s="39" t="n"/>
      <c r="C63" s="39" t="n"/>
      <c r="D63" s="39" t="n"/>
      <c r="E63" s="39" t="n"/>
    </row>
    <row r="67">
      <c r="A67" s="47" t="inlineStr">
        <is>
          <t>sub_VI. TERMS AND CONDITIONS</t>
        </is>
      </c>
      <c r="B67" s="47" t="n"/>
      <c r="C67" s="47" t="n"/>
    </row>
    <row r="68">
      <c r="A68" s="76" t="inlineStr">
        <is>
          <t xml:space="preserve">th_Terms </t>
        </is>
      </c>
      <c r="B68" s="86">
        <f>"td_Cost And Freight (CFR) " &amp; 'DIP_Customer Information'!B10 &amp; ", " &amp; 'DIP_Customer Information'!B9 &amp; ", " &amp; 'DIP_Customer Information'!B8</f>
        <v/>
      </c>
      <c r="C68" s="59" t="n"/>
      <c r="D68" s="38" t="inlineStr">
        <is>
          <t>Simalungun, Sumatera Utara, Indonesia (City, Province, Country in DIP_Customer Information)</t>
        </is>
      </c>
      <c r="E68" s="37" t="n"/>
      <c r="F68" s="37" t="n"/>
      <c r="G68" s="37" t="n"/>
      <c r="H68" s="37" t="n"/>
      <c r="I68" s="37" t="n"/>
    </row>
    <row r="69" ht="34.2" customHeight="1">
      <c r="A69" s="76" t="inlineStr">
        <is>
          <t>thr_Payments</t>
        </is>
      </c>
      <c r="B69" s="84" t="inlineStr">
        <is>
          <t>tdi_$P1$% Down Payment payable immediately after signing of the Order Confirmation against presentation of Commercial Invoice</t>
        </is>
      </c>
      <c r="C69" s="59" t="n"/>
      <c r="D69" s="37" t="inlineStr">
        <is>
          <t>Default Percentage: 30%, but user can change</t>
        </is>
      </c>
      <c r="E69" s="37" t="n"/>
      <c r="F69" s="37" t="n"/>
      <c r="G69" s="37" t="n"/>
      <c r="H69" s="37" t="n"/>
      <c r="I69" s="37" t="n"/>
    </row>
    <row r="70" ht="30" customHeight="1">
      <c r="A70" s="77" t="n"/>
      <c r="B70" s="75" t="inlineStr">
        <is>
          <t>tdi_$P2$% Balance Payment immediately after material on site or by progressive (75% Material on site &amp; 25% Installation)</t>
        </is>
      </c>
      <c r="C70" s="59" t="n"/>
      <c r="D70" s="37" t="inlineStr">
        <is>
          <t>Default Percentage: 50%, but user can change</t>
        </is>
      </c>
      <c r="E70" s="37" t="n"/>
      <c r="F70" s="37" t="n"/>
      <c r="G70" s="37" t="n"/>
      <c r="H70" s="37" t="n"/>
      <c r="I70" s="37" t="n"/>
    </row>
    <row r="71" ht="14.4" customHeight="1">
      <c r="A71" s="77" t="n"/>
      <c r="B71" s="75" t="inlineStr">
        <is>
          <t>tdi_$P3$% Balance Payment immediately after commissioning</t>
        </is>
      </c>
      <c r="C71" s="59" t="n"/>
      <c r="D71" s="37" t="inlineStr">
        <is>
          <t>Default Percentage: 15%, but user can change</t>
        </is>
      </c>
      <c r="E71" s="37" t="n"/>
      <c r="F71" s="37" t="n"/>
      <c r="G71" s="37" t="n"/>
      <c r="H71" s="37" t="n"/>
      <c r="I71" s="37" t="n"/>
    </row>
    <row r="72" ht="14.4" customHeight="1">
      <c r="A72" s="78" t="n"/>
      <c r="B72" s="75" t="inlineStr">
        <is>
          <t>tdi_$P4$% Balance Payment immediately after retention time or 90 days after commissioning</t>
        </is>
      </c>
      <c r="C72" s="59" t="n"/>
      <c r="D72" s="37" t="inlineStr">
        <is>
          <t>Default Percentage: 5%, but user can change</t>
        </is>
      </c>
      <c r="E72" s="37" t="n"/>
      <c r="F72" s="37" t="n"/>
      <c r="G72" s="37" t="n"/>
      <c r="H72" s="37" t="n"/>
      <c r="I72" s="37" t="n"/>
    </row>
    <row r="73" ht="81.59999999999999" customHeight="1">
      <c r="A73" s="76" t="inlineStr">
        <is>
          <t>th_Due Dates</t>
        </is>
      </c>
      <c r="B73" s="83">
        <f>J73&amp;K73&amp;L73</f>
        <v/>
      </c>
      <c r="C73" s="59" t="n"/>
      <c r="D73" s="38" t="inlineStr">
        <is>
          <t>default: fourteen (14) days, but user can change based on Invoicing Term in DIP_Project Information</t>
        </is>
      </c>
      <c r="E73" s="37" t="n"/>
      <c r="F73" s="37" t="n"/>
      <c r="G73" s="37" t="n"/>
      <c r="H73" s="37" t="n"/>
      <c r="I73" s="37" t="inlineStr">
        <is>
          <t>Helper:</t>
        </is>
      </c>
      <c r="J73" s="48" t="inlineStr">
        <is>
          <t xml:space="preserve">td_All invoices are due and payable at the specified payment date or </t>
        </is>
      </c>
      <c r="K73" s="48">
        <f>IF('DIP_Project Information'!D28="14 Days","fourteen (14) days",IF('DIP_Project Information'!D28="30 Days","thirty (30) days",IF('DIP_Project Information'!D28="45 Days","forty-five (45) days","[invalid payment term]")))</f>
        <v/>
      </c>
      <c r="L73" s="48" t="inlineStr">
        <is>
          <t>days after invoice date if no payment schedule has been specified in the Sales Oder Contract or in Seller's confirmation of order. In case Buyer defaults in payment, Buyer shall be subject to a default late payment penalty of 1.0% of the outstanding amounts due to Seller for every calendar week or part thereof.</t>
        </is>
      </c>
    </row>
    <row r="74" ht="14.4" customHeight="1">
      <c r="A74" s="76" t="inlineStr">
        <is>
          <t>th_Packing</t>
        </is>
      </c>
      <c r="B74" s="80" t="inlineStr">
        <is>
          <t>td_All items suitably packed for overland transport by trucking</t>
        </is>
      </c>
      <c r="C74" s="59" t="n"/>
    </row>
    <row r="75" ht="14.4" customHeight="1">
      <c r="A75" s="76" t="inlineStr">
        <is>
          <t>th_Delivery</t>
        </is>
      </c>
      <c r="B75" s="80" t="inlineStr">
        <is>
          <t>td_To be determined after confirmation by PO/SPK and down payment</t>
        </is>
      </c>
      <c r="C75" s="59" t="n"/>
    </row>
    <row r="76" ht="28.2" customHeight="1">
      <c r="A76" s="79" t="inlineStr">
        <is>
          <t xml:space="preserve">thr_System Warranty </t>
        </is>
      </c>
      <c r="B76" s="73" t="inlineStr">
        <is>
          <t>td_1.     The system will produce the effluent as refers to the Government’s permit, but the warranty has given with conditions below:</t>
        </is>
      </c>
      <c r="C76" s="59" t="n"/>
    </row>
    <row r="77" ht="14.4" customHeight="1">
      <c r="A77" s="77" t="n"/>
      <c r="B77" s="81" t="inlineStr">
        <is>
          <t>td_- The system operated as the basic design and follows the limit of the inlet flow</t>
        </is>
      </c>
      <c r="C77" s="59" t="n"/>
    </row>
    <row r="78">
      <c r="A78" s="77" t="n"/>
      <c r="B78" s="81" t="inlineStr">
        <is>
          <t>td_-  The system operated as its SOP</t>
        </is>
      </c>
      <c r="C78" s="59" t="n"/>
    </row>
    <row r="79" ht="14.4" customHeight="1">
      <c r="A79" s="77" t="n"/>
      <c r="B79" s="81" t="inlineStr">
        <is>
          <t>td_-  The raw water temperature is within the operational value of the basic design</t>
        </is>
      </c>
      <c r="C79" s="59" t="n"/>
    </row>
    <row r="80" ht="14.4" customHeight="1">
      <c r="A80" s="77" t="n"/>
      <c r="B80" s="81" t="inlineStr">
        <is>
          <t>td_-  All equipment/system equipment works properly and is operated properly</t>
        </is>
      </c>
      <c r="C80" s="59" t="n"/>
    </row>
    <row r="81" ht="14.4" customHeight="1">
      <c r="A81" s="77" t="n"/>
      <c r="B81" s="73" t="inlineStr">
        <is>
          <t>td_2.     The warranty is valid if all the system installed by GRINVIRO.</t>
        </is>
      </c>
      <c r="C81" s="59" t="n"/>
    </row>
    <row r="82" ht="41.4" customHeight="1">
      <c r="A82" s="77" t="n"/>
      <c r="B82" s="82" t="inlineStr">
        <is>
          <t>td_3.     The default warranty is valid for 365 calendar days since the system has been commissioned or after the system has reach the parameters quality as standard parameters. If the installed product/equipment/material is defective during fabrication (manufacturing defect)/delivery/installation or during commissioning, GRINVIRO will immediately repair or replace the product/equipment/material.</t>
        </is>
      </c>
      <c r="C82" s="59" t="n"/>
    </row>
    <row r="83" ht="14.4" customHeight="1">
      <c r="A83" s="77" t="n"/>
      <c r="B83" s="73" t="inlineStr">
        <is>
          <t>td_4.     If there is damage to the system which is an operational negligence during the warranty period:</t>
        </is>
      </c>
      <c r="C83" s="59" t="n"/>
    </row>
    <row r="84" ht="14.4" customHeight="1">
      <c r="A84" s="77" t="n"/>
      <c r="B84" s="81" t="inlineStr">
        <is>
          <t>td_-  GRINVIRO will provide support in the form of free repair services</t>
        </is>
      </c>
      <c r="C84" s="59" t="n"/>
    </row>
    <row r="85">
      <c r="A85" s="77" t="n"/>
      <c r="B85" s="81" t="inlineStr">
        <is>
          <t>td_-  If there is a replacement of material/equipment parts, it will be entirely the burden of the buyer</t>
        </is>
      </c>
      <c r="C85" s="59" t="n"/>
    </row>
    <row r="86" ht="33.6" customHeight="1">
      <c r="A86" s="77" t="n"/>
      <c r="B86" s="81" t="inlineStr">
        <is>
          <t>td_-  In this case, all accommodation costs (transportation, food and housing costs) are borne by the buyer</t>
        </is>
      </c>
      <c r="C86" s="59" t="n"/>
    </row>
    <row r="87" ht="31.2" customHeight="1">
      <c r="A87" s="77" t="n"/>
      <c r="B87" s="81" t="inlineStr">
        <is>
          <t>td_-  When the warranty period has been over, the buyer will be charged for repairs and or replacement costs for equipment parts/materials (if any)</t>
        </is>
      </c>
      <c r="C87" s="59" t="n"/>
    </row>
    <row r="88" ht="48.6" customHeight="1">
      <c r="A88" s="77" t="n"/>
      <c r="B88" s="73" t="inlineStr">
        <is>
          <t>td_5.     In this case, the buyer is fully aware of the responsibility for the correct operation and according to the SOP and masters the basics of Waste Water Treatment system science for good system operation and maintenance</t>
        </is>
      </c>
      <c r="C88" s="59" t="n"/>
    </row>
    <row r="89">
      <c r="A89" s="78" t="n"/>
      <c r="B89" s="73" t="inlineStr">
        <is>
          <t xml:space="preserve">td_6.     GRINVIRO will provide the certificate of warranty  </t>
        </is>
      </c>
      <c r="C89" s="59" t="n"/>
    </row>
    <row r="90" ht="30.6" customHeight="1">
      <c r="A90" s="79" t="inlineStr">
        <is>
          <t>thr_Equipment Warranty</t>
        </is>
      </c>
      <c r="B90" s="73" t="inlineStr">
        <is>
          <t xml:space="preserve">td_1.     Equipment outside the manufacture of Grinviro will be given a warranty following a supplier warranty. </t>
        </is>
      </c>
      <c r="C90" s="59" t="n"/>
    </row>
    <row r="91">
      <c r="A91" s="78" t="n"/>
      <c r="B91" s="73" t="inlineStr">
        <is>
          <t>td_2.     GRINVIRO will provide the certificate of warranty for equipment by principle.</t>
        </is>
      </c>
      <c r="C91" s="59" t="n"/>
    </row>
    <row r="92" ht="55.2" customHeight="1">
      <c r="A92" s="85" t="inlineStr">
        <is>
          <t>thr_Termination for Convenience</t>
        </is>
      </c>
      <c r="B92" s="80" t="inlineStr">
        <is>
          <t>td_In case the Buyer seeks Termination for convenience of this Contract, such termination shall be effective upon Seller’s receipt of Buyer’s written notice of termination and payment of termination charges in accordance with the Termination Schedule. If Buyer terminates this Contract for convenience, title to the Equipment shall remain with the Seller. Seller may suspend performance upon receipt of Buyer’s termination notice, without incurring any liability to</t>
        </is>
      </c>
      <c r="C92" s="59" t="n"/>
    </row>
    <row r="93" ht="28.8" customHeight="1">
      <c r="A93" s="77" t="n"/>
      <c r="B93" s="34" t="inlineStr">
        <is>
          <t>tdm_Receipt of Termination Notice by Seller</t>
        </is>
      </c>
      <c r="C93" s="34" t="inlineStr">
        <is>
          <t>tdm_Total Termination Charges, Percent of Total Contract Price</t>
        </is>
      </c>
    </row>
    <row r="94">
      <c r="A94" s="77" t="n"/>
      <c r="B94" s="34" t="inlineStr">
        <is>
          <t>tdm_1 – 30 days (after DP received)</t>
        </is>
      </c>
      <c r="C94" s="35" t="inlineStr">
        <is>
          <t>tdm_20%</t>
        </is>
      </c>
    </row>
    <row r="95">
      <c r="A95" s="77" t="n"/>
      <c r="B95" s="34" t="inlineStr">
        <is>
          <t>tdm_31 – 60 days</t>
        </is>
      </c>
      <c r="C95" s="35" t="inlineStr">
        <is>
          <t>tdm_40%</t>
        </is>
      </c>
    </row>
    <row r="96">
      <c r="A96" s="77" t="n"/>
      <c r="B96" s="34" t="inlineStr">
        <is>
          <t>tdm_61 – 90 days</t>
        </is>
      </c>
      <c r="C96" s="35" t="inlineStr">
        <is>
          <t>tdm_60%</t>
        </is>
      </c>
    </row>
    <row r="97">
      <c r="A97" s="77" t="n"/>
      <c r="B97" s="34" t="inlineStr">
        <is>
          <t>tdm_91 days – Date of RTS</t>
        </is>
      </c>
      <c r="C97" s="35" t="inlineStr">
        <is>
          <t>tdm_80%</t>
        </is>
      </c>
    </row>
    <row r="98">
      <c r="A98" s="78" t="n"/>
      <c r="B98" s="34" t="inlineStr">
        <is>
          <t>tdm_After Date of RTS</t>
        </is>
      </c>
      <c r="C98" s="35" t="inlineStr">
        <is>
          <t>tdm_100%</t>
        </is>
      </c>
    </row>
    <row r="99">
      <c r="A99" s="76" t="inlineStr">
        <is>
          <t>th_Remarks</t>
        </is>
      </c>
      <c r="B99" s="80" t="inlineStr">
        <is>
          <t>td_The technical specifications may vary between equivalent suppliers and/ or technical details</t>
        </is>
      </c>
      <c r="C99" s="59" t="n"/>
    </row>
    <row r="100" ht="30" customHeight="1">
      <c r="A100" s="76" t="inlineStr">
        <is>
          <t>th_exchange Rate</t>
        </is>
      </c>
      <c r="B100" s="74" t="inlineStr">
        <is>
          <t>td_This proposal is based on an exchange rate of IDR 16,500 to USD. If the rate exceeds this value, it will impact the project/equipment cost</t>
        </is>
      </c>
      <c r="C100" s="59" t="n"/>
    </row>
    <row r="101">
      <c r="A101" s="76" t="inlineStr">
        <is>
          <t xml:space="preserve">th_Validity </t>
        </is>
      </c>
      <c r="B101" s="80" t="inlineStr">
        <is>
          <t>td_1 month from date of quotation issuance</t>
        </is>
      </c>
      <c r="C101" s="59" t="n"/>
    </row>
    <row r="102">
      <c r="A102" s="76" t="inlineStr">
        <is>
          <t>th_Taxes</t>
        </is>
      </c>
      <c r="B102" s="80" t="inlineStr">
        <is>
          <t>td_Exclude PPN 11 % and other taxes</t>
        </is>
      </c>
      <c r="C102" s="59" t="n"/>
    </row>
  </sheetData>
  <mergeCells count="33">
    <mergeCell ref="B91:C91"/>
    <mergeCell ref="B100:C100"/>
    <mergeCell ref="B72:C72"/>
    <mergeCell ref="B90:C90"/>
    <mergeCell ref="B81:C81"/>
    <mergeCell ref="A69:A72"/>
    <mergeCell ref="A76:A89"/>
    <mergeCell ref="B102:C102"/>
    <mergeCell ref="B71:C71"/>
    <mergeCell ref="A90:A91"/>
    <mergeCell ref="B77:C77"/>
    <mergeCell ref="B70:C70"/>
    <mergeCell ref="B86:C86"/>
    <mergeCell ref="B101:C101"/>
    <mergeCell ref="B88:C88"/>
    <mergeCell ref="B82:C82"/>
    <mergeCell ref="B73:C73"/>
    <mergeCell ref="B69:C69"/>
    <mergeCell ref="B87:C87"/>
    <mergeCell ref="B78:C78"/>
    <mergeCell ref="A92:A98"/>
    <mergeCell ref="B99:C99"/>
    <mergeCell ref="B84:C84"/>
    <mergeCell ref="B83:C83"/>
    <mergeCell ref="B74:C74"/>
    <mergeCell ref="B92:C92"/>
    <mergeCell ref="B68:C68"/>
    <mergeCell ref="B80:C80"/>
    <mergeCell ref="B76:C76"/>
    <mergeCell ref="B89:C89"/>
    <mergeCell ref="B85:C85"/>
    <mergeCell ref="B79:C79"/>
    <mergeCell ref="B75:C75"/>
  </mergeCells>
  <pageMargins left="0.7" right="0.7" top="0.75" bottom="0.75" header="0.3" footer="0.3"/>
  <pageSetup orientation="portrait" horizontalDpi="1200" verticalDpi="1200"/>
</worksheet>
</file>

<file path=xl/worksheets/sheet5.xml><?xml version="1.0" encoding="utf-8"?>
<worksheet xmlns="http://schemas.openxmlformats.org/spreadsheetml/2006/main">
  <sheetPr>
    <tabColor rgb="FFFFC000"/>
    <outlinePr summaryBelow="1" summaryRight="1"/>
    <pageSetUpPr/>
  </sheetPr>
  <dimension ref="A1:A1"/>
  <sheetViews>
    <sheetView tabSelected="1" zoomScale="66" workbookViewId="0">
      <selection activeCell="A1" sqref="A1"/>
    </sheetView>
  </sheetViews>
  <sheetFormatPr baseColWidth="8" defaultRowHeight="14.4"/>
  <cols>
    <col width="49.77734375" bestFit="1" customWidth="1" min="1" max="1"/>
  </cols>
  <sheetData>
    <row r="1">
      <c r="A1" t="inlineStr">
        <is>
          <t>data\WWTP_Quotation_Result.docx</t>
        </is>
      </c>
    </row>
  </sheetData>
  <pageMargins left="0.7" right="0.7" top="0.75" bottom="0.75" header="0.3" footer="0.3"/>
</worksheet>
</file>

<file path=xl/worksheets/sheet6.xml><?xml version="1.0" encoding="utf-8"?>
<worksheet xmlns="http://schemas.openxmlformats.org/spreadsheetml/2006/main">
  <sheetPr>
    <tabColor rgb="FFFFC000"/>
    <outlinePr summaryBelow="1" summaryRight="1"/>
    <pageSetUpPr/>
  </sheetPr>
  <dimension ref="A1:A1"/>
  <sheetViews>
    <sheetView workbookViewId="0">
      <selection activeCell="K21" sqref="K21"/>
    </sheetView>
  </sheetViews>
  <sheetFormatPr baseColWidth="8" defaultRowHeight="14.4"/>
  <sheetData/>
  <pageMargins left="0.7" right="0.7" top="0.75" bottom="0.75" header="0.3" footer="0.3"/>
</worksheet>
</file>

<file path=xl/worksheets/sheet7.xml><?xml version="1.0" encoding="utf-8"?>
<worksheet xmlns="http://schemas.openxmlformats.org/spreadsheetml/2006/main">
  <sheetPr>
    <tabColor rgb="FFFFC000"/>
    <outlinePr summaryBelow="1" summaryRight="1"/>
    <pageSetUpPr/>
  </sheetPr>
  <dimension ref="A1:A1"/>
  <sheetViews>
    <sheetView workbookViewId="0">
      <selection activeCell="H24" sqref="H24"/>
    </sheetView>
  </sheetViews>
  <sheetFormatPr baseColWidth="8" defaultRowHeight="14.4"/>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C15"/>
  <sheetViews>
    <sheetView workbookViewId="0">
      <selection activeCell="B3" sqref="B3"/>
    </sheetView>
  </sheetViews>
  <sheetFormatPr baseColWidth="8" defaultRowHeight="14.4"/>
  <cols>
    <col width="21" bestFit="1" customWidth="1" min="1" max="1"/>
    <col width="21" customWidth="1" min="2" max="2"/>
    <col width="15.109375" customWidth="1" min="3" max="3"/>
  </cols>
  <sheetData>
    <row r="1">
      <c r="A1" s="87" t="inlineStr">
        <is>
          <t>SBT_ANAPAK</t>
        </is>
      </c>
      <c r="B1" s="65" t="n"/>
      <c r="C1" s="65" t="n"/>
    </row>
    <row r="2">
      <c r="A2" s="88" t="inlineStr">
        <is>
          <t>Main System Design</t>
        </is>
      </c>
      <c r="B2" s="58" t="n"/>
      <c r="C2" s="59" t="n"/>
    </row>
    <row r="3">
      <c r="A3" s="52" t="inlineStr">
        <is>
          <t xml:space="preserve">Max. Feed Flowrate  </t>
        </is>
      </c>
      <c r="B3" s="52" t="n">
        <v>80</v>
      </c>
      <c r="C3" s="53" t="inlineStr">
        <is>
          <t>CMD</t>
        </is>
      </c>
    </row>
    <row r="4">
      <c r="A4" s="52" t="inlineStr">
        <is>
          <t xml:space="preserve">Max. Organic Load Design </t>
        </is>
      </c>
      <c r="B4" s="52" t="n">
        <v>400</v>
      </c>
      <c r="C4" s="54" t="inlineStr">
        <is>
          <t>Kg.COD/day</t>
        </is>
      </c>
    </row>
    <row r="5">
      <c r="A5" s="52" t="inlineStr">
        <is>
          <t>Feed COD</t>
        </is>
      </c>
      <c r="B5" s="52" t="n">
        <v>5000</v>
      </c>
      <c r="C5" s="52" t="inlineStr">
        <is>
          <t>mg/l</t>
        </is>
      </c>
    </row>
    <row r="6">
      <c r="A6" s="55" t="inlineStr">
        <is>
          <t>Surplus Sludge Per Day</t>
        </is>
      </c>
      <c r="B6" s="55" t="n">
        <v>5.396825396825396</v>
      </c>
      <c r="C6" s="53" t="inlineStr">
        <is>
          <t>Kg.Ds/day</t>
        </is>
      </c>
    </row>
    <row r="7">
      <c r="A7" s="55" t="inlineStr">
        <is>
          <t xml:space="preserve">Biogas Production </t>
        </is>
      </c>
      <c r="B7" s="55" t="n">
        <v>233.24</v>
      </c>
      <c r="C7" s="92" t="inlineStr">
        <is>
          <t>NCBM/day</t>
        </is>
      </c>
    </row>
    <row r="8">
      <c r="A8" s="55" t="inlineStr">
        <is>
          <t xml:space="preserve">Methane Production  </t>
        </is>
      </c>
      <c r="B8" s="55" t="n">
        <v>116.62</v>
      </c>
      <c r="C8" s="92" t="inlineStr">
        <is>
          <t>NCBM/day</t>
        </is>
      </c>
    </row>
    <row r="9">
      <c r="A9" s="88" t="inlineStr">
        <is>
          <t>BOM</t>
        </is>
      </c>
      <c r="B9" s="58" t="n"/>
      <c r="C9" s="59" t="n"/>
    </row>
    <row r="10">
      <c r="A10" s="52" t="inlineStr">
        <is>
          <t>Diameter</t>
        </is>
      </c>
      <c r="B10" s="53" t="n">
        <v>7.006369426751591</v>
      </c>
      <c r="C10" s="52" t="inlineStr">
        <is>
          <t>m</t>
        </is>
      </c>
    </row>
    <row r="11">
      <c r="A11" s="52" t="inlineStr">
        <is>
          <t>Height</t>
        </is>
      </c>
      <c r="B11" s="92" t="n">
        <v>15.95</v>
      </c>
      <c r="C11" s="52" t="inlineStr">
        <is>
          <t>m</t>
        </is>
      </c>
    </row>
    <row r="12">
      <c r="A12" s="87" t="inlineStr">
        <is>
          <t>SBT_PUMP</t>
        </is>
      </c>
      <c r="B12" s="65" t="n"/>
      <c r="C12" s="65" t="n"/>
    </row>
    <row r="13">
      <c r="A13" s="52" t="inlineStr">
        <is>
          <t>Flowrate</t>
        </is>
      </c>
      <c r="B13" s="53" t="n">
        <v>4</v>
      </c>
      <c r="C13" s="52" t="inlineStr">
        <is>
          <t>Cmh</t>
        </is>
      </c>
    </row>
    <row r="14">
      <c r="A14" s="52" t="inlineStr">
        <is>
          <t>Pressure Head</t>
        </is>
      </c>
      <c r="B14" s="92" t="n">
        <v>36</v>
      </c>
      <c r="C14" s="52" t="inlineStr">
        <is>
          <t>m Aq</t>
        </is>
      </c>
    </row>
    <row r="15">
      <c r="A15" s="52" t="inlineStr">
        <is>
          <t>Power</t>
        </is>
      </c>
      <c r="B15" s="92" t="n"/>
      <c r="C15" s="52" t="inlineStr">
        <is>
          <t>Kw</t>
        </is>
      </c>
    </row>
  </sheetData>
  <mergeCells count="4">
    <mergeCell ref="A1:C1"/>
    <mergeCell ref="A9:C9"/>
    <mergeCell ref="A2:C2"/>
    <mergeCell ref="A12:C12"/>
  </mergeCell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B2:B6"/>
  <sheetViews>
    <sheetView workbookViewId="0">
      <selection activeCell="L18" sqref="L18"/>
    </sheetView>
  </sheetViews>
  <sheetFormatPr baseColWidth="8" defaultRowHeight="14.4"/>
  <sheetData>
    <row r="2">
      <c r="B2" t="inlineStr">
        <is>
          <t>NAMIGN CONVENTION</t>
        </is>
      </c>
    </row>
    <row r="3">
      <c r="B3" t="inlineStr">
        <is>
          <t xml:space="preserve">PID </t>
        </is>
      </c>
    </row>
    <row r="4">
      <c r="B4" t="inlineStr">
        <is>
          <t>f_</t>
        </is>
      </c>
    </row>
    <row r="5">
      <c r="B5" t="inlineStr">
        <is>
          <t>fh_</t>
        </is>
      </c>
    </row>
    <row r="6">
      <c r="B6" t="inlineStr">
        <is>
          <t>sub_</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Alex Grinviro</dc:creator>
  <dcterms:created xmlns:dcterms="http://purl.org/dc/terms/" xmlns:xsi="http://www.w3.org/2001/XMLSchema-instance" xsi:type="dcterms:W3CDTF">2025-01-02T16:51:27Z</dcterms:created>
  <dcterms:modified xmlns:dcterms="http://purl.org/dc/terms/" xmlns:xsi="http://www.w3.org/2001/XMLSchema-instance" xsi:type="dcterms:W3CDTF">2025-05-08T22:18:51Z</dcterms:modified>
  <cp:lastModifiedBy>Taufik Hidayat</cp:lastModifiedBy>
</cp:coreProperties>
</file>