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tables/"/>
    </mc:Choice>
  </mc:AlternateContent>
  <xr:revisionPtr revIDLastSave="0" documentId="13_ncr:1_{6B956D51-4CF0-8A45-9E52-8AA205770063}" xr6:coauthVersionLast="47" xr6:coauthVersionMax="47" xr10:uidLastSave="{00000000-0000-0000-0000-000000000000}"/>
  <bookViews>
    <workbookView xWindow="71480" yWindow="500" windowWidth="23200" windowHeight="20980" firstSheet="1" activeTab="5" xr2:uid="{00000000-000D-0000-FFFF-FFFF00000000}"/>
  </bookViews>
  <sheets>
    <sheet name="Table1 AllergenPanel" sheetId="5" r:id="rId1"/>
    <sheet name="TableS  Sample_MetaData" sheetId="6" r:id="rId2"/>
    <sheet name="TableS2  AssocitionCovariates" sheetId="7" r:id="rId3"/>
    <sheet name="Table S3_ Allele Frequency" sheetId="8" r:id="rId4"/>
    <sheet name="Mono-Panel Sensitization" sheetId="1" r:id="rId5"/>
    <sheet name="Multi-Panel Sensitization" sheetId="2" r:id="rId6"/>
    <sheet name="TabS4_Combining Mono-Multi" sheetId="3" r:id="rId7"/>
    <sheet name="Table3_Model3" sheetId="4" r:id="rId8"/>
  </sheets>
  <definedNames>
    <definedName name="_xlnm._FilterDatabase" localSheetId="6" hidden="1">'TabS4_Combining Mono-Multi'!$AB$1:$AB$50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" i="8" l="1"/>
  <c r="C49" i="8"/>
  <c r="D48" i="8"/>
  <c r="C48" i="8"/>
  <c r="H4" i="7"/>
  <c r="H5" i="7"/>
  <c r="H6" i="7"/>
  <c r="H7" i="7"/>
  <c r="H8" i="7"/>
  <c r="H9" i="7"/>
  <c r="H10" i="7"/>
  <c r="B4" i="7"/>
  <c r="B5" i="7"/>
  <c r="B6" i="7"/>
  <c r="B7" i="7"/>
  <c r="B8" i="7"/>
  <c r="B9" i="7"/>
  <c r="B10" i="7"/>
  <c r="H3" i="7"/>
  <c r="B3" i="7"/>
  <c r="I4" i="4"/>
  <c r="I11" i="4"/>
  <c r="I15" i="4"/>
  <c r="I5" i="4"/>
  <c r="I12" i="4"/>
  <c r="I14" i="4"/>
  <c r="I16" i="4"/>
  <c r="I7" i="4"/>
  <c r="I3" i="4"/>
  <c r="I13" i="4"/>
  <c r="I10" i="4"/>
  <c r="I8" i="4"/>
  <c r="I6" i="4"/>
  <c r="I9" i="4"/>
  <c r="C4" i="4"/>
  <c r="C11" i="4"/>
  <c r="C15" i="4"/>
  <c r="C5" i="4"/>
  <c r="C12" i="4"/>
  <c r="C14" i="4"/>
  <c r="C16" i="4"/>
  <c r="C7" i="4"/>
  <c r="C3" i="4"/>
  <c r="C13" i="4"/>
  <c r="C10" i="4"/>
  <c r="C8" i="4"/>
  <c r="C6" i="4"/>
  <c r="C9" i="4"/>
  <c r="W5" i="3"/>
  <c r="W7" i="3"/>
  <c r="W8" i="3"/>
  <c r="W9" i="3"/>
  <c r="W11" i="3"/>
  <c r="W12" i="3"/>
  <c r="W14" i="3"/>
  <c r="W15" i="3"/>
  <c r="W16" i="3"/>
  <c r="W17" i="3"/>
  <c r="W18" i="3"/>
  <c r="W19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9" i="3"/>
  <c r="W40" i="3"/>
  <c r="W42" i="3"/>
  <c r="W43" i="3"/>
  <c r="W44" i="3"/>
  <c r="W45" i="3"/>
  <c r="W46" i="3"/>
  <c r="W47" i="3"/>
  <c r="W48" i="3"/>
  <c r="W49" i="3"/>
  <c r="W4" i="3"/>
  <c r="Q5" i="3"/>
  <c r="Q6" i="3"/>
  <c r="Q7" i="3"/>
  <c r="Q8" i="3"/>
  <c r="Q9" i="3"/>
  <c r="Q10" i="3"/>
  <c r="Q11" i="3"/>
  <c r="Q14" i="3"/>
  <c r="Q15" i="3"/>
  <c r="Q16" i="3"/>
  <c r="Q17" i="3"/>
  <c r="Q18" i="3"/>
  <c r="Q19" i="3"/>
  <c r="Q22" i="3"/>
  <c r="Q24" i="3"/>
  <c r="Q25" i="3"/>
  <c r="Q26" i="3"/>
  <c r="Q27" i="3"/>
  <c r="Q29" i="3"/>
  <c r="Q30" i="3"/>
  <c r="Q31" i="3"/>
  <c r="Q32" i="3"/>
  <c r="Q33" i="3"/>
  <c r="Q34" i="3"/>
  <c r="Q35" i="3"/>
  <c r="Q36" i="3"/>
  <c r="Q39" i="3"/>
  <c r="Q40" i="3"/>
  <c r="Q41" i="3"/>
  <c r="Q42" i="3"/>
  <c r="Q43" i="3"/>
  <c r="Q44" i="3"/>
  <c r="Q45" i="3"/>
  <c r="Q46" i="3"/>
  <c r="Q47" i="3"/>
  <c r="Q48" i="3"/>
  <c r="Q49" i="3"/>
  <c r="Q4" i="3"/>
  <c r="K5" i="3"/>
  <c r="K6" i="3"/>
  <c r="K7" i="3"/>
  <c r="K8" i="3"/>
  <c r="K9" i="3"/>
  <c r="K10" i="3"/>
  <c r="K11" i="3"/>
  <c r="K12" i="3"/>
  <c r="K13" i="3"/>
  <c r="K14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" i="3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2"/>
  <c r="C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</calcChain>
</file>

<file path=xl/sharedStrings.xml><?xml version="1.0" encoding="utf-8"?>
<sst xmlns="http://schemas.openxmlformats.org/spreadsheetml/2006/main" count="468" uniqueCount="188">
  <si>
    <t>test</t>
  </si>
  <si>
    <t>iter_LA</t>
  </si>
  <si>
    <t>coef_LA</t>
  </si>
  <si>
    <t>[0.025_LA</t>
  </si>
  <si>
    <t>0.975]_LA</t>
  </si>
  <si>
    <t>pval_Holm_LA</t>
  </si>
  <si>
    <t>allele_LA</t>
  </si>
  <si>
    <t>iter</t>
  </si>
  <si>
    <t>coef</t>
  </si>
  <si>
    <t>[0.025</t>
  </si>
  <si>
    <t>0.975]</t>
  </si>
  <si>
    <t>pval_Holm</t>
  </si>
  <si>
    <t>allele</t>
  </si>
  <si>
    <t>posFrac_LA</t>
  </si>
  <si>
    <t>negFrac_LA</t>
  </si>
  <si>
    <t>posFrac_HD</t>
  </si>
  <si>
    <t>negFrac_HD</t>
  </si>
  <si>
    <t>t20_DRB1*10:01</t>
  </si>
  <si>
    <t>DRB1*10:01</t>
  </si>
  <si>
    <t>t20</t>
  </si>
  <si>
    <t>HLA-HD</t>
  </si>
  <si>
    <t>fx2_DRB1*15:03</t>
  </si>
  <si>
    <t>DRB1*15:03</t>
  </si>
  <si>
    <t>fx2</t>
  </si>
  <si>
    <t>fx2_DQB1*03:03</t>
  </si>
  <si>
    <t>DQB1*03:03</t>
  </si>
  <si>
    <t>gx2_DRB1*13:03</t>
  </si>
  <si>
    <t>DRB1*13:03</t>
  </si>
  <si>
    <t>wx1_DQB1*05:03</t>
  </si>
  <si>
    <t>wx1</t>
  </si>
  <si>
    <t>fx2_DPB1*09:01</t>
  </si>
  <si>
    <t>DPB1*09:01</t>
  </si>
  <si>
    <t>fx5_DRB1*01:02</t>
  </si>
  <si>
    <t>DRB1*01:02</t>
  </si>
  <si>
    <t>fx5</t>
  </si>
  <si>
    <t>wx1_DPB1*09:01</t>
  </si>
  <si>
    <t>fx5_DRB1*13:03</t>
  </si>
  <si>
    <t>fx5_DPB1*10:01</t>
  </si>
  <si>
    <t>DPB1*10:01</t>
  </si>
  <si>
    <t>gx2_DPB1*09:01</t>
  </si>
  <si>
    <t>phad_DRB1*11:04</t>
  </si>
  <si>
    <t>DRB1*11:04</t>
  </si>
  <si>
    <t>phad</t>
  </si>
  <si>
    <t>wx1_DRB1*11:04</t>
  </si>
  <si>
    <t>gx2_DQB1*03:03</t>
  </si>
  <si>
    <t>wx1_DRB1*13:03</t>
  </si>
  <si>
    <t>gx2_DPB1*10:01</t>
  </si>
  <si>
    <t>t20_DRB1*13:03</t>
  </si>
  <si>
    <t>fx2_DRB1*16:01</t>
  </si>
  <si>
    <t>DRB1*16:01</t>
  </si>
  <si>
    <t>wx1_DPB1*13:01</t>
  </si>
  <si>
    <t>DPB1*13:01</t>
  </si>
  <si>
    <t>wx1_DRB1*15:02</t>
  </si>
  <si>
    <t>wx1_DRB1*08:04</t>
  </si>
  <si>
    <t>DRB1*08:04</t>
  </si>
  <si>
    <t>fx2_DPB1*10:01</t>
  </si>
  <si>
    <t>wx1_DQB1*03:03</t>
  </si>
  <si>
    <t>fx2_DPB1*17:01</t>
  </si>
  <si>
    <t>DPB1*17:01</t>
  </si>
  <si>
    <t>phad_DRB1*16:01</t>
  </si>
  <si>
    <t>phad_DRB1*15:03</t>
  </si>
  <si>
    <t>fx2_DRB1*13:03</t>
  </si>
  <si>
    <t>phad_DRB1*01:02</t>
  </si>
  <si>
    <t>phad_DRB1*13:02</t>
  </si>
  <si>
    <t>DRB1*13:02</t>
  </si>
  <si>
    <t>phad_DRB1*10:01</t>
  </si>
  <si>
    <t>wx1_DRB1*01:02</t>
  </si>
  <si>
    <t>phad_DQB1*06:04</t>
  </si>
  <si>
    <t>DQB1*06:04</t>
  </si>
  <si>
    <t>phad_DRB1*08:04</t>
  </si>
  <si>
    <t>fx5_DPB1*04:02</t>
  </si>
  <si>
    <t>DPB1*04:02</t>
  </si>
  <si>
    <t>Beta (CI)</t>
  </si>
  <si>
    <t>HLA-LA</t>
  </si>
  <si>
    <t>DRB1*13:01</t>
  </si>
  <si>
    <t>DQB1*06:03</t>
  </si>
  <si>
    <t>DRB1*11:01</t>
  </si>
  <si>
    <t>DQB1*05:01</t>
  </si>
  <si>
    <t>Beta(CI)</t>
  </si>
  <si>
    <t>Allergen</t>
  </si>
  <si>
    <t>posFrac</t>
  </si>
  <si>
    <t>negFrac</t>
  </si>
  <si>
    <t>coef_Mono_HLA-HD</t>
  </si>
  <si>
    <t>lCI_Mono_HLA-HD</t>
  </si>
  <si>
    <t>mCI_Mono_HLA-HD</t>
  </si>
  <si>
    <t>coef_Mono_HLA-PRG</t>
  </si>
  <si>
    <t>lCI_Mono_HLA-PRG</t>
  </si>
  <si>
    <t>mCI_Mono_HLA-PRG</t>
  </si>
  <si>
    <t>coef_Ploy_HLA-HD</t>
  </si>
  <si>
    <t>lCI_Ploy_HLA-HD</t>
  </si>
  <si>
    <t>mCI_Ploy_HLA-HD</t>
  </si>
  <si>
    <t>coef_Ploy_HLA-PRG</t>
  </si>
  <si>
    <t>lCI_Ploy_HLA-PRG</t>
  </si>
  <si>
    <t>mCI_Ploy_HLA-PRG</t>
  </si>
  <si>
    <t>Mono Panel Sensitization</t>
  </si>
  <si>
    <t>Multi-Panel Sensitization</t>
  </si>
  <si>
    <t>Iter</t>
  </si>
  <si>
    <t>P-value</t>
  </si>
  <si>
    <t>Model</t>
  </si>
  <si>
    <t>HLA-Typing</t>
  </si>
  <si>
    <t>DPB1*14:01</t>
  </si>
  <si>
    <t>DQA1*01:03</t>
  </si>
  <si>
    <t>DQB1*05:02</t>
  </si>
  <si>
    <t>DRB1*04:03</t>
  </si>
  <si>
    <t>DRB1*15:01</t>
  </si>
  <si>
    <t>Panle Name</t>
  </si>
  <si>
    <t>Allergen description (N = 42)</t>
  </si>
  <si>
    <t>Positive (&gt;= 0.3)</t>
  </si>
  <si>
    <t>Negative (&lt;0.3)</t>
  </si>
  <si>
    <t>fx1</t>
  </si>
  <si>
    <t>brazil, almond, peanut, hazelnut, coconut (nut mix 1 ) (n=5)</t>
  </si>
  <si>
    <t>cod, tuna, shrimp, mussel (seafood mix)  (n= 4)</t>
  </si>
  <si>
    <t>fx22</t>
  </si>
  <si>
    <t>pistachio, cashew, pecan, walnut (nut mix 2) (n = 4)</t>
  </si>
  <si>
    <t>milk, peanut, soya, wheat, cod, egg white (n= 6)</t>
  </si>
  <si>
    <t>mixed weeds (n = 5 allergen mix) </t>
  </si>
  <si>
    <t>gx2</t>
  </si>
  <si>
    <t>mixed grasses ( n = 6 allergen mix)</t>
  </si>
  <si>
    <t>mesquite</t>
  </si>
  <si>
    <t>cat, dog, horse danders, house dust mite, flour mite, cladosporium herbarum, timothy grass, silver birch, olive, mugwort, nettle pollens (Phadiatop aeroallergen mix) (n = 11 )</t>
  </si>
  <si>
    <t>Age</t>
  </si>
  <si>
    <t>Nationality</t>
  </si>
  <si>
    <t>Gender</t>
  </si>
  <si>
    <t>min</t>
  </si>
  <si>
    <t>max</t>
  </si>
  <si>
    <t>median</t>
  </si>
  <si>
    <t>std</t>
  </si>
  <si>
    <t>Bahrain</t>
  </si>
  <si>
    <t>Female</t>
  </si>
  <si>
    <t>Male</t>
  </si>
  <si>
    <t>Jordan</t>
  </si>
  <si>
    <t>Kuwait</t>
  </si>
  <si>
    <t>Morocco</t>
  </si>
  <si>
    <t>Qatari</t>
  </si>
  <si>
    <t>Saudi Arabia</t>
  </si>
  <si>
    <t>Allergen Panels (# Pos : IU&gt;=0.3)</t>
  </si>
  <si>
    <t>Sample Count</t>
  </si>
  <si>
    <t>Syria</t>
  </si>
  <si>
    <t>Yemen</t>
  </si>
  <si>
    <t>Age (Years)</t>
  </si>
  <si>
    <t>Features</t>
  </si>
  <si>
    <t>pvalue_raw</t>
  </si>
  <si>
    <t>Intercept</t>
  </si>
  <si>
    <t>C1</t>
  </si>
  <si>
    <t>C2</t>
  </si>
  <si>
    <t>C3</t>
  </si>
  <si>
    <t>C4</t>
  </si>
  <si>
    <t>igE level</t>
  </si>
  <si>
    <t>Logistic Regression</t>
  </si>
  <si>
    <t>Generalized Linear Model</t>
  </si>
  <si>
    <t>P Value (corrected)</t>
  </si>
  <si>
    <t>SignificantIn</t>
  </si>
  <si>
    <t>None</t>
  </si>
  <si>
    <t>Both</t>
  </si>
  <si>
    <t>Mono</t>
  </si>
  <si>
    <t>Multi</t>
  </si>
  <si>
    <t>DPA1*02:02</t>
  </si>
  <si>
    <t>DPA1</t>
  </si>
  <si>
    <t>DPB1*01:01</t>
  </si>
  <si>
    <t>DPB1</t>
  </si>
  <si>
    <t>DPB1*02:01</t>
  </si>
  <si>
    <t>DQA1*01:01</t>
  </si>
  <si>
    <t>DQA1</t>
  </si>
  <si>
    <t>DQA1*02:01</t>
  </si>
  <si>
    <t>DQA1*03:01</t>
  </si>
  <si>
    <t>DQA1*04:01</t>
  </si>
  <si>
    <t>DQB1*03:01</t>
  </si>
  <si>
    <t>DQB1</t>
  </si>
  <si>
    <t>DQB1*03:02</t>
  </si>
  <si>
    <t>DQB1*04:02</t>
  </si>
  <si>
    <t>DQB1*05:03</t>
  </si>
  <si>
    <t>DQB1*06:01</t>
  </si>
  <si>
    <t>DQB1*06:02</t>
  </si>
  <si>
    <t>DRB1*01:01</t>
  </si>
  <si>
    <t>DRB1</t>
  </si>
  <si>
    <t>DRB1*03:01</t>
  </si>
  <si>
    <t>DRB1*03:02</t>
  </si>
  <si>
    <t>DRB1*04:02</t>
  </si>
  <si>
    <t>DRB1*04:05</t>
  </si>
  <si>
    <t>DRB1*07:01</t>
  </si>
  <si>
    <t>DRB1*15:02</t>
  </si>
  <si>
    <t>DRB1*16:02</t>
  </si>
  <si>
    <t>Allele</t>
  </si>
  <si>
    <t>Gene</t>
  </si>
  <si>
    <t>Allele Frequency</t>
  </si>
  <si>
    <t>Min Allele Freq</t>
  </si>
  <si>
    <t>Max Allele Freq</t>
  </si>
  <si>
    <t>Allergen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</si>
</sst>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BFBFB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2" fontId="18" fillId="0" borderId="0" xfId="0" applyNumberFormat="1" applyFont="1" applyAlignment="1">
      <alignment horizontal="center"/>
    </xf>
    <xf numFmtId="11" fontId="18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14" xfId="0" applyNumberFormat="1" applyBorder="1" applyAlignment="1">
      <alignment horizontal="center"/>
    </xf>
    <xf numFmtId="11" fontId="0" fillId="0" borderId="19" xfId="0" applyNumberFormat="1" applyBorder="1" applyAlignment="1">
      <alignment horizontal="center"/>
    </xf>
    <xf numFmtId="11" fontId="0" fillId="0" borderId="17" xfId="0" applyNumberForma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65" fontId="18" fillId="0" borderId="18" xfId="0" applyNumberFormat="1" applyFont="1" applyBorder="1" applyAlignment="1">
      <alignment horizontal="center"/>
    </xf>
    <xf numFmtId="166" fontId="18" fillId="0" borderId="14" xfId="0" applyNumberFormat="1" applyFont="1" applyBorder="1" applyAlignment="1">
      <alignment horizontal="center"/>
    </xf>
    <xf numFmtId="165" fontId="18" fillId="0" borderId="14" xfId="0" applyNumberFormat="1" applyFont="1" applyBorder="1" applyAlignment="1">
      <alignment horizontal="center"/>
    </xf>
    <xf numFmtId="11" fontId="18" fillId="0" borderId="14" xfId="0" applyNumberFormat="1" applyFont="1" applyBorder="1" applyAlignment="1">
      <alignment horizontal="center"/>
    </xf>
    <xf numFmtId="11" fontId="18" fillId="0" borderId="18" xfId="0" applyNumberFormat="1" applyFont="1" applyBorder="1" applyAlignment="1">
      <alignment horizontal="center"/>
    </xf>
    <xf numFmtId="164" fontId="18" fillId="0" borderId="14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166" fontId="18" fillId="0" borderId="17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166" fontId="18" fillId="0" borderId="18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2" fillId="0" borderId="22" xfId="0" applyFont="1" applyFill="1" applyBorder="1" applyAlignment="1">
      <alignment vertical="center" wrapText="1"/>
    </xf>
    <xf numFmtId="0" fontId="23" fillId="0" borderId="21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"/>
    </xf>
    <xf numFmtId="0" fontId="24" fillId="0" borderId="21" xfId="0" applyFont="1" applyFill="1" applyBorder="1" applyAlignment="1">
      <alignment horizontal="center" vertical="center"/>
    </xf>
    <xf numFmtId="0" fontId="0" fillId="33" borderId="0" xfId="0" applyFill="1"/>
    <xf numFmtId="0" fontId="0" fillId="33" borderId="13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11" fontId="0" fillId="33" borderId="18" xfId="0" applyNumberFormat="1" applyFill="1" applyBorder="1" applyAlignment="1">
      <alignment horizontal="center"/>
    </xf>
    <xf numFmtId="11" fontId="0" fillId="33" borderId="14" xfId="0" applyNumberForma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165" fontId="18" fillId="33" borderId="14" xfId="0" applyNumberFormat="1" applyFont="1" applyFill="1" applyBorder="1" applyAlignment="1">
      <alignment horizontal="center"/>
    </xf>
    <xf numFmtId="0" fontId="0" fillId="0" borderId="0" xfId="0" applyFill="1"/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167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11" fontId="0" fillId="34" borderId="18" xfId="0" applyNumberFormat="1" applyFill="1" applyBorder="1" applyAlignment="1">
      <alignment horizontal="center"/>
    </xf>
    <xf numFmtId="11" fontId="0" fillId="34" borderId="14" xfId="0" applyNumberFormat="1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0" xfId="0" applyFill="1"/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165" fontId="18" fillId="34" borderId="18" xfId="0" applyNumberFormat="1" applyFont="1" applyFill="1" applyBorder="1" applyAlignment="1">
      <alignment horizontal="center"/>
    </xf>
    <xf numFmtId="164" fontId="18" fillId="34" borderId="14" xfId="0" applyNumberFormat="1" applyFont="1" applyFill="1" applyBorder="1" applyAlignment="1">
      <alignment horizontal="center"/>
    </xf>
    <xf numFmtId="166" fontId="0" fillId="34" borderId="14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04FD-36C4-4948-BD96-F7EC4CDEE451}">
  <dimension ref="A1:D9"/>
  <sheetViews>
    <sheetView workbookViewId="0">
      <selection activeCell="G14" sqref="G14"/>
    </sheetView>
  </sheetViews>
  <sheetFormatPr baseColWidth="10" defaultRowHeight="16" x14ac:dyDescent="0.2"/>
  <cols>
    <col min="1" max="1" width="11.33203125" bestFit="1" customWidth="1"/>
    <col min="2" max="2" width="53.5" style="60" customWidth="1"/>
    <col min="3" max="3" width="14.83203125" bestFit="1" customWidth="1"/>
    <col min="4" max="4" width="14" bestFit="1" customWidth="1"/>
  </cols>
  <sheetData>
    <row r="1" spans="1:4" ht="17" x14ac:dyDescent="0.2">
      <c r="A1" s="41" t="s">
        <v>105</v>
      </c>
      <c r="B1" s="58" t="s">
        <v>106</v>
      </c>
      <c r="C1" s="41" t="s">
        <v>107</v>
      </c>
      <c r="D1" s="41" t="s">
        <v>108</v>
      </c>
    </row>
    <row r="2" spans="1:4" ht="17" x14ac:dyDescent="0.2">
      <c r="A2" s="42" t="s">
        <v>109</v>
      </c>
      <c r="B2" s="59" t="s">
        <v>110</v>
      </c>
      <c r="C2" s="42">
        <v>35</v>
      </c>
      <c r="D2" s="42">
        <v>762</v>
      </c>
    </row>
    <row r="3" spans="1:4" ht="17" x14ac:dyDescent="0.2">
      <c r="A3" s="42" t="s">
        <v>23</v>
      </c>
      <c r="B3" s="59" t="s">
        <v>111</v>
      </c>
      <c r="C3" s="42">
        <v>159</v>
      </c>
      <c r="D3" s="42">
        <v>638</v>
      </c>
    </row>
    <row r="4" spans="1:4" ht="17" x14ac:dyDescent="0.2">
      <c r="A4" s="42" t="s">
        <v>112</v>
      </c>
      <c r="B4" s="59" t="s">
        <v>113</v>
      </c>
      <c r="C4" s="42">
        <v>65</v>
      </c>
      <c r="D4" s="42">
        <v>732</v>
      </c>
    </row>
    <row r="5" spans="1:4" ht="17" x14ac:dyDescent="0.2">
      <c r="A5" s="42" t="s">
        <v>34</v>
      </c>
      <c r="B5" s="59" t="s">
        <v>114</v>
      </c>
      <c r="C5" s="42">
        <v>101</v>
      </c>
      <c r="D5" s="42">
        <v>696</v>
      </c>
    </row>
    <row r="6" spans="1:4" ht="17" x14ac:dyDescent="0.2">
      <c r="A6" s="42" t="s">
        <v>29</v>
      </c>
      <c r="B6" s="59" t="s">
        <v>115</v>
      </c>
      <c r="C6" s="42">
        <v>211</v>
      </c>
      <c r="D6" s="42">
        <v>586</v>
      </c>
    </row>
    <row r="7" spans="1:4" ht="17" x14ac:dyDescent="0.2">
      <c r="A7" s="42" t="s">
        <v>116</v>
      </c>
      <c r="B7" s="59" t="s">
        <v>117</v>
      </c>
      <c r="C7" s="42">
        <v>102</v>
      </c>
      <c r="D7" s="42">
        <v>695</v>
      </c>
    </row>
    <row r="8" spans="1:4" ht="17" x14ac:dyDescent="0.2">
      <c r="A8" s="42" t="s">
        <v>19</v>
      </c>
      <c r="B8" s="59" t="s">
        <v>118</v>
      </c>
      <c r="C8" s="42">
        <v>77</v>
      </c>
      <c r="D8" s="42">
        <v>720</v>
      </c>
    </row>
    <row r="9" spans="1:4" ht="51" x14ac:dyDescent="0.2">
      <c r="A9" s="42" t="s">
        <v>42</v>
      </c>
      <c r="B9" s="59" t="s">
        <v>119</v>
      </c>
      <c r="C9" s="42">
        <v>400</v>
      </c>
      <c r="D9" s="42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212A-A0A3-F347-9355-C07332DE8098}">
  <dimension ref="A1:O14"/>
  <sheetViews>
    <sheetView workbookViewId="0">
      <selection activeCell="R19" sqref="R19"/>
    </sheetView>
  </sheetViews>
  <sheetFormatPr baseColWidth="10" defaultRowHeight="16" x14ac:dyDescent="0.2"/>
  <cols>
    <col min="1" max="1" width="11.5" bestFit="1" customWidth="1"/>
    <col min="2" max="2" width="7.33203125" bestFit="1" customWidth="1"/>
    <col min="3" max="3" width="9.5" customWidth="1"/>
    <col min="4" max="4" width="4.33203125" bestFit="1" customWidth="1"/>
    <col min="5" max="5" width="4.83203125" bestFit="1" customWidth="1"/>
    <col min="6" max="6" width="7.33203125" bestFit="1" customWidth="1"/>
    <col min="7" max="7" width="5.6640625" bestFit="1" customWidth="1"/>
    <col min="8" max="9" width="3.83203125" bestFit="1" customWidth="1"/>
    <col min="10" max="10" width="4.83203125" bestFit="1" customWidth="1"/>
    <col min="11" max="11" width="3.83203125" bestFit="1" customWidth="1"/>
    <col min="12" max="12" width="4.1640625" bestFit="1" customWidth="1"/>
    <col min="13" max="13" width="3.83203125" bestFit="1" customWidth="1"/>
    <col min="14" max="14" width="4.6640625" bestFit="1" customWidth="1"/>
    <col min="15" max="15" width="5.1640625" bestFit="1" customWidth="1"/>
  </cols>
  <sheetData>
    <row r="1" spans="1:15" x14ac:dyDescent="0.2">
      <c r="A1" s="79" t="s">
        <v>121</v>
      </c>
      <c r="B1" s="79" t="s">
        <v>122</v>
      </c>
      <c r="C1" s="80" t="s">
        <v>136</v>
      </c>
      <c r="D1" s="79" t="s">
        <v>139</v>
      </c>
      <c r="E1" s="79"/>
      <c r="F1" s="79"/>
      <c r="G1" s="79"/>
      <c r="H1" s="79" t="s">
        <v>135</v>
      </c>
      <c r="I1" s="79"/>
      <c r="J1" s="79"/>
      <c r="K1" s="79"/>
      <c r="L1" s="79"/>
      <c r="M1" s="79"/>
      <c r="N1" s="79"/>
      <c r="O1" s="79"/>
    </row>
    <row r="2" spans="1:15" x14ac:dyDescent="0.2">
      <c r="A2" s="79"/>
      <c r="B2" s="79"/>
      <c r="C2" s="80"/>
      <c r="D2" s="4" t="s">
        <v>123</v>
      </c>
      <c r="E2" s="4" t="s">
        <v>124</v>
      </c>
      <c r="F2" s="4" t="s">
        <v>125</v>
      </c>
      <c r="G2" s="4" t="s">
        <v>126</v>
      </c>
      <c r="H2" s="4" t="s">
        <v>109</v>
      </c>
      <c r="I2" s="4" t="s">
        <v>23</v>
      </c>
      <c r="J2" s="4" t="s">
        <v>112</v>
      </c>
      <c r="K2" s="4" t="s">
        <v>34</v>
      </c>
      <c r="L2" s="4" t="s">
        <v>116</v>
      </c>
      <c r="M2" s="4" t="s">
        <v>19</v>
      </c>
      <c r="N2" s="4" t="s">
        <v>29</v>
      </c>
      <c r="O2" s="4" t="s">
        <v>42</v>
      </c>
    </row>
    <row r="3" spans="1:15" x14ac:dyDescent="0.2">
      <c r="A3" s="78" t="s">
        <v>127</v>
      </c>
      <c r="B3" s="43" t="s">
        <v>128</v>
      </c>
      <c r="C3" s="43">
        <v>2</v>
      </c>
      <c r="D3" s="43">
        <v>35</v>
      </c>
      <c r="E3" s="43">
        <v>36</v>
      </c>
      <c r="F3" s="43">
        <v>35.5</v>
      </c>
      <c r="G3" s="44">
        <v>0.70710678118654702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1</v>
      </c>
      <c r="N3" s="43">
        <v>1</v>
      </c>
      <c r="O3" s="43">
        <v>2</v>
      </c>
    </row>
    <row r="4" spans="1:15" x14ac:dyDescent="0.2">
      <c r="A4" s="78"/>
      <c r="B4" s="43" t="s">
        <v>129</v>
      </c>
      <c r="C4" s="43">
        <v>1</v>
      </c>
      <c r="D4" s="43">
        <v>57</v>
      </c>
      <c r="E4" s="43">
        <v>57</v>
      </c>
      <c r="F4" s="43">
        <v>57</v>
      </c>
      <c r="G4" s="44"/>
      <c r="H4" s="43">
        <v>1</v>
      </c>
      <c r="I4" s="43">
        <v>1</v>
      </c>
      <c r="J4" s="43">
        <v>1</v>
      </c>
      <c r="K4" s="43">
        <v>1</v>
      </c>
      <c r="L4" s="43">
        <v>1</v>
      </c>
      <c r="M4" s="43">
        <v>1</v>
      </c>
      <c r="N4" s="43">
        <v>1</v>
      </c>
      <c r="O4" s="43">
        <v>1</v>
      </c>
    </row>
    <row r="5" spans="1:15" x14ac:dyDescent="0.2">
      <c r="A5" s="78" t="s">
        <v>130</v>
      </c>
      <c r="B5" s="43" t="s">
        <v>128</v>
      </c>
      <c r="C5" s="43">
        <v>1</v>
      </c>
      <c r="D5" s="43">
        <v>40</v>
      </c>
      <c r="E5" s="43">
        <v>40</v>
      </c>
      <c r="F5" s="43">
        <v>40</v>
      </c>
      <c r="G5" s="44"/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1</v>
      </c>
    </row>
    <row r="6" spans="1:15" x14ac:dyDescent="0.2">
      <c r="A6" s="78"/>
      <c r="B6" s="43" t="s">
        <v>129</v>
      </c>
      <c r="C6" s="43">
        <v>1</v>
      </c>
      <c r="D6" s="43">
        <v>43</v>
      </c>
      <c r="E6" s="43">
        <v>43</v>
      </c>
      <c r="F6" s="43">
        <v>43</v>
      </c>
      <c r="G6" s="44"/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</row>
    <row r="7" spans="1:15" x14ac:dyDescent="0.2">
      <c r="A7" s="43" t="s">
        <v>131</v>
      </c>
      <c r="B7" s="43" t="s">
        <v>128</v>
      </c>
      <c r="C7" s="43">
        <v>1</v>
      </c>
      <c r="D7" s="43">
        <v>24</v>
      </c>
      <c r="E7" s="43">
        <v>24</v>
      </c>
      <c r="F7" s="43">
        <v>24</v>
      </c>
      <c r="G7" s="44"/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</row>
    <row r="8" spans="1:15" x14ac:dyDescent="0.2">
      <c r="A8" s="43" t="s">
        <v>132</v>
      </c>
      <c r="B8" s="43" t="s">
        <v>128</v>
      </c>
      <c r="C8" s="43">
        <v>1</v>
      </c>
      <c r="D8" s="43">
        <v>46</v>
      </c>
      <c r="E8" s="43">
        <v>46</v>
      </c>
      <c r="F8" s="43">
        <v>46</v>
      </c>
      <c r="G8" s="44"/>
      <c r="H8" s="43">
        <v>0</v>
      </c>
      <c r="I8" s="43">
        <v>0</v>
      </c>
      <c r="J8" s="43">
        <v>0</v>
      </c>
      <c r="K8" s="43">
        <v>1</v>
      </c>
      <c r="L8" s="43">
        <v>0</v>
      </c>
      <c r="M8" s="43">
        <v>0</v>
      </c>
      <c r="N8" s="43">
        <v>0</v>
      </c>
      <c r="O8" s="43">
        <v>0</v>
      </c>
    </row>
    <row r="9" spans="1:15" x14ac:dyDescent="0.2">
      <c r="A9" s="78" t="s">
        <v>133</v>
      </c>
      <c r="B9" s="43" t="s">
        <v>128</v>
      </c>
      <c r="C9" s="43">
        <v>500</v>
      </c>
      <c r="D9" s="43">
        <v>19</v>
      </c>
      <c r="E9" s="43">
        <v>81</v>
      </c>
      <c r="F9" s="43">
        <v>40</v>
      </c>
      <c r="G9" s="44">
        <v>12.9368473763927</v>
      </c>
      <c r="H9" s="43">
        <v>21</v>
      </c>
      <c r="I9" s="43">
        <v>89</v>
      </c>
      <c r="J9" s="43">
        <v>36</v>
      </c>
      <c r="K9" s="43">
        <v>64</v>
      </c>
      <c r="L9" s="43">
        <v>57</v>
      </c>
      <c r="M9" s="43">
        <v>46</v>
      </c>
      <c r="N9" s="43">
        <v>121</v>
      </c>
      <c r="O9" s="43">
        <v>241</v>
      </c>
    </row>
    <row r="10" spans="1:15" x14ac:dyDescent="0.2">
      <c r="A10" s="78"/>
      <c r="B10" s="43" t="s">
        <v>129</v>
      </c>
      <c r="C10" s="43">
        <v>280</v>
      </c>
      <c r="D10" s="43">
        <v>19</v>
      </c>
      <c r="E10" s="43">
        <v>81</v>
      </c>
      <c r="F10" s="43">
        <v>40</v>
      </c>
      <c r="G10" s="44">
        <v>13.008984547436899</v>
      </c>
      <c r="H10" s="43">
        <v>13</v>
      </c>
      <c r="I10" s="43">
        <v>69</v>
      </c>
      <c r="J10" s="43">
        <v>28</v>
      </c>
      <c r="K10" s="43">
        <v>35</v>
      </c>
      <c r="L10" s="43">
        <v>43</v>
      </c>
      <c r="M10" s="43">
        <v>29</v>
      </c>
      <c r="N10" s="43">
        <v>87</v>
      </c>
      <c r="O10" s="43">
        <v>150</v>
      </c>
    </row>
    <row r="11" spans="1:15" x14ac:dyDescent="0.2">
      <c r="A11" s="43" t="s">
        <v>134</v>
      </c>
      <c r="B11" s="43" t="s">
        <v>128</v>
      </c>
      <c r="C11" s="43">
        <v>3</v>
      </c>
      <c r="D11" s="43">
        <v>19</v>
      </c>
      <c r="E11" s="43">
        <v>60</v>
      </c>
      <c r="F11" s="43">
        <v>37</v>
      </c>
      <c r="G11" s="44">
        <v>20.550750189064399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1</v>
      </c>
    </row>
    <row r="12" spans="1:15" x14ac:dyDescent="0.2">
      <c r="A12" s="43" t="s">
        <v>137</v>
      </c>
      <c r="B12" s="43" t="s">
        <v>129</v>
      </c>
      <c r="C12" s="43">
        <v>3</v>
      </c>
      <c r="D12" s="43">
        <v>42</v>
      </c>
      <c r="E12" s="43">
        <v>46</v>
      </c>
      <c r="F12" s="43">
        <v>44</v>
      </c>
      <c r="G12" s="44">
        <v>2</v>
      </c>
      <c r="H12" s="43">
        <v>0</v>
      </c>
      <c r="I12" s="43">
        <v>0</v>
      </c>
      <c r="J12" s="43">
        <v>0</v>
      </c>
      <c r="K12" s="43">
        <v>0</v>
      </c>
      <c r="L12" s="43">
        <v>1</v>
      </c>
      <c r="M12" s="43">
        <v>0</v>
      </c>
      <c r="N12" s="43">
        <v>0</v>
      </c>
      <c r="O12" s="43">
        <v>1</v>
      </c>
    </row>
    <row r="13" spans="1:15" x14ac:dyDescent="0.2">
      <c r="A13" s="78" t="s">
        <v>138</v>
      </c>
      <c r="B13" s="43" t="s">
        <v>128</v>
      </c>
      <c r="C13" s="43">
        <v>3</v>
      </c>
      <c r="D13" s="43">
        <v>28</v>
      </c>
      <c r="E13" s="43">
        <v>33</v>
      </c>
      <c r="F13" s="43">
        <v>32</v>
      </c>
      <c r="G13" s="44">
        <v>2.6457513110645898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1</v>
      </c>
      <c r="O13" s="43">
        <v>3</v>
      </c>
    </row>
    <row r="14" spans="1:15" x14ac:dyDescent="0.2">
      <c r="A14" s="78"/>
      <c r="B14" s="43" t="s">
        <v>129</v>
      </c>
      <c r="C14" s="43">
        <v>1</v>
      </c>
      <c r="D14" s="43">
        <v>23</v>
      </c>
      <c r="E14" s="43">
        <v>23</v>
      </c>
      <c r="F14" s="43">
        <v>23</v>
      </c>
      <c r="G14" s="44"/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</row>
  </sheetData>
  <mergeCells count="9">
    <mergeCell ref="A13:A14"/>
    <mergeCell ref="A1:A2"/>
    <mergeCell ref="B1:B2"/>
    <mergeCell ref="D1:G1"/>
    <mergeCell ref="H1:O1"/>
    <mergeCell ref="C1:C2"/>
    <mergeCell ref="A3:A4"/>
    <mergeCell ref="A5:A6"/>
    <mergeCell ref="A9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07D1-2DDF-E64D-99BF-EA5D7F47E355}">
  <dimension ref="A1:M10"/>
  <sheetViews>
    <sheetView workbookViewId="0">
      <selection activeCell="O39" sqref="O39"/>
    </sheetView>
  </sheetViews>
  <sheetFormatPr baseColWidth="10" defaultRowHeight="16" x14ac:dyDescent="0.2"/>
  <cols>
    <col min="2" max="2" width="20.33203125" customWidth="1"/>
    <col min="3" max="6" width="0" hidden="1" customWidth="1"/>
    <col min="7" max="8" width="19" customWidth="1"/>
    <col min="9" max="12" width="0" hidden="1" customWidth="1"/>
    <col min="13" max="13" width="20" customWidth="1"/>
  </cols>
  <sheetData>
    <row r="1" spans="1:13" ht="17" customHeight="1" x14ac:dyDescent="0.2">
      <c r="A1" s="45"/>
      <c r="B1" s="81" t="s">
        <v>148</v>
      </c>
      <c r="C1" s="81"/>
      <c r="D1" s="81"/>
      <c r="E1" s="81"/>
      <c r="F1" s="81"/>
      <c r="G1" s="82"/>
      <c r="H1" s="83" t="s">
        <v>149</v>
      </c>
      <c r="I1" s="84"/>
      <c r="J1" s="84"/>
      <c r="K1" s="84"/>
      <c r="L1" s="84"/>
      <c r="M1" s="84"/>
    </row>
    <row r="2" spans="1:13" x14ac:dyDescent="0.2">
      <c r="A2" s="46" t="s">
        <v>140</v>
      </c>
      <c r="B2" s="46" t="s">
        <v>78</v>
      </c>
      <c r="C2" s="46" t="s">
        <v>8</v>
      </c>
      <c r="D2" s="46" t="s">
        <v>9</v>
      </c>
      <c r="E2" s="46" t="s">
        <v>10</v>
      </c>
      <c r="F2" s="46" t="s">
        <v>141</v>
      </c>
      <c r="G2" s="46" t="s">
        <v>150</v>
      </c>
      <c r="H2" s="46" t="s">
        <v>78</v>
      </c>
      <c r="I2" s="46" t="s">
        <v>8</v>
      </c>
      <c r="J2" s="46" t="s">
        <v>9</v>
      </c>
      <c r="K2" s="46" t="s">
        <v>10</v>
      </c>
      <c r="L2" s="46" t="s">
        <v>141</v>
      </c>
      <c r="M2" s="46" t="s">
        <v>150</v>
      </c>
    </row>
    <row r="3" spans="1:13" x14ac:dyDescent="0.2">
      <c r="A3" s="47" t="s">
        <v>142</v>
      </c>
      <c r="B3" s="48" t="str">
        <f>_xlfn.CONCAT(ROUND($C3,2)&amp;" ("&amp;ROUND($D3,2)&amp;","&amp;ROUND($E3,2)&amp;")")</f>
        <v>-0.22 (-3.23,2.79)</v>
      </c>
      <c r="C3" s="47">
        <v>-0.21970000000000001</v>
      </c>
      <c r="D3" s="47">
        <v>-3.226</v>
      </c>
      <c r="E3" s="47">
        <v>2.7869999999999999</v>
      </c>
      <c r="F3" s="47">
        <v>0.88600000000000001</v>
      </c>
      <c r="G3" s="47">
        <v>0.995</v>
      </c>
      <c r="H3" s="48" t="str">
        <f>_xlfn.CONCAT(ROUND($I3,2)&amp;" ("&amp;ROUND($J3,2)&amp;","&amp;ROUND($K3,2)&amp;")")</f>
        <v>0.11 (-0.05,0.27)</v>
      </c>
      <c r="I3" s="47">
        <v>0.1104</v>
      </c>
      <c r="J3" s="47">
        <v>-4.4999999999999998E-2</v>
      </c>
      <c r="K3" s="47">
        <v>0.26600000000000001</v>
      </c>
      <c r="L3" s="47">
        <v>0.16300000000000001</v>
      </c>
      <c r="M3" s="47">
        <v>0.65600000000000003</v>
      </c>
    </row>
    <row r="4" spans="1:13" x14ac:dyDescent="0.2">
      <c r="A4" s="47" t="s">
        <v>143</v>
      </c>
      <c r="B4" s="48" t="str">
        <f t="shared" ref="B4:B10" si="0">_xlfn.CONCAT(ROUND($C4,2)&amp;" ("&amp;ROUND($D4,2)&amp;","&amp;ROUND($E4,2)&amp;")")</f>
        <v>-3.62 (-25.04,17.81)</v>
      </c>
      <c r="C4" s="47">
        <v>-3.6168999999999998</v>
      </c>
      <c r="D4" s="47">
        <v>-25.041</v>
      </c>
      <c r="E4" s="47">
        <v>17.806999999999999</v>
      </c>
      <c r="F4" s="47">
        <v>0.74099999999999999</v>
      </c>
      <c r="G4" s="47">
        <v>0.995</v>
      </c>
      <c r="H4" s="48" t="str">
        <f t="shared" ref="H4:H10" si="1">_xlfn.CONCAT(ROUND($I4,2)&amp;" ("&amp;ROUND($J4,2)&amp;","&amp;ROUND($K4,2)&amp;")")</f>
        <v>-0.87 (-2.02,0.27)</v>
      </c>
      <c r="I4" s="47">
        <v>-0.87109999999999999</v>
      </c>
      <c r="J4" s="47">
        <v>-2.016</v>
      </c>
      <c r="K4" s="47">
        <v>0.27400000000000002</v>
      </c>
      <c r="L4" s="47">
        <v>0.13600000000000001</v>
      </c>
      <c r="M4" s="47">
        <v>0.64</v>
      </c>
    </row>
    <row r="5" spans="1:13" x14ac:dyDescent="0.2">
      <c r="A5" s="47" t="s">
        <v>144</v>
      </c>
      <c r="B5" s="48" t="str">
        <f t="shared" si="0"/>
        <v>18.45 (-55.11,92.01)</v>
      </c>
      <c r="C5" s="47">
        <v>18.452000000000002</v>
      </c>
      <c r="D5" s="47">
        <v>-55.107999999999997</v>
      </c>
      <c r="E5" s="47">
        <v>92.012</v>
      </c>
      <c r="F5" s="47">
        <v>0.623</v>
      </c>
      <c r="G5" s="47">
        <v>0.99199999999999999</v>
      </c>
      <c r="H5" s="48" t="str">
        <f t="shared" si="1"/>
        <v>0.54 (-3.15,4.23)</v>
      </c>
      <c r="I5" s="47">
        <v>0.53920000000000001</v>
      </c>
      <c r="J5" s="47">
        <v>-3.1480000000000001</v>
      </c>
      <c r="K5" s="47">
        <v>4.2270000000000003</v>
      </c>
      <c r="L5" s="47">
        <v>0.77400000000000002</v>
      </c>
      <c r="M5" s="47">
        <v>0.94899999999999995</v>
      </c>
    </row>
    <row r="6" spans="1:13" x14ac:dyDescent="0.2">
      <c r="A6" s="47" t="s">
        <v>145</v>
      </c>
      <c r="B6" s="48" t="str">
        <f t="shared" si="0"/>
        <v>-1.28 (-91.19,88.63)</v>
      </c>
      <c r="C6" s="47">
        <v>-1.2816000000000001</v>
      </c>
      <c r="D6" s="47">
        <v>-91.194000000000003</v>
      </c>
      <c r="E6" s="47">
        <v>88.631</v>
      </c>
      <c r="F6" s="47">
        <v>0.97799999999999998</v>
      </c>
      <c r="G6" s="47">
        <v>0.995</v>
      </c>
      <c r="H6" s="48" t="str">
        <f t="shared" si="1"/>
        <v>1.27 (-3.69,6.22)</v>
      </c>
      <c r="I6" s="47">
        <v>1.2672000000000001</v>
      </c>
      <c r="J6" s="47">
        <v>-3.6859999999999999</v>
      </c>
      <c r="K6" s="47">
        <v>6.2210000000000001</v>
      </c>
      <c r="L6" s="47">
        <v>0.61599999999999999</v>
      </c>
      <c r="M6" s="47">
        <v>0.94299999999999995</v>
      </c>
    </row>
    <row r="7" spans="1:13" x14ac:dyDescent="0.2">
      <c r="A7" s="47" t="s">
        <v>146</v>
      </c>
      <c r="B7" s="48" t="str">
        <f t="shared" si="0"/>
        <v>9.96 (-13.4,33.33)</v>
      </c>
      <c r="C7" s="47">
        <v>9.9636999999999993</v>
      </c>
      <c r="D7" s="47">
        <v>-13.401999999999999</v>
      </c>
      <c r="E7" s="47">
        <v>33.329000000000001</v>
      </c>
      <c r="F7" s="47">
        <v>0.40300000000000002</v>
      </c>
      <c r="G7" s="47">
        <v>0.95499999999999996</v>
      </c>
      <c r="H7" s="48" t="str">
        <f t="shared" si="1"/>
        <v>-0.18 (-1.64,1.27)</v>
      </c>
      <c r="I7" s="47">
        <v>-0.18079999999999999</v>
      </c>
      <c r="J7" s="47">
        <v>-1.6359999999999999</v>
      </c>
      <c r="K7" s="47">
        <v>1.274</v>
      </c>
      <c r="L7" s="47">
        <v>0.80800000000000005</v>
      </c>
      <c r="M7" s="47">
        <v>0.94899999999999995</v>
      </c>
    </row>
    <row r="8" spans="1:13" x14ac:dyDescent="0.2">
      <c r="A8" s="47" t="s">
        <v>120</v>
      </c>
      <c r="B8" s="48" t="str">
        <f t="shared" si="0"/>
        <v>-0.73 (-1.75,0.29)</v>
      </c>
      <c r="C8" s="47">
        <v>-0.73419999999999996</v>
      </c>
      <c r="D8" s="47">
        <v>-1.754</v>
      </c>
      <c r="E8" s="47">
        <v>0.28599999999999998</v>
      </c>
      <c r="F8" s="47">
        <v>0.158</v>
      </c>
      <c r="G8" s="47">
        <v>0.70099999999999996</v>
      </c>
      <c r="H8" s="48" t="str">
        <f t="shared" si="1"/>
        <v>-0.04 (-0.11,0.04)</v>
      </c>
      <c r="I8" s="47">
        <v>-3.6999999999999998E-2</v>
      </c>
      <c r="J8" s="47">
        <v>-0.114</v>
      </c>
      <c r="K8" s="47">
        <v>0.04</v>
      </c>
      <c r="L8" s="47">
        <v>0.34799999999999998</v>
      </c>
      <c r="M8" s="47">
        <v>0.88200000000000001</v>
      </c>
    </row>
    <row r="9" spans="1:13" x14ac:dyDescent="0.2">
      <c r="A9" s="49" t="s">
        <v>147</v>
      </c>
      <c r="B9" s="48" t="str">
        <f t="shared" si="0"/>
        <v>29.17 (23.17,35.17)</v>
      </c>
      <c r="C9" s="49">
        <v>29.167100000000001</v>
      </c>
      <c r="D9" s="49">
        <v>23.167000000000002</v>
      </c>
      <c r="E9" s="49">
        <v>35.167000000000002</v>
      </c>
      <c r="F9" s="49">
        <v>0</v>
      </c>
      <c r="G9" s="49">
        <v>0</v>
      </c>
      <c r="H9" s="48" t="str">
        <f t="shared" si="1"/>
        <v>1.27 (1.17,1.37)</v>
      </c>
      <c r="I9" s="49">
        <v>1.268</v>
      </c>
      <c r="J9" s="49">
        <v>1.17</v>
      </c>
      <c r="K9" s="49">
        <v>1.3660000000000001</v>
      </c>
      <c r="L9" s="49">
        <v>0</v>
      </c>
      <c r="M9" s="49">
        <v>0</v>
      </c>
    </row>
    <row r="10" spans="1:13" x14ac:dyDescent="0.2">
      <c r="A10" s="47" t="s">
        <v>122</v>
      </c>
      <c r="B10" s="48" t="str">
        <f t="shared" si="0"/>
        <v>0.04 (-0.31,0.39)</v>
      </c>
      <c r="C10" s="47">
        <v>3.7999999999999999E-2</v>
      </c>
      <c r="D10" s="47">
        <v>-0.31</v>
      </c>
      <c r="E10" s="47">
        <v>0.38600000000000001</v>
      </c>
      <c r="F10" s="47">
        <v>0.83099999999999996</v>
      </c>
      <c r="G10" s="47">
        <v>0.995</v>
      </c>
      <c r="H10" s="48" t="str">
        <f t="shared" si="1"/>
        <v>0.01 (-0.02,0.04)</v>
      </c>
      <c r="I10" s="47">
        <v>1.01E-2</v>
      </c>
      <c r="J10" s="47">
        <v>-1.6E-2</v>
      </c>
      <c r="K10" s="47">
        <v>3.5999999999999997E-2</v>
      </c>
      <c r="L10" s="47">
        <v>0.44700000000000001</v>
      </c>
      <c r="M10" s="47">
        <v>0.90600000000000003</v>
      </c>
    </row>
  </sheetData>
  <mergeCells count="2">
    <mergeCell ref="B1:G1"/>
    <mergeCell ref="H1:M1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A4B5-98C4-EC45-9949-E0556B0861F0}">
  <dimension ref="A1:D49"/>
  <sheetViews>
    <sheetView workbookViewId="0">
      <selection activeCell="B51" sqref="B51"/>
    </sheetView>
  </sheetViews>
  <sheetFormatPr baseColWidth="10" defaultRowHeight="16" x14ac:dyDescent="0.2"/>
  <cols>
    <col min="1" max="1" width="10.83203125" style="2"/>
    <col min="2" max="2" width="15.83203125" style="2" customWidth="1"/>
    <col min="3" max="4" width="10.83203125" style="2"/>
  </cols>
  <sheetData>
    <row r="1" spans="1:4" x14ac:dyDescent="0.2">
      <c r="A1" s="79" t="s">
        <v>183</v>
      </c>
      <c r="B1" s="79" t="s">
        <v>182</v>
      </c>
      <c r="C1" s="79" t="s">
        <v>184</v>
      </c>
      <c r="D1" s="79"/>
    </row>
    <row r="2" spans="1:4" x14ac:dyDescent="0.2">
      <c r="A2" s="79"/>
      <c r="B2" s="79"/>
      <c r="C2" s="40" t="s">
        <v>20</v>
      </c>
      <c r="D2" s="40" t="s">
        <v>73</v>
      </c>
    </row>
    <row r="3" spans="1:4" x14ac:dyDescent="0.2">
      <c r="A3" s="2" t="s">
        <v>157</v>
      </c>
      <c r="B3" s="2" t="s">
        <v>156</v>
      </c>
      <c r="C3" s="61">
        <v>7.0000000000000007E-2</v>
      </c>
      <c r="D3" s="61">
        <v>6.3125000000000001E-2</v>
      </c>
    </row>
    <row r="4" spans="1:4" x14ac:dyDescent="0.2">
      <c r="A4" s="2" t="s">
        <v>159</v>
      </c>
      <c r="B4" s="2" t="s">
        <v>158</v>
      </c>
      <c r="C4" s="61">
        <v>3.6874999999999998E-2</v>
      </c>
      <c r="D4" s="61">
        <v>3.6874999999999998E-2</v>
      </c>
    </row>
    <row r="5" spans="1:4" x14ac:dyDescent="0.2">
      <c r="A5" s="2" t="s">
        <v>159</v>
      </c>
      <c r="B5" s="2" t="s">
        <v>160</v>
      </c>
      <c r="C5" s="61">
        <v>0.18124999999999999</v>
      </c>
      <c r="D5" s="61">
        <v>0.18124999999999999</v>
      </c>
    </row>
    <row r="6" spans="1:4" x14ac:dyDescent="0.2">
      <c r="A6" s="2" t="s">
        <v>159</v>
      </c>
      <c r="B6" s="2" t="s">
        <v>71</v>
      </c>
      <c r="C6" s="61">
        <v>3.4375000000000003E-2</v>
      </c>
      <c r="D6" s="61">
        <v>4.8125000000000001E-2</v>
      </c>
    </row>
    <row r="7" spans="1:4" x14ac:dyDescent="0.2">
      <c r="A7" s="2" t="s">
        <v>159</v>
      </c>
      <c r="B7" s="2" t="s">
        <v>31</v>
      </c>
      <c r="C7" s="61">
        <v>1.8124999999999999E-2</v>
      </c>
      <c r="D7" s="61">
        <v>1.8124999999999999E-2</v>
      </c>
    </row>
    <row r="8" spans="1:4" x14ac:dyDescent="0.2">
      <c r="A8" s="2" t="s">
        <v>159</v>
      </c>
      <c r="B8" s="2" t="s">
        <v>38</v>
      </c>
      <c r="C8" s="61">
        <v>2.3125E-2</v>
      </c>
      <c r="D8" s="61">
        <v>2.3125E-2</v>
      </c>
    </row>
    <row r="9" spans="1:4" x14ac:dyDescent="0.2">
      <c r="A9" s="2" t="s">
        <v>159</v>
      </c>
      <c r="B9" s="2" t="s">
        <v>51</v>
      </c>
      <c r="C9" s="61">
        <v>5.1874999999999998E-2</v>
      </c>
      <c r="D9" s="61">
        <v>5.3749999999999999E-2</v>
      </c>
    </row>
    <row r="10" spans="1:4" x14ac:dyDescent="0.2">
      <c r="A10" s="2" t="s">
        <v>159</v>
      </c>
      <c r="B10" s="2" t="s">
        <v>100</v>
      </c>
      <c r="C10" s="61">
        <v>7.3124999999999996E-2</v>
      </c>
      <c r="D10" s="61">
        <v>7.6249999999999998E-2</v>
      </c>
    </row>
    <row r="11" spans="1:4" x14ac:dyDescent="0.2">
      <c r="A11" s="2" t="s">
        <v>159</v>
      </c>
      <c r="B11" s="2" t="s">
        <v>58</v>
      </c>
      <c r="C11" s="61">
        <v>2.4375000000000001E-2</v>
      </c>
      <c r="D11" s="61">
        <v>2.6249999999999999E-2</v>
      </c>
    </row>
    <row r="12" spans="1:4" x14ac:dyDescent="0.2">
      <c r="A12" s="2" t="s">
        <v>162</v>
      </c>
      <c r="B12" s="2" t="s">
        <v>161</v>
      </c>
      <c r="C12" s="61">
        <v>3.1875000000000001E-2</v>
      </c>
      <c r="D12" s="61">
        <v>7.2499999999999995E-2</v>
      </c>
    </row>
    <row r="13" spans="1:4" x14ac:dyDescent="0.2">
      <c r="A13" s="2" t="s">
        <v>162</v>
      </c>
      <c r="B13" s="2" t="s">
        <v>101</v>
      </c>
      <c r="C13" s="61">
        <v>5.5625000000000001E-2</v>
      </c>
      <c r="D13" s="61">
        <v>5.5625000000000001E-2</v>
      </c>
    </row>
    <row r="14" spans="1:4" x14ac:dyDescent="0.2">
      <c r="A14" s="2" t="s">
        <v>162</v>
      </c>
      <c r="B14" s="2" t="s">
        <v>163</v>
      </c>
      <c r="C14" s="61">
        <v>0.17624999999999999</v>
      </c>
      <c r="D14" s="61">
        <v>0.17624999999999999</v>
      </c>
    </row>
    <row r="15" spans="1:4" x14ac:dyDescent="0.2">
      <c r="A15" s="2" t="s">
        <v>162</v>
      </c>
      <c r="B15" s="2" t="s">
        <v>164</v>
      </c>
      <c r="C15" s="61">
        <v>0.11562500000000001</v>
      </c>
      <c r="D15" s="61">
        <v>0.14812500000000001</v>
      </c>
    </row>
    <row r="16" spans="1:4" x14ac:dyDescent="0.2">
      <c r="A16" s="2" t="s">
        <v>162</v>
      </c>
      <c r="B16" s="2" t="s">
        <v>165</v>
      </c>
      <c r="C16" s="61">
        <v>1.5625E-2</v>
      </c>
      <c r="D16" s="61">
        <v>1.6875000000000001E-2</v>
      </c>
    </row>
    <row r="17" spans="1:4" x14ac:dyDescent="0.2">
      <c r="A17" s="2" t="s">
        <v>167</v>
      </c>
      <c r="B17" s="2" t="s">
        <v>166</v>
      </c>
      <c r="C17" s="61">
        <v>0.10312499999999999</v>
      </c>
      <c r="D17" s="61">
        <v>0.11625000000000001</v>
      </c>
    </row>
    <row r="18" spans="1:4" x14ac:dyDescent="0.2">
      <c r="A18" s="2" t="s">
        <v>167</v>
      </c>
      <c r="B18" s="2" t="s">
        <v>168</v>
      </c>
      <c r="C18" s="61">
        <v>0.123125</v>
      </c>
      <c r="D18" s="61">
        <v>0.123125</v>
      </c>
    </row>
    <row r="19" spans="1:4" x14ac:dyDescent="0.2">
      <c r="A19" s="2" t="s">
        <v>167</v>
      </c>
      <c r="B19" s="2" t="s">
        <v>25</v>
      </c>
      <c r="C19" s="61">
        <v>1.125E-2</v>
      </c>
      <c r="D19" s="61">
        <v>1.125E-2</v>
      </c>
    </row>
    <row r="20" spans="1:4" x14ac:dyDescent="0.2">
      <c r="A20" s="2" t="s">
        <v>167</v>
      </c>
      <c r="B20" s="2" t="s">
        <v>169</v>
      </c>
      <c r="C20" s="61">
        <v>2.5000000000000001E-2</v>
      </c>
      <c r="D20" s="61">
        <v>2.5000000000000001E-2</v>
      </c>
    </row>
    <row r="21" spans="1:4" x14ac:dyDescent="0.2">
      <c r="A21" s="2" t="s">
        <v>167</v>
      </c>
      <c r="B21" s="2" t="s">
        <v>77</v>
      </c>
      <c r="C21" s="61">
        <v>6.3125000000000001E-2</v>
      </c>
      <c r="D21" s="61">
        <v>6.25E-2</v>
      </c>
    </row>
    <row r="22" spans="1:4" x14ac:dyDescent="0.2">
      <c r="A22" s="2" t="s">
        <v>167</v>
      </c>
      <c r="B22" s="2" t="s">
        <v>102</v>
      </c>
      <c r="C22" s="61">
        <v>0.15375</v>
      </c>
      <c r="D22" s="61">
        <v>0.15375</v>
      </c>
    </row>
    <row r="23" spans="1:4" x14ac:dyDescent="0.2">
      <c r="A23" s="2" t="s">
        <v>167</v>
      </c>
      <c r="B23" s="2" t="s">
        <v>170</v>
      </c>
      <c r="C23" s="61">
        <v>1.375E-2</v>
      </c>
      <c r="D23" s="61">
        <v>1.375E-2</v>
      </c>
    </row>
    <row r="24" spans="1:4" x14ac:dyDescent="0.2">
      <c r="A24" s="2" t="s">
        <v>167</v>
      </c>
      <c r="B24" s="2" t="s">
        <v>171</v>
      </c>
      <c r="C24" s="61">
        <v>2.4375000000000001E-2</v>
      </c>
      <c r="D24" s="61">
        <v>2.4375000000000001E-2</v>
      </c>
    </row>
    <row r="25" spans="1:4" x14ac:dyDescent="0.2">
      <c r="A25" s="2" t="s">
        <v>167</v>
      </c>
      <c r="B25" s="2" t="s">
        <v>172</v>
      </c>
      <c r="C25" s="61">
        <v>4.8750000000000002E-2</v>
      </c>
      <c r="D25" s="61">
        <v>4.8750000000000002E-2</v>
      </c>
    </row>
    <row r="26" spans="1:4" x14ac:dyDescent="0.2">
      <c r="A26" s="2" t="s">
        <v>167</v>
      </c>
      <c r="B26" s="2" t="s">
        <v>75</v>
      </c>
      <c r="C26" s="61">
        <v>0.04</v>
      </c>
      <c r="D26" s="61">
        <v>0.04</v>
      </c>
    </row>
    <row r="27" spans="1:4" x14ac:dyDescent="0.2">
      <c r="A27" s="2" t="s">
        <v>167</v>
      </c>
      <c r="B27" s="2" t="s">
        <v>68</v>
      </c>
      <c r="C27" s="61">
        <v>2.8750000000000001E-2</v>
      </c>
      <c r="D27" s="61">
        <v>2.8750000000000001E-2</v>
      </c>
    </row>
    <row r="28" spans="1:4" x14ac:dyDescent="0.2">
      <c r="A28" s="2" t="s">
        <v>174</v>
      </c>
      <c r="B28" s="2" t="s">
        <v>173</v>
      </c>
      <c r="C28" s="61">
        <v>2.1250000000000002E-2</v>
      </c>
      <c r="D28" s="61">
        <v>2.1250000000000002E-2</v>
      </c>
    </row>
    <row r="29" spans="1:4" x14ac:dyDescent="0.2">
      <c r="A29" s="2" t="s">
        <v>174</v>
      </c>
      <c r="B29" s="2" t="s">
        <v>33</v>
      </c>
      <c r="C29" s="61">
        <v>1.4375000000000001E-2</v>
      </c>
      <c r="D29" s="61">
        <v>1.4375000000000001E-2</v>
      </c>
    </row>
    <row r="30" spans="1:4" x14ac:dyDescent="0.2">
      <c r="A30" s="2" t="s">
        <v>174</v>
      </c>
      <c r="B30" s="2" t="s">
        <v>175</v>
      </c>
      <c r="C30" s="61">
        <v>0.15937499999999999</v>
      </c>
      <c r="D30" s="61">
        <v>0.15937499999999999</v>
      </c>
    </row>
    <row r="31" spans="1:4" x14ac:dyDescent="0.2">
      <c r="A31" s="2" t="s">
        <v>174</v>
      </c>
      <c r="B31" s="2" t="s">
        <v>176</v>
      </c>
      <c r="C31" s="61">
        <v>1.5625E-2</v>
      </c>
      <c r="D31" s="61">
        <v>1.5625E-2</v>
      </c>
    </row>
    <row r="32" spans="1:4" x14ac:dyDescent="0.2">
      <c r="A32" s="2" t="s">
        <v>174</v>
      </c>
      <c r="B32" s="2" t="s">
        <v>177</v>
      </c>
      <c r="C32" s="61">
        <v>4.5624999999999999E-2</v>
      </c>
      <c r="D32" s="61">
        <v>4.1875000000000002E-2</v>
      </c>
    </row>
    <row r="33" spans="1:4" x14ac:dyDescent="0.2">
      <c r="A33" s="2" t="s">
        <v>174</v>
      </c>
      <c r="B33" s="2" t="s">
        <v>103</v>
      </c>
      <c r="C33" s="61">
        <v>5.8125000000000003E-2</v>
      </c>
      <c r="D33" s="61">
        <v>5.3749999999999999E-2</v>
      </c>
    </row>
    <row r="34" spans="1:4" x14ac:dyDescent="0.2">
      <c r="A34" s="2" t="s">
        <v>174</v>
      </c>
      <c r="B34" s="2" t="s">
        <v>178</v>
      </c>
      <c r="C34" s="61">
        <v>1.8749999999999999E-2</v>
      </c>
      <c r="D34" s="61">
        <v>1.6875000000000001E-2</v>
      </c>
    </row>
    <row r="35" spans="1:4" x14ac:dyDescent="0.2">
      <c r="A35" s="2" t="s">
        <v>174</v>
      </c>
      <c r="B35" s="2" t="s">
        <v>179</v>
      </c>
      <c r="C35" s="61">
        <v>0.18062500000000001</v>
      </c>
      <c r="D35" s="61">
        <v>0.15062500000000001</v>
      </c>
    </row>
    <row r="36" spans="1:4" x14ac:dyDescent="0.2">
      <c r="A36" s="2" t="s">
        <v>174</v>
      </c>
      <c r="B36" s="2" t="s">
        <v>54</v>
      </c>
      <c r="C36" s="61">
        <v>1.1875E-2</v>
      </c>
      <c r="D36" s="61">
        <v>1.1875E-2</v>
      </c>
    </row>
    <row r="37" spans="1:4" x14ac:dyDescent="0.2">
      <c r="A37" s="2" t="s">
        <v>174</v>
      </c>
      <c r="B37" s="2" t="s">
        <v>18</v>
      </c>
      <c r="C37" s="61">
        <v>2.5624999999999998E-2</v>
      </c>
      <c r="D37" s="61">
        <v>2.5624999999999998E-2</v>
      </c>
    </row>
    <row r="38" spans="1:4" x14ac:dyDescent="0.2">
      <c r="A38" s="2" t="s">
        <v>174</v>
      </c>
      <c r="B38" s="2" t="s">
        <v>76</v>
      </c>
      <c r="C38" s="61">
        <v>3.875E-2</v>
      </c>
      <c r="D38" s="61">
        <v>3.8124999999999999E-2</v>
      </c>
    </row>
    <row r="39" spans="1:4" x14ac:dyDescent="0.2">
      <c r="A39" s="2" t="s">
        <v>174</v>
      </c>
      <c r="B39" s="2" t="s">
        <v>41</v>
      </c>
      <c r="C39" s="61">
        <v>2.8750000000000001E-2</v>
      </c>
      <c r="D39" s="61">
        <v>2.8750000000000001E-2</v>
      </c>
    </row>
    <row r="40" spans="1:4" x14ac:dyDescent="0.2">
      <c r="A40" s="2" t="s">
        <v>174</v>
      </c>
      <c r="B40" s="2" t="s">
        <v>74</v>
      </c>
      <c r="C40" s="61">
        <v>3.5000000000000003E-2</v>
      </c>
      <c r="D40" s="61">
        <v>3.5000000000000003E-2</v>
      </c>
    </row>
    <row r="41" spans="1:4" x14ac:dyDescent="0.2">
      <c r="A41" s="2" t="s">
        <v>174</v>
      </c>
      <c r="B41" s="2" t="s">
        <v>64</v>
      </c>
      <c r="C41" s="61">
        <v>0.04</v>
      </c>
      <c r="D41" s="61">
        <v>0.04</v>
      </c>
    </row>
    <row r="42" spans="1:4" x14ac:dyDescent="0.2">
      <c r="A42" s="2" t="s">
        <v>174</v>
      </c>
      <c r="B42" s="2" t="s">
        <v>27</v>
      </c>
      <c r="C42" s="61">
        <v>1.2500000000000001E-2</v>
      </c>
      <c r="D42" s="61">
        <v>1.2500000000000001E-2</v>
      </c>
    </row>
    <row r="43" spans="1:4" x14ac:dyDescent="0.2">
      <c r="A43" s="2" t="s">
        <v>174</v>
      </c>
      <c r="B43" s="2" t="s">
        <v>104</v>
      </c>
      <c r="C43" s="61">
        <v>5.6250000000000001E-2</v>
      </c>
      <c r="D43" s="61">
        <v>5.6250000000000001E-2</v>
      </c>
    </row>
    <row r="44" spans="1:4" x14ac:dyDescent="0.2">
      <c r="A44" s="2" t="s">
        <v>174</v>
      </c>
      <c r="B44" s="2" t="s">
        <v>180</v>
      </c>
      <c r="C44" s="61">
        <v>1.7500000000000002E-2</v>
      </c>
      <c r="D44" s="61">
        <v>1.8124999999999999E-2</v>
      </c>
    </row>
    <row r="45" spans="1:4" x14ac:dyDescent="0.2">
      <c r="A45" s="2" t="s">
        <v>174</v>
      </c>
      <c r="B45" s="2" t="s">
        <v>22</v>
      </c>
      <c r="C45" s="61">
        <v>1.1875E-2</v>
      </c>
      <c r="D45" s="61">
        <v>1.1875E-2</v>
      </c>
    </row>
    <row r="46" spans="1:4" x14ac:dyDescent="0.2">
      <c r="A46" s="2" t="s">
        <v>174</v>
      </c>
      <c r="B46" s="2" t="s">
        <v>49</v>
      </c>
      <c r="C46" s="61">
        <v>2.6875E-2</v>
      </c>
      <c r="D46" s="61">
        <v>2.6875E-2</v>
      </c>
    </row>
    <row r="47" spans="1:4" x14ac:dyDescent="0.2">
      <c r="A47" s="2" t="s">
        <v>174</v>
      </c>
      <c r="B47" s="2" t="s">
        <v>181</v>
      </c>
      <c r="C47" s="61">
        <v>0.114375</v>
      </c>
      <c r="D47" s="61">
        <v>0.105</v>
      </c>
    </row>
    <row r="48" spans="1:4" x14ac:dyDescent="0.2">
      <c r="B48" s="2" t="s">
        <v>185</v>
      </c>
      <c r="C48" s="61">
        <f>MIN(C3:C47)</f>
        <v>1.125E-2</v>
      </c>
      <c r="D48" s="61">
        <f>MIN(D3:D47)</f>
        <v>1.125E-2</v>
      </c>
    </row>
    <row r="49" spans="2:4" x14ac:dyDescent="0.2">
      <c r="B49" s="2" t="s">
        <v>186</v>
      </c>
      <c r="C49" s="61">
        <f>MAX(C3:C47)</f>
        <v>0.18124999999999999</v>
      </c>
      <c r="D49" s="61">
        <f>MAX(D3:D47)</f>
        <v>0.18124999999999999</v>
      </c>
    </row>
  </sheetData>
  <mergeCells count="3">
    <mergeCell ref="C1:D1"/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workbookViewId="0">
      <selection activeCell="K42" sqref="K42"/>
    </sheetView>
  </sheetViews>
  <sheetFormatPr baseColWidth="10" defaultRowHeight="16" x14ac:dyDescent="0.2"/>
  <cols>
    <col min="1" max="1" width="20.1640625" customWidth="1"/>
    <col min="2" max="2" width="10.83203125" style="2"/>
    <col min="3" max="3" width="20.6640625" style="2" customWidth="1"/>
    <col min="4" max="6" width="0" hidden="1" customWidth="1"/>
    <col min="9" max="9" width="14.33203125" customWidth="1"/>
    <col min="10" max="10" width="10.83203125" style="2"/>
    <col min="11" max="11" width="20.1640625" style="2" customWidth="1"/>
    <col min="12" max="14" width="0" hidden="1" customWidth="1"/>
    <col min="21" max="21" width="14.6640625" customWidth="1"/>
  </cols>
  <sheetData>
    <row r="1" spans="1:23" s="3" customFormat="1" x14ac:dyDescent="0.2">
      <c r="B1" s="79" t="s">
        <v>73</v>
      </c>
      <c r="C1" s="79"/>
      <c r="D1" s="79"/>
      <c r="E1" s="79"/>
      <c r="F1" s="79"/>
      <c r="G1" s="79"/>
      <c r="H1" s="79"/>
      <c r="I1" s="79"/>
      <c r="J1" s="79" t="s">
        <v>20</v>
      </c>
      <c r="K1" s="79"/>
      <c r="L1" s="79"/>
      <c r="M1" s="79"/>
      <c r="N1" s="79"/>
      <c r="O1" s="79"/>
      <c r="P1" s="79"/>
      <c r="Q1" s="79"/>
      <c r="U1"/>
    </row>
    <row r="2" spans="1:23" x14ac:dyDescent="0.2">
      <c r="A2" s="3" t="s">
        <v>0</v>
      </c>
      <c r="B2" s="4" t="s">
        <v>1</v>
      </c>
      <c r="C2" s="4" t="s">
        <v>72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13</v>
      </c>
      <c r="I2" s="3" t="s">
        <v>14</v>
      </c>
      <c r="J2" s="4" t="s">
        <v>7</v>
      </c>
      <c r="K2" s="4" t="s">
        <v>72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15</v>
      </c>
      <c r="Q2" s="3" t="s">
        <v>16</v>
      </c>
      <c r="W2" s="3"/>
    </row>
    <row r="3" spans="1:23" x14ac:dyDescent="0.2">
      <c r="A3" t="s">
        <v>17</v>
      </c>
      <c r="B3" s="2">
        <v>100</v>
      </c>
      <c r="C3" s="2" t="str">
        <f>_xlfn.CONCAT(ROUND($D3,2)&amp;" ("&amp;ROUND($E3,2)&amp;","&amp;ROUND($F3,2)&amp;")")</f>
        <v>-5.36 (-6.86,-3.86)</v>
      </c>
      <c r="D3">
        <v>-5.3624000000000001</v>
      </c>
      <c r="E3">
        <v>-6.8614999999999897</v>
      </c>
      <c r="F3">
        <v>-3.8635000000000002</v>
      </c>
      <c r="G3" s="1">
        <v>7.0005726939600704E-7</v>
      </c>
      <c r="H3" s="5">
        <v>7.3170731707316999E-2</v>
      </c>
      <c r="I3" s="5">
        <v>9.7883597883597795E-2</v>
      </c>
      <c r="J3" s="2">
        <v>100</v>
      </c>
      <c r="K3" s="2" t="str">
        <f>_xlfn.CONCAT(ROUND($L3,2)&amp;" ("&amp;ROUND($M3,2)&amp;","&amp;ROUND($N3,2)&amp;")")</f>
        <v>-5.11 (-6.58,-3.71)</v>
      </c>
      <c r="L3">
        <v>-5.1144999999999996</v>
      </c>
      <c r="M3">
        <v>-6.577</v>
      </c>
      <c r="N3">
        <v>-3.7109999999999999</v>
      </c>
      <c r="O3" s="1">
        <v>7.6651986754165497E-7</v>
      </c>
      <c r="P3" s="5">
        <v>7.3170731707316999E-2</v>
      </c>
      <c r="Q3" s="5">
        <v>9.7883597883597795E-2</v>
      </c>
      <c r="W3" s="3"/>
    </row>
    <row r="4" spans="1:23" x14ac:dyDescent="0.2">
      <c r="A4" t="s">
        <v>21</v>
      </c>
      <c r="B4" s="2">
        <v>100</v>
      </c>
      <c r="C4" s="2" t="str">
        <f t="shared" ref="C4:C36" si="0">_xlfn.CONCAT(ROUND($D4,2)&amp;" ("&amp;ROUND($E4,2)&amp;","&amp;ROUND($F4,2)&amp;")")</f>
        <v>-4.86 (-5.86,-3.87)</v>
      </c>
      <c r="D4">
        <v>-4.8584499999999897</v>
      </c>
      <c r="E4">
        <v>-5.8644999999999996</v>
      </c>
      <c r="F4">
        <v>-3.871</v>
      </c>
      <c r="G4" s="1">
        <v>3.5628133610230098E-16</v>
      </c>
      <c r="H4" s="5">
        <v>0.11111111111111099</v>
      </c>
      <c r="I4" s="5">
        <v>0.20154043645699601</v>
      </c>
      <c r="J4" s="2">
        <v>98</v>
      </c>
      <c r="K4" s="2" t="str">
        <f t="shared" ref="K4:K36" si="1">_xlfn.CONCAT(ROUND($L4,2)&amp;" ("&amp;ROUND($M4,2)&amp;","&amp;ROUND($N4,2)&amp;")")</f>
        <v>-5.05 (-6.1,-4.01)</v>
      </c>
      <c r="L4">
        <v>-5.0495999999999999</v>
      </c>
      <c r="M4">
        <v>-6.0970000000000004</v>
      </c>
      <c r="N4">
        <v>-4.0054999999999996</v>
      </c>
      <c r="O4" s="1">
        <v>1.23693078401281E-15</v>
      </c>
      <c r="P4" s="5">
        <v>0.11111111111111099</v>
      </c>
      <c r="Q4" s="5">
        <v>0.20154043645699601</v>
      </c>
      <c r="W4" s="3"/>
    </row>
    <row r="5" spans="1:23" x14ac:dyDescent="0.2">
      <c r="A5" t="s">
        <v>24</v>
      </c>
      <c r="B5" s="2">
        <v>99</v>
      </c>
      <c r="C5" s="2" t="str">
        <f t="shared" si="0"/>
        <v>-4.63 (-5.56,-3.66)</v>
      </c>
      <c r="D5">
        <v>-4.6298000000000004</v>
      </c>
      <c r="E5">
        <v>-5.5629999999999997</v>
      </c>
      <c r="F5">
        <v>-3.6640000000000001</v>
      </c>
      <c r="G5" s="1">
        <v>3.7777912922748198E-16</v>
      </c>
      <c r="H5" s="5">
        <v>0.11111111111111099</v>
      </c>
      <c r="I5" s="5">
        <v>0.20154043645699601</v>
      </c>
      <c r="J5" s="2">
        <v>98</v>
      </c>
      <c r="K5" s="2" t="str">
        <f t="shared" si="1"/>
        <v>-4.53 (-5.44,-3.62)</v>
      </c>
      <c r="L5">
        <v>-4.5312999999999999</v>
      </c>
      <c r="M5">
        <v>-5.4429999999999996</v>
      </c>
      <c r="N5">
        <v>-3.62</v>
      </c>
      <c r="O5" s="1">
        <v>1.0389517100501001E-16</v>
      </c>
      <c r="P5" s="5">
        <v>0.11111111111111099</v>
      </c>
      <c r="Q5" s="5">
        <v>0.20154043645699601</v>
      </c>
      <c r="W5" s="3"/>
    </row>
    <row r="6" spans="1:23" x14ac:dyDescent="0.2">
      <c r="A6" t="s">
        <v>26</v>
      </c>
      <c r="B6" s="2">
        <v>100</v>
      </c>
      <c r="C6" s="2" t="str">
        <f t="shared" si="0"/>
        <v>-3.82 (-4.81,-2.81)</v>
      </c>
      <c r="D6">
        <v>-3.8155999999999999</v>
      </c>
      <c r="E6">
        <v>-4.8090000000000002</v>
      </c>
      <c r="F6">
        <v>-2.8140000000000001</v>
      </c>
      <c r="G6" s="1">
        <v>1.2651136813702301E-8</v>
      </c>
      <c r="H6" s="5">
        <v>0.105263157894736</v>
      </c>
      <c r="I6" s="5">
        <v>0.128534704370179</v>
      </c>
      <c r="J6" s="2">
        <v>100</v>
      </c>
      <c r="K6" s="2" t="str">
        <f t="shared" si="1"/>
        <v>-2.92 (-3.72,-2.13)</v>
      </c>
      <c r="L6">
        <v>-2.9164500000000002</v>
      </c>
      <c r="M6">
        <v>-3.7164999999999999</v>
      </c>
      <c r="N6">
        <v>-2.1295000000000002</v>
      </c>
      <c r="O6" s="1">
        <v>5.1118546589729999E-7</v>
      </c>
      <c r="P6" s="5">
        <v>0.105263157894736</v>
      </c>
      <c r="Q6" s="5">
        <v>0.128534704370179</v>
      </c>
      <c r="W6" s="3"/>
    </row>
    <row r="7" spans="1:23" x14ac:dyDescent="0.2">
      <c r="A7" t="s">
        <v>28</v>
      </c>
      <c r="B7" s="2">
        <v>100</v>
      </c>
      <c r="C7" s="2" t="str">
        <f t="shared" si="0"/>
        <v>-3.5 (-4.18,-2.82)</v>
      </c>
      <c r="D7">
        <v>-3.5000499999999999</v>
      </c>
      <c r="E7">
        <v>-4.1839999999999904</v>
      </c>
      <c r="F7">
        <v>-2.82</v>
      </c>
      <c r="G7" s="1">
        <v>4.9833546089580097E-18</v>
      </c>
      <c r="H7" s="5">
        <v>0.13636363636363599</v>
      </c>
      <c r="I7" s="5">
        <v>0.26838709677419298</v>
      </c>
      <c r="J7" s="2">
        <v>100</v>
      </c>
      <c r="K7" s="2" t="str">
        <f t="shared" si="1"/>
        <v>-3.48 (-4.16,-2.8)</v>
      </c>
      <c r="L7">
        <v>-3.4754</v>
      </c>
      <c r="M7">
        <v>-4.1604999999999999</v>
      </c>
      <c r="N7">
        <v>-2.8</v>
      </c>
      <c r="O7" s="1">
        <v>1.51872419645667E-18</v>
      </c>
      <c r="P7" s="5">
        <v>0.13636363636363599</v>
      </c>
      <c r="Q7" s="5">
        <v>0.26838709677419298</v>
      </c>
      <c r="W7" s="3"/>
    </row>
    <row r="8" spans="1:23" x14ac:dyDescent="0.2">
      <c r="A8" t="s">
        <v>30</v>
      </c>
      <c r="B8" s="2">
        <v>100</v>
      </c>
      <c r="C8" s="2" t="str">
        <f t="shared" si="0"/>
        <v>-3.11 (-3.72,-2.5)</v>
      </c>
      <c r="D8">
        <v>-3.1055000000000001</v>
      </c>
      <c r="E8">
        <v>-3.7155</v>
      </c>
      <c r="F8">
        <v>-2.5019999999999998</v>
      </c>
      <c r="G8" s="1">
        <v>5.3364029106354297E-18</v>
      </c>
      <c r="H8" s="5">
        <v>0.107142857142857</v>
      </c>
      <c r="I8" s="5">
        <v>0.20286085825747699</v>
      </c>
      <c r="J8" s="2">
        <v>100</v>
      </c>
      <c r="K8" s="2" t="str">
        <f t="shared" si="1"/>
        <v>-3.13 (-3.73,-2.52)</v>
      </c>
      <c r="L8">
        <v>-3.1257000000000001</v>
      </c>
      <c r="M8">
        <v>-3.7334999999999998</v>
      </c>
      <c r="N8">
        <v>-2.5179999999999998</v>
      </c>
      <c r="O8" s="1">
        <v>5.8329136385231903E-18</v>
      </c>
      <c r="P8" s="5">
        <v>0.107142857142857</v>
      </c>
      <c r="Q8" s="5">
        <v>0.20286085825747699</v>
      </c>
      <c r="W8" s="3"/>
    </row>
    <row r="9" spans="1:23" x14ac:dyDescent="0.2">
      <c r="A9" t="s">
        <v>32</v>
      </c>
      <c r="B9" s="2">
        <v>100</v>
      </c>
      <c r="C9" s="2" t="str">
        <f t="shared" si="0"/>
        <v>-2.83 (-3.6,-2.04)</v>
      </c>
      <c r="D9">
        <v>-2.8296999999999999</v>
      </c>
      <c r="E9">
        <v>-3.5979999999999999</v>
      </c>
      <c r="F9">
        <v>-2.044</v>
      </c>
      <c r="G9" s="1">
        <v>5.1078844232910401E-7</v>
      </c>
      <c r="H9" s="5">
        <v>8.6956521739130405E-2</v>
      </c>
      <c r="I9" s="5">
        <v>0.127906976744186</v>
      </c>
      <c r="J9" s="2">
        <v>100</v>
      </c>
      <c r="K9" s="2" t="str">
        <f t="shared" si="1"/>
        <v>-2.85 (-3.63,-2.07)</v>
      </c>
      <c r="L9">
        <v>-2.85365</v>
      </c>
      <c r="M9">
        <v>-3.6309999999999998</v>
      </c>
      <c r="N9">
        <v>-2.0694999999999899</v>
      </c>
      <c r="O9" s="1">
        <v>3.8106958403677E-7</v>
      </c>
      <c r="P9" s="5">
        <v>8.6956521739130405E-2</v>
      </c>
      <c r="Q9" s="5">
        <v>0.127906976744186</v>
      </c>
      <c r="W9" s="3"/>
    </row>
    <row r="10" spans="1:23" x14ac:dyDescent="0.2">
      <c r="A10" t="s">
        <v>35</v>
      </c>
      <c r="B10" s="2">
        <v>100</v>
      </c>
      <c r="C10" s="2" t="str">
        <f t="shared" si="0"/>
        <v>-2.73 (-3.23,-2.24)</v>
      </c>
      <c r="D10">
        <v>-2.7326999999999999</v>
      </c>
      <c r="E10">
        <v>-3.226</v>
      </c>
      <c r="F10">
        <v>-2.2404999999999999</v>
      </c>
      <c r="G10" s="1">
        <v>3.0451054150099502E-22</v>
      </c>
      <c r="H10" s="5">
        <v>0.14285714285714199</v>
      </c>
      <c r="I10" s="5">
        <v>0.26918075422626703</v>
      </c>
      <c r="J10" s="2">
        <v>100</v>
      </c>
      <c r="K10" s="2" t="str">
        <f t="shared" si="1"/>
        <v>-2.76 (-3.26,-2.27)</v>
      </c>
      <c r="L10">
        <v>-2.7592999999999899</v>
      </c>
      <c r="M10">
        <v>-3.2549999999999999</v>
      </c>
      <c r="N10">
        <v>-2.2669999999999999</v>
      </c>
      <c r="O10" s="1">
        <v>4.1700499788671499E-22</v>
      </c>
      <c r="P10" s="5">
        <v>0.14285714285714199</v>
      </c>
      <c r="Q10" s="5">
        <v>0.26918075422626703</v>
      </c>
      <c r="W10" s="3"/>
    </row>
    <row r="11" spans="1:23" x14ac:dyDescent="0.2">
      <c r="A11" t="s">
        <v>36</v>
      </c>
      <c r="B11" s="2">
        <v>100</v>
      </c>
      <c r="C11" s="2" t="str">
        <f t="shared" si="0"/>
        <v>-2.62 (-3.36,-1.88)</v>
      </c>
      <c r="D11">
        <v>-2.6219999999999999</v>
      </c>
      <c r="E11">
        <v>-3.3620000000000001</v>
      </c>
      <c r="F11">
        <v>-1.8845000000000001</v>
      </c>
      <c r="G11" s="1">
        <v>2.75756355963423E-6</v>
      </c>
      <c r="H11" s="5">
        <v>0.105263157894736</v>
      </c>
      <c r="I11" s="5">
        <v>0.12724935732647799</v>
      </c>
      <c r="J11" s="2">
        <v>90</v>
      </c>
      <c r="K11" s="2" t="str">
        <f t="shared" si="1"/>
        <v>-2.27 (-2.97,-1.57)</v>
      </c>
      <c r="L11">
        <v>-2.2719999999999998</v>
      </c>
      <c r="M11">
        <v>-2.972</v>
      </c>
      <c r="N11">
        <v>-1.5669999999999999</v>
      </c>
      <c r="O11">
        <v>1.140774196818E-4</v>
      </c>
      <c r="P11" s="5">
        <v>0.105263157894736</v>
      </c>
      <c r="Q11" s="5">
        <v>0.12724935732647799</v>
      </c>
      <c r="W11" s="3"/>
    </row>
    <row r="12" spans="1:23" x14ac:dyDescent="0.2">
      <c r="A12" t="s">
        <v>37</v>
      </c>
      <c r="B12" s="2">
        <v>100</v>
      </c>
      <c r="C12" s="2" t="str">
        <f t="shared" si="0"/>
        <v>-2.62 (-3.29,-1.94)</v>
      </c>
      <c r="D12">
        <v>-2.6208999999999998</v>
      </c>
      <c r="E12">
        <v>-3.29</v>
      </c>
      <c r="F12">
        <v>-1.9404999999999999</v>
      </c>
      <c r="G12" s="1">
        <v>2.9322707321153799E-8</v>
      </c>
      <c r="H12" s="5">
        <v>0.125</v>
      </c>
      <c r="I12" s="5">
        <v>0.126797385620915</v>
      </c>
      <c r="J12" s="2">
        <v>100</v>
      </c>
      <c r="K12" s="2" t="str">
        <f t="shared" si="1"/>
        <v>-2.66 (-3.34,-1.95)</v>
      </c>
      <c r="L12">
        <v>-2.6564999999999999</v>
      </c>
      <c r="M12">
        <v>-3.3424999999999998</v>
      </c>
      <c r="N12">
        <v>-1.9530000000000001</v>
      </c>
      <c r="O12" s="1">
        <v>1.5096670373884499E-8</v>
      </c>
      <c r="P12" s="5">
        <v>0.125</v>
      </c>
      <c r="Q12" s="5">
        <v>0.126797385620915</v>
      </c>
      <c r="W12" s="3"/>
    </row>
    <row r="13" spans="1:23" x14ac:dyDescent="0.2">
      <c r="A13" t="s">
        <v>39</v>
      </c>
      <c r="B13" s="2">
        <v>99</v>
      </c>
      <c r="C13" s="2" t="str">
        <f t="shared" si="0"/>
        <v>-2.61 (-3.33,-1.89)</v>
      </c>
      <c r="D13">
        <v>-2.6118999999999999</v>
      </c>
      <c r="E13">
        <v>-3.3250000000000002</v>
      </c>
      <c r="F13">
        <v>-1.8859999999999999</v>
      </c>
      <c r="G13" s="1">
        <v>6.2234396071404302E-7</v>
      </c>
      <c r="H13" s="5">
        <v>0.107142857142857</v>
      </c>
      <c r="I13" s="5">
        <v>0.128738621586475</v>
      </c>
      <c r="J13" s="2">
        <v>100</v>
      </c>
      <c r="K13" s="2" t="str">
        <f t="shared" si="1"/>
        <v>-2.55 (-3.25,-1.86)</v>
      </c>
      <c r="L13">
        <v>-2.5506000000000002</v>
      </c>
      <c r="M13">
        <v>-3.2509999999999999</v>
      </c>
      <c r="N13">
        <v>-1.8565</v>
      </c>
      <c r="O13" s="1">
        <v>7.5809442454930795E-7</v>
      </c>
      <c r="P13" s="5">
        <v>0.107142857142857</v>
      </c>
      <c r="Q13" s="5">
        <v>0.128738621586475</v>
      </c>
      <c r="W13" s="3"/>
    </row>
    <row r="14" spans="1:23" x14ac:dyDescent="0.2">
      <c r="A14" t="s">
        <v>40</v>
      </c>
      <c r="B14" s="2">
        <v>100</v>
      </c>
      <c r="C14" s="2" t="str">
        <f t="shared" si="0"/>
        <v>-2.49 (-2.86,-2.12)</v>
      </c>
      <c r="D14">
        <v>-2.4924999999999899</v>
      </c>
      <c r="E14">
        <v>-2.8624999999999998</v>
      </c>
      <c r="F14">
        <v>-2.1185</v>
      </c>
      <c r="G14" s="1">
        <v>1.9561837461811298E-34</v>
      </c>
      <c r="H14" s="5">
        <v>0.266666666666666</v>
      </c>
      <c r="I14" s="5">
        <v>0.51595744680850997</v>
      </c>
      <c r="J14" s="2">
        <v>100</v>
      </c>
      <c r="K14" s="2" t="str">
        <f t="shared" si="1"/>
        <v>-2.51 (-2.88,-2.14)</v>
      </c>
      <c r="L14">
        <v>-2.5061499999999999</v>
      </c>
      <c r="M14">
        <v>-2.87549999999999</v>
      </c>
      <c r="N14">
        <v>-2.1419999999999999</v>
      </c>
      <c r="O14" s="1">
        <v>1.3387553624531401E-34</v>
      </c>
      <c r="P14" s="5">
        <v>0.266666666666666</v>
      </c>
      <c r="Q14" s="5">
        <v>0.51595744680850997</v>
      </c>
      <c r="W14" s="3"/>
    </row>
    <row r="15" spans="1:23" x14ac:dyDescent="0.2">
      <c r="A15" t="s">
        <v>43</v>
      </c>
      <c r="B15" s="2">
        <v>100</v>
      </c>
      <c r="C15" s="2" t="str">
        <f t="shared" si="0"/>
        <v>-2.48 (-2.96,-2.01)</v>
      </c>
      <c r="D15">
        <v>-2.4843500000000001</v>
      </c>
      <c r="E15">
        <v>-2.9565000000000001</v>
      </c>
      <c r="F15">
        <v>-2.0125000000000002</v>
      </c>
      <c r="G15" s="1">
        <v>6.8775140583947696E-19</v>
      </c>
      <c r="H15" s="5">
        <v>0.133333333333333</v>
      </c>
      <c r="I15" s="5">
        <v>0.27260638297872303</v>
      </c>
      <c r="J15" s="2">
        <v>100</v>
      </c>
      <c r="K15" s="2" t="str">
        <f t="shared" si="1"/>
        <v>-2.48 (-2.96,-2)</v>
      </c>
      <c r="L15">
        <v>-2.4777</v>
      </c>
      <c r="M15">
        <v>-2.9590000000000001</v>
      </c>
      <c r="N15">
        <v>-2</v>
      </c>
      <c r="O15" s="1">
        <v>7.1666059372602298E-19</v>
      </c>
      <c r="P15" s="5">
        <v>0.133333333333333</v>
      </c>
      <c r="Q15" s="5">
        <v>0.27260638297872303</v>
      </c>
      <c r="W15" s="3"/>
    </row>
    <row r="16" spans="1:23" x14ac:dyDescent="0.2">
      <c r="A16" t="s">
        <v>44</v>
      </c>
      <c r="B16" s="2">
        <v>100</v>
      </c>
      <c r="C16" s="2" t="str">
        <f t="shared" si="0"/>
        <v>-2.44 (-3.11,-1.77)</v>
      </c>
      <c r="D16">
        <v>-2.4376499999999899</v>
      </c>
      <c r="E16">
        <v>-3.1070000000000002</v>
      </c>
      <c r="F16">
        <v>-1.7665</v>
      </c>
      <c r="G16" s="1">
        <v>4.8902779136013396E-7</v>
      </c>
      <c r="H16" s="5">
        <v>0.11111111111111099</v>
      </c>
      <c r="I16" s="5">
        <v>0.12836970474967899</v>
      </c>
      <c r="J16" s="2">
        <v>100</v>
      </c>
      <c r="K16" s="2" t="str">
        <f t="shared" si="1"/>
        <v>-2.37 (-3.03,-1.7)</v>
      </c>
      <c r="L16">
        <v>-2.3714499999999998</v>
      </c>
      <c r="M16">
        <v>-3.0314999999999999</v>
      </c>
      <c r="N16">
        <v>-1.7044999999999999</v>
      </c>
      <c r="O16" s="1">
        <v>8.8689341791026097E-7</v>
      </c>
      <c r="P16" s="5">
        <v>0.11111111111111099</v>
      </c>
      <c r="Q16" s="5">
        <v>0.12836970474967899</v>
      </c>
      <c r="W16" s="3"/>
    </row>
    <row r="17" spans="1:23" x14ac:dyDescent="0.2">
      <c r="A17" t="s">
        <v>45</v>
      </c>
      <c r="B17" s="2">
        <v>100</v>
      </c>
      <c r="C17" s="2" t="str">
        <f t="shared" si="0"/>
        <v>-2.41 (-2.86,-1.97)</v>
      </c>
      <c r="D17">
        <v>-2.4146999999999998</v>
      </c>
      <c r="E17">
        <v>-2.8624999999999998</v>
      </c>
      <c r="F17">
        <v>-1.9670000000000001</v>
      </c>
      <c r="G17" s="1">
        <v>2.9413390728596602E-20</v>
      </c>
      <c r="H17" s="5">
        <v>0.21052631578947301</v>
      </c>
      <c r="I17" s="5">
        <v>0.26606683804627201</v>
      </c>
      <c r="J17" s="2">
        <v>100</v>
      </c>
      <c r="K17" s="2" t="str">
        <f t="shared" si="1"/>
        <v>-2.44 (-2.9,-1.97)</v>
      </c>
      <c r="L17">
        <v>-2.43759999999999</v>
      </c>
      <c r="M17">
        <v>-2.9039999999999999</v>
      </c>
      <c r="N17">
        <v>-1.972</v>
      </c>
      <c r="O17" s="1">
        <v>3.9690927014447398E-19</v>
      </c>
      <c r="P17" s="5">
        <v>0.157894736842105</v>
      </c>
      <c r="Q17" s="5">
        <v>0.26735218508997399</v>
      </c>
      <c r="W17" s="3"/>
    </row>
    <row r="18" spans="1:23" x14ac:dyDescent="0.2">
      <c r="A18" t="s">
        <v>46</v>
      </c>
      <c r="B18" s="2">
        <v>100</v>
      </c>
      <c r="C18" s="2" t="str">
        <f t="shared" si="0"/>
        <v>-2.4 (-3,-1.8)</v>
      </c>
      <c r="D18">
        <v>-2.4013499999999999</v>
      </c>
      <c r="E18">
        <v>-3.0009999999999999</v>
      </c>
      <c r="F18">
        <v>-1.7989999999999999</v>
      </c>
      <c r="G18" s="1">
        <v>1.0435518982521299E-9</v>
      </c>
      <c r="H18" s="5">
        <v>9.375E-2</v>
      </c>
      <c r="I18" s="5">
        <v>0.129411764705882</v>
      </c>
      <c r="J18" s="2">
        <v>100</v>
      </c>
      <c r="K18" s="2" t="str">
        <f t="shared" si="1"/>
        <v>-2.38 (-2.98,-1.79)</v>
      </c>
      <c r="L18">
        <v>-2.3826000000000001</v>
      </c>
      <c r="M18">
        <v>-2.97799999999999</v>
      </c>
      <c r="N18">
        <v>-1.79</v>
      </c>
      <c r="O18" s="1">
        <v>7.67818631387099E-10</v>
      </c>
      <c r="P18" s="5">
        <v>9.375E-2</v>
      </c>
      <c r="Q18" s="5">
        <v>0.129411764705882</v>
      </c>
      <c r="W18" s="3"/>
    </row>
    <row r="19" spans="1:23" x14ac:dyDescent="0.2">
      <c r="A19" t="s">
        <v>47</v>
      </c>
      <c r="B19" s="2">
        <v>99</v>
      </c>
      <c r="C19" s="2" t="str">
        <f t="shared" si="0"/>
        <v>-2.06 (-2.68,-1.43)</v>
      </c>
      <c r="D19">
        <v>-2.0590999999999999</v>
      </c>
      <c r="E19">
        <v>-2.6789999999999998</v>
      </c>
      <c r="F19">
        <v>-1.4330000000000001</v>
      </c>
      <c r="G19" s="1">
        <v>3.04402596883407E-5</v>
      </c>
      <c r="H19" s="5">
        <v>0.105263157894736</v>
      </c>
      <c r="I19" s="5">
        <v>9.6401028277634901E-2</v>
      </c>
      <c r="J19" s="2">
        <v>27</v>
      </c>
      <c r="K19" s="2" t="str">
        <f t="shared" si="1"/>
        <v>-1.94 (-2.59,-1.29)</v>
      </c>
      <c r="L19">
        <v>-1.9428000000000001</v>
      </c>
      <c r="M19">
        <v>-2.5910000000000002</v>
      </c>
      <c r="N19">
        <v>-1.288</v>
      </c>
      <c r="O19">
        <v>1.7200475003120001E-3</v>
      </c>
      <c r="P19" s="5">
        <v>0.105263157894736</v>
      </c>
      <c r="Q19" s="5">
        <v>9.6401028277634901E-2</v>
      </c>
      <c r="W19" s="3"/>
    </row>
    <row r="20" spans="1:23" x14ac:dyDescent="0.2">
      <c r="A20" t="s">
        <v>48</v>
      </c>
      <c r="B20" s="2">
        <v>98</v>
      </c>
      <c r="C20" s="2" t="str">
        <f t="shared" si="0"/>
        <v>-1.91 (-2.43,-1.39)</v>
      </c>
      <c r="D20">
        <v>-1.91465</v>
      </c>
      <c r="E20">
        <v>-2.4329999999999998</v>
      </c>
      <c r="F20">
        <v>-1.393</v>
      </c>
      <c r="G20" s="1">
        <v>1.61303024211386E-7</v>
      </c>
      <c r="H20" s="5">
        <v>0.16279069767441801</v>
      </c>
      <c r="I20" s="5">
        <v>0.20159151193633901</v>
      </c>
      <c r="J20" s="2">
        <v>99</v>
      </c>
      <c r="K20" s="2" t="str">
        <f t="shared" si="1"/>
        <v>-1.84 (-2.34,-1.32)</v>
      </c>
      <c r="L20">
        <v>-1.8353999999999999</v>
      </c>
      <c r="M20">
        <v>-2.343</v>
      </c>
      <c r="N20">
        <v>-1.323</v>
      </c>
      <c r="O20" s="1">
        <v>7.1595752034684799E-7</v>
      </c>
      <c r="P20" s="5">
        <v>0.16666666666666599</v>
      </c>
      <c r="Q20" s="5">
        <v>0.20132450331125801</v>
      </c>
      <c r="W20" s="3"/>
    </row>
    <row r="21" spans="1:23" x14ac:dyDescent="0.2">
      <c r="A21" t="s">
        <v>50</v>
      </c>
      <c r="B21" s="2">
        <v>100</v>
      </c>
      <c r="C21" s="2" t="str">
        <f t="shared" si="0"/>
        <v>-1.7 (-2.13,-1.27)</v>
      </c>
      <c r="D21">
        <v>-1.7005999999999999</v>
      </c>
      <c r="E21">
        <v>-2.1309999999999998</v>
      </c>
      <c r="F21">
        <v>-1.2685</v>
      </c>
      <c r="G21" s="1">
        <v>8.2596724084098103E-9</v>
      </c>
      <c r="H21" s="5">
        <v>0.15584415584415501</v>
      </c>
      <c r="I21" s="5">
        <v>0.27638888888888802</v>
      </c>
      <c r="J21" s="2">
        <v>100</v>
      </c>
      <c r="K21" s="2" t="str">
        <f t="shared" si="1"/>
        <v>-1.6 (-2.02,-1.18)</v>
      </c>
      <c r="L21">
        <v>-1.59955</v>
      </c>
      <c r="M21">
        <v>-2.0199999999999898</v>
      </c>
      <c r="N21">
        <v>-1.1815</v>
      </c>
      <c r="O21" s="1">
        <v>5.8935928448431203E-8</v>
      </c>
      <c r="P21" s="5">
        <v>0.162162162162162</v>
      </c>
      <c r="Q21" s="5">
        <v>0.27524204702627902</v>
      </c>
      <c r="W21" s="3"/>
    </row>
    <row r="22" spans="1:23" x14ac:dyDescent="0.2">
      <c r="A22" t="s">
        <v>52</v>
      </c>
      <c r="B22" s="2">
        <v>100</v>
      </c>
      <c r="C22" s="2" t="str">
        <f t="shared" si="0"/>
        <v>-1.66 (-2.07,-1.26)</v>
      </c>
      <c r="D22">
        <v>-1.6638500000000001</v>
      </c>
      <c r="E22">
        <v>-2.0684999999999998</v>
      </c>
      <c r="F22">
        <v>-1.2589999999999999</v>
      </c>
      <c r="G22" s="1">
        <v>3.2243585527198698E-10</v>
      </c>
      <c r="H22" s="5">
        <v>0.17241379310344801</v>
      </c>
      <c r="I22" s="5">
        <v>0.26822916666666602</v>
      </c>
      <c r="J22" s="2">
        <v>100</v>
      </c>
      <c r="K22" s="2" t="str">
        <f t="shared" si="1"/>
        <v>-1.63 (-2.04,-1.22)</v>
      </c>
      <c r="L22">
        <v>-1.6294499999999901</v>
      </c>
      <c r="M22">
        <v>-2.0350000000000001</v>
      </c>
      <c r="N22">
        <v>-1.222</v>
      </c>
      <c r="O22" s="1">
        <v>1.3224589437930601E-9</v>
      </c>
      <c r="P22" s="5">
        <v>0.17857142857142799</v>
      </c>
      <c r="Q22" s="5">
        <v>0.26788036410923199</v>
      </c>
      <c r="W22" s="3"/>
    </row>
    <row r="23" spans="1:23" x14ac:dyDescent="0.2">
      <c r="A23" t="s">
        <v>53</v>
      </c>
      <c r="B23" s="2">
        <v>100</v>
      </c>
      <c r="C23" s="2" t="str">
        <f t="shared" si="0"/>
        <v>-1.61 (-2.02,-1.21)</v>
      </c>
      <c r="D23">
        <v>-1.6146499999999999</v>
      </c>
      <c r="E23">
        <v>-2.0194999999999999</v>
      </c>
      <c r="F23">
        <v>-1.2084999999999999</v>
      </c>
      <c r="G23" s="1">
        <v>2.5843309740559501E-9</v>
      </c>
      <c r="H23" s="5">
        <v>0.21052631578947301</v>
      </c>
      <c r="I23" s="5">
        <v>0.26606683804627201</v>
      </c>
      <c r="J23" s="2">
        <v>100</v>
      </c>
      <c r="K23" s="2" t="str">
        <f t="shared" si="1"/>
        <v>-1.62 (-2.03,-1.21)</v>
      </c>
      <c r="L23">
        <v>-1.61955</v>
      </c>
      <c r="M23">
        <v>-2.0299999999999998</v>
      </c>
      <c r="N23">
        <v>-1.2130000000000001</v>
      </c>
      <c r="O23" s="1">
        <v>2.3393307781325601E-9</v>
      </c>
      <c r="P23" s="5">
        <v>0.21052631578947301</v>
      </c>
      <c r="Q23" s="5">
        <v>0.26606683804627201</v>
      </c>
      <c r="W23" s="3"/>
    </row>
    <row r="24" spans="1:23" x14ac:dyDescent="0.2">
      <c r="A24" t="s">
        <v>55</v>
      </c>
      <c r="B24" s="2">
        <v>96</v>
      </c>
      <c r="C24" s="2" t="str">
        <f t="shared" si="0"/>
        <v>-1.56 (-2.02,-1.1)</v>
      </c>
      <c r="D24">
        <v>-1.5602</v>
      </c>
      <c r="E24">
        <v>-2.02449999999999</v>
      </c>
      <c r="F24">
        <v>-1.0994999999999999</v>
      </c>
      <c r="G24" s="1">
        <v>1.12620102607758E-5</v>
      </c>
      <c r="H24" s="5">
        <v>0.1875</v>
      </c>
      <c r="I24" s="5">
        <v>0.2</v>
      </c>
      <c r="J24" s="2">
        <v>99</v>
      </c>
      <c r="K24" s="2" t="str">
        <f t="shared" si="1"/>
        <v>-1.54 (-2,-1.08)</v>
      </c>
      <c r="L24">
        <v>-1.5394000000000001</v>
      </c>
      <c r="M24">
        <v>-2.0009999999999999</v>
      </c>
      <c r="N24">
        <v>-1.079</v>
      </c>
      <c r="O24" s="1">
        <v>1.8206525757780199E-5</v>
      </c>
      <c r="P24" s="5">
        <v>0.1875</v>
      </c>
      <c r="Q24" s="5">
        <v>0.2</v>
      </c>
      <c r="W24" s="3"/>
    </row>
    <row r="25" spans="1:23" x14ac:dyDescent="0.2">
      <c r="A25" t="s">
        <v>56</v>
      </c>
      <c r="B25" s="2">
        <v>100</v>
      </c>
      <c r="C25" s="2" t="str">
        <f t="shared" si="0"/>
        <v>-1.54 (-1.92,-1.14)</v>
      </c>
      <c r="D25">
        <v>-1.5356000000000001</v>
      </c>
      <c r="E25">
        <v>-1.9249999999999901</v>
      </c>
      <c r="F25">
        <v>-1.1444999999999901</v>
      </c>
      <c r="G25" s="1">
        <v>7.5598746680321603E-9</v>
      </c>
      <c r="H25" s="5">
        <v>0.27777777777777701</v>
      </c>
      <c r="I25" s="5">
        <v>0.26444159178433801</v>
      </c>
      <c r="J25" s="2">
        <v>100</v>
      </c>
      <c r="K25" s="2" t="str">
        <f t="shared" si="1"/>
        <v>-1.46 (-1.85,-1.08)</v>
      </c>
      <c r="L25">
        <v>-1.46455</v>
      </c>
      <c r="M25">
        <v>-1.85</v>
      </c>
      <c r="N25">
        <v>-1.0774999999999999</v>
      </c>
      <c r="O25" s="1">
        <v>4.0642325024866097E-8</v>
      </c>
      <c r="P25" s="5">
        <v>0.27777777777777701</v>
      </c>
      <c r="Q25" s="5">
        <v>0.26444159178433801</v>
      </c>
      <c r="W25" s="3"/>
    </row>
    <row r="26" spans="1:23" x14ac:dyDescent="0.2">
      <c r="A26" t="s">
        <v>57</v>
      </c>
      <c r="B26" s="2">
        <v>78</v>
      </c>
      <c r="C26" s="2" t="str">
        <f t="shared" si="0"/>
        <v>-1.49 (-1.97,-1.02)</v>
      </c>
      <c r="D26">
        <v>-1.4910999999999901</v>
      </c>
      <c r="E26">
        <v>-1.9730000000000001</v>
      </c>
      <c r="F26">
        <v>-1.02199999999999</v>
      </c>
      <c r="G26">
        <v>1.3955511987319999E-4</v>
      </c>
      <c r="H26" s="5">
        <v>0.16666666666666599</v>
      </c>
      <c r="I26" s="5">
        <v>0.20132450331125801</v>
      </c>
      <c r="J26" s="2">
        <v>100</v>
      </c>
      <c r="K26" s="2" t="str">
        <f t="shared" si="1"/>
        <v>-1.75 (-2.21,-1.3)</v>
      </c>
      <c r="L26">
        <v>-1.7545500000000001</v>
      </c>
      <c r="M26">
        <v>-2.2134999999999998</v>
      </c>
      <c r="N26">
        <v>-1.2989999999999999</v>
      </c>
      <c r="O26" s="1">
        <v>2.1727264768171002E-8</v>
      </c>
      <c r="P26" s="5">
        <v>0.15384615384615299</v>
      </c>
      <c r="Q26" s="5">
        <v>0.20184696569920799</v>
      </c>
      <c r="W26" s="3"/>
    </row>
    <row r="27" spans="1:23" x14ac:dyDescent="0.2">
      <c r="A27" t="s">
        <v>59</v>
      </c>
      <c r="B27" s="2">
        <v>100</v>
      </c>
      <c r="C27" s="2" t="str">
        <f t="shared" si="0"/>
        <v>-1.49 (-1.85,-1.12)</v>
      </c>
      <c r="D27">
        <v>-1.4881</v>
      </c>
      <c r="E27">
        <v>-1.85</v>
      </c>
      <c r="F27">
        <v>-1.1234999999999999</v>
      </c>
      <c r="G27" s="1">
        <v>2.8170123357749501E-10</v>
      </c>
      <c r="H27" s="5">
        <v>0.372093023255813</v>
      </c>
      <c r="I27" s="5">
        <v>0.50928381962864699</v>
      </c>
      <c r="J27" s="2">
        <v>100</v>
      </c>
      <c r="K27" s="2" t="str">
        <f t="shared" si="1"/>
        <v>-1.85 (-2.22,-1.47)</v>
      </c>
      <c r="L27">
        <v>-1.8467</v>
      </c>
      <c r="M27">
        <v>-2.2235</v>
      </c>
      <c r="N27">
        <v>-1.474</v>
      </c>
      <c r="O27" s="1">
        <v>1.7051047788576799E-16</v>
      </c>
      <c r="P27" s="5">
        <v>0.35714285714285698</v>
      </c>
      <c r="Q27" s="5">
        <v>0.50993377483443703</v>
      </c>
      <c r="W27" s="3"/>
    </row>
    <row r="28" spans="1:23" x14ac:dyDescent="0.2">
      <c r="A28" t="s">
        <v>60</v>
      </c>
      <c r="B28" s="2">
        <v>100</v>
      </c>
      <c r="C28" s="2" t="str">
        <f t="shared" si="0"/>
        <v>-1.39 (-1.71,-1.06)</v>
      </c>
      <c r="D28">
        <v>-1.3908</v>
      </c>
      <c r="E28">
        <v>-1.714</v>
      </c>
      <c r="F28">
        <v>-1.0585</v>
      </c>
      <c r="G28" s="1">
        <v>4.3195812564942803E-11</v>
      </c>
      <c r="H28" s="5">
        <v>0.5</v>
      </c>
      <c r="I28" s="5">
        <v>0.50192554557124502</v>
      </c>
      <c r="J28" s="2">
        <v>100</v>
      </c>
      <c r="K28" s="2" t="str">
        <f t="shared" si="1"/>
        <v>-1.42 (-1.76,-1.09)</v>
      </c>
      <c r="L28">
        <v>-1.4222999999999999</v>
      </c>
      <c r="M28">
        <v>-1.7549999999999999</v>
      </c>
      <c r="N28">
        <v>-1.089</v>
      </c>
      <c r="O28" s="1">
        <v>7.92254796541709E-12</v>
      </c>
      <c r="P28" s="5">
        <v>0.5</v>
      </c>
      <c r="Q28" s="5">
        <v>0.50192554557124502</v>
      </c>
      <c r="W28" s="3"/>
    </row>
    <row r="29" spans="1:23" x14ac:dyDescent="0.2">
      <c r="A29" t="s">
        <v>61</v>
      </c>
      <c r="B29" s="2">
        <v>78</v>
      </c>
      <c r="C29" s="2" t="str">
        <f t="shared" si="0"/>
        <v>-1.29 (-1.69,-0.89)</v>
      </c>
      <c r="D29">
        <v>-1.2900499999999999</v>
      </c>
      <c r="E29">
        <v>-1.6909999999999901</v>
      </c>
      <c r="F29">
        <v>-0.89049999999999996</v>
      </c>
      <c r="G29" s="1">
        <v>9.0299955571826904E-5</v>
      </c>
      <c r="H29" s="5">
        <v>0.21052631578947301</v>
      </c>
      <c r="I29" s="5">
        <v>0.199228791773778</v>
      </c>
      <c r="J29" s="2">
        <v>100</v>
      </c>
      <c r="K29" s="2" t="str">
        <f t="shared" si="1"/>
        <v>-1.64 (-2.07,-1.2)</v>
      </c>
      <c r="L29">
        <v>-1.6372</v>
      </c>
      <c r="M29">
        <v>-2.0739999999999998</v>
      </c>
      <c r="N29">
        <v>-1.1989999999999901</v>
      </c>
      <c r="O29" s="1">
        <v>6.5877064620832596E-8</v>
      </c>
      <c r="P29" s="5">
        <v>0.157894736842105</v>
      </c>
      <c r="Q29" s="5">
        <v>0.20051413881748001</v>
      </c>
      <c r="W29" s="3"/>
    </row>
    <row r="30" spans="1:23" x14ac:dyDescent="0.2">
      <c r="A30" t="s">
        <v>62</v>
      </c>
      <c r="B30" s="2">
        <v>100</v>
      </c>
      <c r="C30" s="2" t="str">
        <f t="shared" si="0"/>
        <v>1.15 (0.87,1.43)</v>
      </c>
      <c r="D30">
        <v>1.1487499999999999</v>
      </c>
      <c r="E30">
        <v>0.86499999999999999</v>
      </c>
      <c r="F30">
        <v>1.4325000000000001</v>
      </c>
      <c r="G30" s="1">
        <v>6.90540490205041E-10</v>
      </c>
      <c r="H30" s="5">
        <v>0.69565217391304301</v>
      </c>
      <c r="I30" s="5">
        <v>0.49612403100775099</v>
      </c>
      <c r="J30" s="2">
        <v>100</v>
      </c>
      <c r="K30" s="2" t="str">
        <f t="shared" si="1"/>
        <v>1.15 (0.86,1.43)</v>
      </c>
      <c r="L30">
        <v>1.1498999999999999</v>
      </c>
      <c r="M30">
        <v>0.86399999999999999</v>
      </c>
      <c r="N30">
        <v>1.4339999999999999</v>
      </c>
      <c r="O30" s="1">
        <v>7.1697649340746302E-10</v>
      </c>
      <c r="P30" s="5">
        <v>0.69565217391304301</v>
      </c>
      <c r="Q30" s="5">
        <v>0.49612403100775099</v>
      </c>
      <c r="W30" s="3"/>
    </row>
    <row r="31" spans="1:23" x14ac:dyDescent="0.2">
      <c r="A31" t="s">
        <v>63</v>
      </c>
      <c r="B31" s="2">
        <v>100</v>
      </c>
      <c r="C31" s="2" t="str">
        <f t="shared" si="0"/>
        <v>1.49 (1.17,1.82)</v>
      </c>
      <c r="D31">
        <v>1.49295</v>
      </c>
      <c r="E31">
        <v>1.1655</v>
      </c>
      <c r="F31">
        <v>1.8240000000000001</v>
      </c>
      <c r="G31" s="1">
        <v>1.42504351727948E-13</v>
      </c>
      <c r="H31" s="5">
        <v>0.63333333333333297</v>
      </c>
      <c r="I31" s="5">
        <v>0.49118046132971499</v>
      </c>
      <c r="J31" s="2">
        <v>100</v>
      </c>
      <c r="K31" s="2" t="str">
        <f t="shared" si="1"/>
        <v>1.5 (1.17,1.83)</v>
      </c>
      <c r="L31">
        <v>1.50115</v>
      </c>
      <c r="M31">
        <v>1.1739999999999999</v>
      </c>
      <c r="N31">
        <v>1.829</v>
      </c>
      <c r="O31" s="1">
        <v>1.10046924459704E-13</v>
      </c>
      <c r="P31" s="5">
        <v>0.63333333333333297</v>
      </c>
      <c r="Q31" s="5">
        <v>0.49118046132971499</v>
      </c>
      <c r="W31" s="3"/>
    </row>
    <row r="32" spans="1:23" x14ac:dyDescent="0.2">
      <c r="A32" t="s">
        <v>65</v>
      </c>
      <c r="B32" s="2">
        <v>100</v>
      </c>
      <c r="C32" s="2" t="str">
        <f t="shared" si="0"/>
        <v>1.6 (1.27,1.94)</v>
      </c>
      <c r="D32">
        <v>1.60374999999999</v>
      </c>
      <c r="E32">
        <v>1.272</v>
      </c>
      <c r="F32">
        <v>1.9379999999999999</v>
      </c>
      <c r="G32" s="1">
        <v>2.87813517411504E-15</v>
      </c>
      <c r="H32" s="5">
        <v>0.707317073170731</v>
      </c>
      <c r="I32" s="5">
        <v>0.49074074074073998</v>
      </c>
      <c r="J32" s="2">
        <v>100</v>
      </c>
      <c r="K32" s="2" t="str">
        <f t="shared" si="1"/>
        <v>1.59 (1.26,1.93)</v>
      </c>
      <c r="L32">
        <v>1.5949500000000001</v>
      </c>
      <c r="M32">
        <v>1.2569999999999999</v>
      </c>
      <c r="N32">
        <v>1.9339999999999999</v>
      </c>
      <c r="O32" s="1">
        <v>6.8483078354961302E-15</v>
      </c>
      <c r="P32" s="5">
        <v>0.707317073170731</v>
      </c>
      <c r="Q32" s="5">
        <v>0.49074074074073998</v>
      </c>
      <c r="W32" s="3"/>
    </row>
    <row r="33" spans="1:23" x14ac:dyDescent="0.2">
      <c r="A33" t="s">
        <v>66</v>
      </c>
      <c r="B33" s="2">
        <v>100</v>
      </c>
      <c r="C33" s="2" t="str">
        <f t="shared" si="0"/>
        <v>1.74 (1.4,2.08)</v>
      </c>
      <c r="D33">
        <v>1.7423500000000001</v>
      </c>
      <c r="E33">
        <v>1.4015</v>
      </c>
      <c r="F33">
        <v>2.0840000000000001</v>
      </c>
      <c r="G33" s="1">
        <v>5.1772620802696804E-18</v>
      </c>
      <c r="H33" s="5">
        <v>0.434782608695652</v>
      </c>
      <c r="I33" s="5">
        <v>0.25968992248062001</v>
      </c>
      <c r="J33" s="2">
        <v>100</v>
      </c>
      <c r="K33" s="2" t="str">
        <f t="shared" si="1"/>
        <v>1.75 (1.41,2.09)</v>
      </c>
      <c r="L33">
        <v>1.7500499999999899</v>
      </c>
      <c r="M33">
        <v>1.4139999999999999</v>
      </c>
      <c r="N33">
        <v>2.09</v>
      </c>
      <c r="O33" s="1">
        <v>1.5469055617962401E-18</v>
      </c>
      <c r="P33" s="5">
        <v>0.434782608695652</v>
      </c>
      <c r="Q33" s="5">
        <v>0.25968992248062001</v>
      </c>
      <c r="W33" s="3"/>
    </row>
    <row r="34" spans="1:23" x14ac:dyDescent="0.2">
      <c r="A34" t="s">
        <v>67</v>
      </c>
      <c r="B34" s="2">
        <v>100</v>
      </c>
      <c r="C34" s="2" t="str">
        <f t="shared" si="0"/>
        <v>1.93 (1.6,2.26)</v>
      </c>
      <c r="D34">
        <v>1.9294</v>
      </c>
      <c r="E34">
        <v>1.5980000000000001</v>
      </c>
      <c r="F34">
        <v>2.2619999999999898</v>
      </c>
      <c r="G34" s="1">
        <v>2.2251818727981702E-25</v>
      </c>
      <c r="H34" s="5">
        <v>0.69767441860465096</v>
      </c>
      <c r="I34" s="5">
        <v>0.49071618037135201</v>
      </c>
      <c r="J34" s="2">
        <v>100</v>
      </c>
      <c r="K34" s="2" t="str">
        <f t="shared" si="1"/>
        <v>1.95 (1.62,2.27)</v>
      </c>
      <c r="L34">
        <v>1.9481999999999999</v>
      </c>
      <c r="M34">
        <v>1.6240000000000001</v>
      </c>
      <c r="N34">
        <v>2.274</v>
      </c>
      <c r="O34" s="1">
        <v>1.1122096078230601E-25</v>
      </c>
      <c r="P34" s="5">
        <v>0.69767441860465096</v>
      </c>
      <c r="Q34" s="5">
        <v>0.49071618037135201</v>
      </c>
      <c r="W34" s="3"/>
    </row>
    <row r="35" spans="1:23" x14ac:dyDescent="0.2">
      <c r="A35" t="s">
        <v>69</v>
      </c>
      <c r="B35" s="2">
        <v>100</v>
      </c>
      <c r="C35" s="2" t="str">
        <f t="shared" si="0"/>
        <v>1.98 (1.59,2.38)</v>
      </c>
      <c r="D35">
        <v>1.98265</v>
      </c>
      <c r="E35">
        <v>1.59</v>
      </c>
      <c r="F35">
        <v>2.3804999999999898</v>
      </c>
      <c r="G35" s="1">
        <v>1.13981320303567E-17</v>
      </c>
      <c r="H35" s="5">
        <v>0.57894736842105199</v>
      </c>
      <c r="I35" s="5">
        <v>0.5</v>
      </c>
      <c r="J35" s="2">
        <v>100</v>
      </c>
      <c r="K35" s="2" t="str">
        <f t="shared" si="1"/>
        <v>2.02 (1.63,2.41)</v>
      </c>
      <c r="L35">
        <v>2.02345</v>
      </c>
      <c r="M35">
        <v>1.633</v>
      </c>
      <c r="N35">
        <v>2.4140000000000001</v>
      </c>
      <c r="O35" s="1">
        <v>2.19872482906492E-18</v>
      </c>
      <c r="P35" s="5">
        <v>0.57894736842105199</v>
      </c>
      <c r="Q35" s="5">
        <v>0.5</v>
      </c>
    </row>
    <row r="36" spans="1:23" x14ac:dyDescent="0.2">
      <c r="A36" t="s">
        <v>70</v>
      </c>
      <c r="B36" s="2">
        <v>100</v>
      </c>
      <c r="C36" s="2" t="str">
        <f t="shared" si="0"/>
        <v>2.46 (1.85,3.08)</v>
      </c>
      <c r="D36">
        <v>2.46274999999999</v>
      </c>
      <c r="E36">
        <v>1.8454999999999999</v>
      </c>
      <c r="F36">
        <v>3.08</v>
      </c>
      <c r="G36" s="1">
        <v>1.45861573778282E-9</v>
      </c>
      <c r="H36" s="5">
        <v>0.21917808219178</v>
      </c>
      <c r="I36" s="5">
        <v>0.11740331491712699</v>
      </c>
      <c r="J36" s="2">
        <v>9</v>
      </c>
      <c r="K36" s="2" t="str">
        <f t="shared" si="1"/>
        <v>1.5 (1,1.99)</v>
      </c>
      <c r="L36">
        <v>1.4970000000000001</v>
      </c>
      <c r="M36">
        <v>1</v>
      </c>
      <c r="N36">
        <v>1.992</v>
      </c>
      <c r="O36">
        <v>9.890140957388E-4</v>
      </c>
      <c r="P36" s="5">
        <v>0.19230769230769201</v>
      </c>
      <c r="Q36" s="5">
        <v>0.122147651006711</v>
      </c>
    </row>
  </sheetData>
  <mergeCells count="2">
    <mergeCell ref="B1:I1"/>
    <mergeCell ref="J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abSelected="1" workbookViewId="0">
      <selection activeCell="A27" sqref="A22:A27"/>
    </sheetView>
  </sheetViews>
  <sheetFormatPr baseColWidth="10" defaultRowHeight="16" x14ac:dyDescent="0.2"/>
  <cols>
    <col min="1" max="1" width="14.5" customWidth="1"/>
    <col min="2" max="3" width="10.83203125" style="2"/>
    <col min="4" max="4" width="18.1640625" style="2" customWidth="1"/>
    <col min="5" max="7" width="0" hidden="1" customWidth="1"/>
    <col min="8" max="8" width="14.6640625" style="2" customWidth="1"/>
    <col min="9" max="10" width="12.6640625" style="2" bestFit="1" customWidth="1"/>
    <col min="11" max="11" width="10.83203125" style="2"/>
    <col min="12" max="12" width="16.33203125" style="2" customWidth="1"/>
    <col min="13" max="14" width="0" hidden="1" customWidth="1"/>
    <col min="15" max="15" width="4.6640625" hidden="1" customWidth="1"/>
    <col min="16" max="16" width="14.6640625" style="2" customWidth="1"/>
    <col min="17" max="18" width="11.6640625" bestFit="1" customWidth="1"/>
  </cols>
  <sheetData>
    <row r="1" spans="1:18" x14ac:dyDescent="0.2">
      <c r="A1" s="3"/>
      <c r="B1" s="4"/>
      <c r="C1" s="79" t="s">
        <v>73</v>
      </c>
      <c r="D1" s="79"/>
      <c r="E1" s="79"/>
      <c r="F1" s="79"/>
      <c r="G1" s="79"/>
      <c r="H1" s="79"/>
      <c r="I1" s="79"/>
      <c r="J1" s="79"/>
      <c r="K1" s="79" t="s">
        <v>20</v>
      </c>
      <c r="L1" s="79"/>
      <c r="M1" s="79"/>
      <c r="N1" s="79"/>
      <c r="O1" s="79"/>
      <c r="P1" s="79"/>
      <c r="Q1" s="79"/>
      <c r="R1" s="79"/>
    </row>
    <row r="2" spans="1:18" x14ac:dyDescent="0.2">
      <c r="A2" t="s">
        <v>6</v>
      </c>
      <c r="B2" s="2" t="s">
        <v>79</v>
      </c>
      <c r="C2" s="2" t="s">
        <v>1</v>
      </c>
      <c r="D2" s="2" t="s">
        <v>78</v>
      </c>
      <c r="E2" t="s">
        <v>2</v>
      </c>
      <c r="F2" t="s">
        <v>3</v>
      </c>
      <c r="G2" t="s">
        <v>4</v>
      </c>
      <c r="H2" s="2" t="s">
        <v>5</v>
      </c>
      <c r="I2" s="2" t="s">
        <v>80</v>
      </c>
      <c r="J2" s="2" t="s">
        <v>81</v>
      </c>
      <c r="K2" s="2" t="s">
        <v>7</v>
      </c>
      <c r="L2" s="2" t="s">
        <v>78</v>
      </c>
      <c r="M2" t="s">
        <v>8</v>
      </c>
      <c r="N2" t="s">
        <v>9</v>
      </c>
      <c r="O2" t="s">
        <v>10</v>
      </c>
      <c r="P2" s="2" t="s">
        <v>11</v>
      </c>
      <c r="Q2" t="s">
        <v>80</v>
      </c>
      <c r="R2" t="s">
        <v>81</v>
      </c>
    </row>
    <row r="3" spans="1:18" x14ac:dyDescent="0.2">
      <c r="A3" t="s">
        <v>25</v>
      </c>
      <c r="B3" s="2" t="s">
        <v>23</v>
      </c>
      <c r="C3" s="2">
        <v>95</v>
      </c>
      <c r="D3" s="2" t="str">
        <f>_xlfn.CONCAT(ROUND($E3,2)&amp;" ("&amp;ROUND($F3,2)&amp;","&amp;ROUND($G3,2)&amp;")")</f>
        <v>-4.39 (-5.64,-3.14)</v>
      </c>
      <c r="E3">
        <v>-4.3893000000000004</v>
      </c>
      <c r="F3">
        <v>-5.6379999999999999</v>
      </c>
      <c r="G3">
        <v>-3.1349999999999998</v>
      </c>
      <c r="H3" s="10">
        <v>4.0273175813212801E-7</v>
      </c>
      <c r="I3" s="5">
        <v>0.11111111111111099</v>
      </c>
      <c r="J3" s="5">
        <v>0.20154043645699601</v>
      </c>
      <c r="K3" s="6">
        <v>91</v>
      </c>
      <c r="L3" s="6" t="str">
        <f>_xlfn.CONCAT(ROUND($M3,2)&amp;" ("&amp;ROUND($N3,2)&amp;","&amp;ROUND($O3,2)&amp;")")</f>
        <v>-4.39 (-5.63,-3.14)</v>
      </c>
      <c r="M3" s="7">
        <v>-4.3871000000000002</v>
      </c>
      <c r="N3" s="7">
        <v>-5.6260000000000003</v>
      </c>
      <c r="O3" s="7">
        <v>-3.141</v>
      </c>
      <c r="P3" s="9">
        <v>5.6011723626441298E-7</v>
      </c>
      <c r="Q3" s="8">
        <v>0.11111111111111099</v>
      </c>
      <c r="R3" s="8">
        <v>0.20154043645699601</v>
      </c>
    </row>
    <row r="4" spans="1:18" x14ac:dyDescent="0.2">
      <c r="A4" t="s">
        <v>41</v>
      </c>
      <c r="B4" s="2" t="s">
        <v>34</v>
      </c>
      <c r="C4" s="2">
        <v>100</v>
      </c>
      <c r="D4" s="2" t="str">
        <f t="shared" ref="D4:D30" si="0">_xlfn.CONCAT(ROUND($E4,2)&amp;" ("&amp;ROUND($F4,2)&amp;","&amp;ROUND($G4,2)&amp;")")</f>
        <v>-3.58 (-4.75,-2.44)</v>
      </c>
      <c r="E4">
        <v>-3.5794999999999999</v>
      </c>
      <c r="F4">
        <v>-4.7450000000000001</v>
      </c>
      <c r="G4">
        <v>-2.4434999999999998</v>
      </c>
      <c r="H4" s="10">
        <v>3.0341332745727899E-5</v>
      </c>
      <c r="I4" s="5">
        <v>8.8888888888888795E-2</v>
      </c>
      <c r="J4" s="5">
        <v>0.12898936170212699</v>
      </c>
      <c r="K4" s="2">
        <v>100</v>
      </c>
      <c r="L4" s="2" t="str">
        <f t="shared" ref="L4:L30" si="1">_xlfn.CONCAT(ROUND($M4,2)&amp;" ("&amp;ROUND($N4,2)&amp;","&amp;ROUND($O4,2)&amp;")")</f>
        <v>-3.65 (-4.81,-2.52)</v>
      </c>
      <c r="M4">
        <v>-3.6537999999999999</v>
      </c>
      <c r="N4">
        <v>-4.8144999999999998</v>
      </c>
      <c r="O4">
        <v>-2.5209999999999999</v>
      </c>
      <c r="P4" s="10">
        <v>3.29283027835399E-5</v>
      </c>
      <c r="Q4" s="5">
        <v>8.8888888888888795E-2</v>
      </c>
      <c r="R4" s="5">
        <v>0.12898936170212699</v>
      </c>
    </row>
    <row r="5" spans="1:18" x14ac:dyDescent="0.2">
      <c r="A5" t="s">
        <v>22</v>
      </c>
      <c r="B5" s="2" t="s">
        <v>23</v>
      </c>
      <c r="C5" s="2">
        <v>100</v>
      </c>
      <c r="D5" s="2" t="str">
        <f t="shared" si="0"/>
        <v>-3.61 (-4.48,-2.74)</v>
      </c>
      <c r="E5">
        <v>-3.61099999999999</v>
      </c>
      <c r="F5">
        <v>-4.4794999999999998</v>
      </c>
      <c r="G5">
        <v>-2.742</v>
      </c>
      <c r="H5" s="10">
        <v>4.3022946673099798E-11</v>
      </c>
      <c r="I5" s="5">
        <v>0.11111111111111099</v>
      </c>
      <c r="J5" s="5">
        <v>0.20154043645699601</v>
      </c>
      <c r="K5" s="2">
        <v>100</v>
      </c>
      <c r="L5" s="2" t="str">
        <f t="shared" si="1"/>
        <v>-3.64 (-4.51,-2.76)</v>
      </c>
      <c r="M5">
        <v>-3.64025</v>
      </c>
      <c r="N5">
        <v>-4.5084999999999997</v>
      </c>
      <c r="O5">
        <v>-2.7635000000000001</v>
      </c>
      <c r="P5" s="10">
        <v>3.2761975223109101E-11</v>
      </c>
      <c r="Q5" s="5">
        <v>0.11111111111111099</v>
      </c>
      <c r="R5" s="5">
        <v>0.20154043645699601</v>
      </c>
    </row>
    <row r="6" spans="1:18" x14ac:dyDescent="0.2">
      <c r="A6" t="s">
        <v>74</v>
      </c>
      <c r="B6" s="2" t="s">
        <v>34</v>
      </c>
      <c r="C6" s="2">
        <v>100</v>
      </c>
      <c r="D6" s="2" t="str">
        <f t="shared" si="0"/>
        <v>-3.57 (-4.66,-2.47)</v>
      </c>
      <c r="E6">
        <v>-3.56935</v>
      </c>
      <c r="F6">
        <v>-4.6550000000000002</v>
      </c>
      <c r="G6">
        <v>-2.4655</v>
      </c>
      <c r="H6" s="10">
        <v>5.7757257164608199E-6</v>
      </c>
      <c r="I6" s="5">
        <v>0.148148148148148</v>
      </c>
      <c r="J6" s="5">
        <v>0.12516823687752299</v>
      </c>
      <c r="K6" s="2">
        <v>100</v>
      </c>
      <c r="L6" s="2" t="str">
        <f t="shared" si="1"/>
        <v>-3.61 (-4.7,-2.52)</v>
      </c>
      <c r="M6">
        <v>-3.6071499999999999</v>
      </c>
      <c r="N6">
        <v>-4.6980000000000004</v>
      </c>
      <c r="O6">
        <v>-2.51649999999999</v>
      </c>
      <c r="P6" s="10">
        <v>6.1976816730066999E-6</v>
      </c>
      <c r="Q6" s="5">
        <v>0.148148148148148</v>
      </c>
      <c r="R6" s="5">
        <v>0.12516823687752299</v>
      </c>
    </row>
    <row r="7" spans="1:18" x14ac:dyDescent="0.2">
      <c r="A7" t="s">
        <v>33</v>
      </c>
      <c r="B7" s="2" t="s">
        <v>34</v>
      </c>
      <c r="C7" s="2">
        <v>100</v>
      </c>
      <c r="D7" s="2" t="str">
        <f t="shared" si="0"/>
        <v>-3.76 (-4.83,-2.68)</v>
      </c>
      <c r="E7">
        <v>-3.7587000000000002</v>
      </c>
      <c r="F7">
        <v>-4.8304999999999998</v>
      </c>
      <c r="G7">
        <v>-2.68149999999999</v>
      </c>
      <c r="H7" s="10">
        <v>4.5579361721784599E-7</v>
      </c>
      <c r="I7" s="5">
        <v>8.6956521739130405E-2</v>
      </c>
      <c r="J7" s="5">
        <v>0.127906976744186</v>
      </c>
      <c r="K7" s="2">
        <v>99</v>
      </c>
      <c r="L7" s="2" t="str">
        <f t="shared" si="1"/>
        <v>-3.59 (-4.6,-2.57)</v>
      </c>
      <c r="M7">
        <v>-3.5865999999999998</v>
      </c>
      <c r="N7">
        <v>-4.5979999999999999</v>
      </c>
      <c r="O7">
        <v>-2.5649999999999999</v>
      </c>
      <c r="P7" s="10">
        <v>5.5718682117172501E-7</v>
      </c>
      <c r="Q7" s="5">
        <v>8.6956521739130405E-2</v>
      </c>
      <c r="R7" s="5">
        <v>0.127906976744186</v>
      </c>
    </row>
    <row r="8" spans="1:18" x14ac:dyDescent="0.2">
      <c r="A8" t="s">
        <v>75</v>
      </c>
      <c r="B8" s="2" t="s">
        <v>34</v>
      </c>
      <c r="C8" s="2">
        <v>97</v>
      </c>
      <c r="D8" s="2" t="str">
        <f t="shared" si="0"/>
        <v>-3.4 (-4.51,-2.3)</v>
      </c>
      <c r="E8">
        <v>-3.3993000000000002</v>
      </c>
      <c r="F8">
        <v>-4.5069999999999997</v>
      </c>
      <c r="G8">
        <v>-2.2959999999999998</v>
      </c>
      <c r="H8" s="10">
        <v>6.2330507006768201E-5</v>
      </c>
      <c r="I8" s="5">
        <v>0.13114754098360601</v>
      </c>
      <c r="J8" s="5">
        <v>0.126358695652173</v>
      </c>
      <c r="K8" s="2">
        <v>97</v>
      </c>
      <c r="L8" s="2" t="str">
        <f t="shared" si="1"/>
        <v>-3.45 (-4.55,-2.36)</v>
      </c>
      <c r="M8">
        <v>-3.4468000000000001</v>
      </c>
      <c r="N8">
        <v>-4.5519999999999996</v>
      </c>
      <c r="O8">
        <v>-2.36</v>
      </c>
      <c r="P8" s="10">
        <v>6.7811149192493E-5</v>
      </c>
      <c r="Q8" s="5">
        <v>0.13114754098360601</v>
      </c>
      <c r="R8" s="5">
        <v>0.126358695652173</v>
      </c>
    </row>
    <row r="9" spans="1:18" x14ac:dyDescent="0.2">
      <c r="A9" t="s">
        <v>33</v>
      </c>
      <c r="B9" s="2" t="s">
        <v>19</v>
      </c>
      <c r="C9" s="2">
        <v>99</v>
      </c>
      <c r="D9" s="2" t="str">
        <f t="shared" si="0"/>
        <v>-3.24 (-4.21,-2.27)</v>
      </c>
      <c r="E9">
        <v>-3.2418999999999998</v>
      </c>
      <c r="F9">
        <v>-4.2130000000000001</v>
      </c>
      <c r="G9">
        <v>-2.27</v>
      </c>
      <c r="H9" s="10">
        <v>4.2158292448799302E-6</v>
      </c>
      <c r="I9" s="5">
        <v>8.6956521739130405E-2</v>
      </c>
      <c r="J9" s="5">
        <v>9.68992248062015E-2</v>
      </c>
      <c r="K9" s="2">
        <v>100</v>
      </c>
      <c r="L9" s="2" t="str">
        <f t="shared" si="1"/>
        <v>-3.24 (-4.18,-2.25)</v>
      </c>
      <c r="M9">
        <v>-3.2372999999999998</v>
      </c>
      <c r="N9">
        <v>-4.181</v>
      </c>
      <c r="O9">
        <v>-2.2524999999999999</v>
      </c>
      <c r="P9" s="10">
        <v>2.8748363451345402E-6</v>
      </c>
      <c r="Q9" s="5">
        <v>8.6956521739130405E-2</v>
      </c>
      <c r="R9" s="5">
        <v>9.68992248062015E-2</v>
      </c>
    </row>
    <row r="10" spans="1:18" x14ac:dyDescent="0.2">
      <c r="A10" t="s">
        <v>31</v>
      </c>
      <c r="B10" s="2" t="s">
        <v>23</v>
      </c>
      <c r="C10" s="2">
        <v>96</v>
      </c>
      <c r="D10" s="2" t="str">
        <f t="shared" si="0"/>
        <v>-3.23 (-3.97,-2.49)</v>
      </c>
      <c r="E10">
        <v>-3.2273000000000001</v>
      </c>
      <c r="F10">
        <v>-3.9714999999999998</v>
      </c>
      <c r="G10">
        <v>-2.4910000000000001</v>
      </c>
      <c r="H10" s="10">
        <v>6.9137781973569998E-13</v>
      </c>
      <c r="I10" s="5">
        <v>0.107142857142857</v>
      </c>
      <c r="J10" s="5">
        <v>0.20286085825747699</v>
      </c>
      <c r="K10" s="6">
        <v>91</v>
      </c>
      <c r="L10" s="6" t="str">
        <f t="shared" si="1"/>
        <v>-3.15 (-3.86,-2.42)</v>
      </c>
      <c r="M10" s="7">
        <v>-3.1465000000000001</v>
      </c>
      <c r="N10" s="7">
        <v>-3.86</v>
      </c>
      <c r="O10" s="7">
        <v>-2.4169999999999998</v>
      </c>
      <c r="P10" s="9">
        <v>1.1564622421551899E-12</v>
      </c>
      <c r="Q10" s="8">
        <v>0.107142857142857</v>
      </c>
      <c r="R10" s="8">
        <v>0.20286085825747699</v>
      </c>
    </row>
    <row r="11" spans="1:18" x14ac:dyDescent="0.2">
      <c r="A11" t="s">
        <v>27</v>
      </c>
      <c r="B11" s="2" t="s">
        <v>29</v>
      </c>
      <c r="C11" s="2">
        <v>29</v>
      </c>
      <c r="D11" s="2" t="str">
        <f t="shared" si="0"/>
        <v>-1.83 (-2.46,-1.2)</v>
      </c>
      <c r="E11">
        <v>-1.8328</v>
      </c>
      <c r="F11">
        <v>-2.4550000000000001</v>
      </c>
      <c r="G11">
        <v>-1.2</v>
      </c>
      <c r="H11" s="2">
        <v>1.0805179287913999E-3</v>
      </c>
      <c r="I11" s="5">
        <v>0.21052631578947301</v>
      </c>
      <c r="J11" s="5">
        <v>0.26606683804627201</v>
      </c>
      <c r="K11" s="2">
        <v>95</v>
      </c>
      <c r="L11" s="2" t="str">
        <f t="shared" si="1"/>
        <v>-2.74 (-3.51,-1.92)</v>
      </c>
      <c r="M11">
        <v>-2.7357</v>
      </c>
      <c r="N11">
        <v>-3.5110000000000001</v>
      </c>
      <c r="O11">
        <v>-1.9159999999999999</v>
      </c>
      <c r="P11" s="10">
        <v>2.7281238525179E-6</v>
      </c>
      <c r="Q11" s="5">
        <v>0.157894736842105</v>
      </c>
      <c r="R11" s="5">
        <v>0.26735218508997399</v>
      </c>
    </row>
    <row r="12" spans="1:18" x14ac:dyDescent="0.2">
      <c r="A12" t="s">
        <v>51</v>
      </c>
      <c r="B12" s="2" t="s">
        <v>29</v>
      </c>
      <c r="C12" s="2">
        <v>100</v>
      </c>
      <c r="D12" s="2" t="str">
        <f t="shared" si="0"/>
        <v>-2.76 (-3.37,-2.16)</v>
      </c>
      <c r="E12">
        <v>-2.7642500000000001</v>
      </c>
      <c r="F12">
        <v>-3.3740000000000001</v>
      </c>
      <c r="G12">
        <v>-2.1579999999999999</v>
      </c>
      <c r="H12" s="10">
        <v>2.7312181119972101E-14</v>
      </c>
      <c r="I12" s="5">
        <v>0.15584415584415501</v>
      </c>
      <c r="J12" s="5">
        <v>0.27638888888888802</v>
      </c>
      <c r="K12" s="2">
        <v>99</v>
      </c>
      <c r="L12" s="2" t="str">
        <f t="shared" si="1"/>
        <v>-2.62 (-3.24,-2.02)</v>
      </c>
      <c r="M12">
        <v>-2.6221999999999999</v>
      </c>
      <c r="N12">
        <v>-3.2370000000000001</v>
      </c>
      <c r="O12">
        <v>-2.0179999999999998</v>
      </c>
      <c r="P12" s="10">
        <v>8.5170409390813997E-13</v>
      </c>
      <c r="Q12" s="5">
        <v>0.162162162162162</v>
      </c>
      <c r="R12" s="5">
        <v>0.27524204702627902</v>
      </c>
    </row>
    <row r="13" spans="1:18" x14ac:dyDescent="0.2">
      <c r="A13" t="s">
        <v>31</v>
      </c>
      <c r="B13" s="2" t="s">
        <v>29</v>
      </c>
      <c r="C13" s="2">
        <v>96</v>
      </c>
      <c r="D13" s="2" t="str">
        <f t="shared" si="0"/>
        <v>-2.46 (-3.08,-1.83)</v>
      </c>
      <c r="E13">
        <v>-2.46075</v>
      </c>
      <c r="F13">
        <v>-3.0839999999999899</v>
      </c>
      <c r="G13">
        <v>-1.8334999999999999</v>
      </c>
      <c r="H13" s="10">
        <v>6.9773666786201301E-10</v>
      </c>
      <c r="I13" s="5">
        <v>0.14285714285714199</v>
      </c>
      <c r="J13" s="5">
        <v>0.26918075422626703</v>
      </c>
      <c r="K13" s="6">
        <v>91</v>
      </c>
      <c r="L13" s="6" t="str">
        <f t="shared" si="1"/>
        <v>-2.52 (-3.17,-1.89)</v>
      </c>
      <c r="M13" s="7">
        <v>-2.5249000000000001</v>
      </c>
      <c r="N13" s="7">
        <v>-3.1720000000000002</v>
      </c>
      <c r="O13" s="7">
        <v>-1.887</v>
      </c>
      <c r="P13" s="9">
        <v>8.7730427764338105E-10</v>
      </c>
      <c r="Q13" s="8">
        <v>0.14285714285714199</v>
      </c>
      <c r="R13" s="8">
        <v>0.26918075422626703</v>
      </c>
    </row>
    <row r="14" spans="1:18" x14ac:dyDescent="0.2">
      <c r="A14" t="s">
        <v>54</v>
      </c>
      <c r="B14" s="2" t="s">
        <v>23</v>
      </c>
      <c r="C14" s="2">
        <v>93</v>
      </c>
      <c r="D14" s="2" t="str">
        <f t="shared" si="0"/>
        <v>-2.38 (-3.05,-1.71)</v>
      </c>
      <c r="E14">
        <v>-2.3839000000000001</v>
      </c>
      <c r="F14">
        <v>-3.0529999999999999</v>
      </c>
      <c r="G14">
        <v>-1.714</v>
      </c>
      <c r="H14" s="10">
        <v>4.0598268521179697E-7</v>
      </c>
      <c r="I14" s="5">
        <v>0.157894736842105</v>
      </c>
      <c r="J14" s="5">
        <v>0.20051413881748001</v>
      </c>
      <c r="K14" s="2">
        <v>94</v>
      </c>
      <c r="L14" s="2" t="str">
        <f t="shared" si="1"/>
        <v>-2.29 (-2.96,-1.63)</v>
      </c>
      <c r="M14">
        <v>-2.29469999999999</v>
      </c>
      <c r="N14">
        <v>-2.96199999999999</v>
      </c>
      <c r="O14">
        <v>-1.6305000000000001</v>
      </c>
      <c r="P14" s="10">
        <v>9.4211682279708795E-7</v>
      </c>
      <c r="Q14" s="5">
        <v>0.157894736842105</v>
      </c>
      <c r="R14" s="5">
        <v>0.20051413881748001</v>
      </c>
    </row>
    <row r="15" spans="1:18" x14ac:dyDescent="0.2">
      <c r="A15" t="s">
        <v>76</v>
      </c>
      <c r="B15" s="2" t="s">
        <v>29</v>
      </c>
      <c r="C15" s="2">
        <v>100</v>
      </c>
      <c r="D15" s="2" t="str">
        <f t="shared" si="0"/>
        <v>-2.3 (-2.86,-1.75)</v>
      </c>
      <c r="E15">
        <v>-2.302</v>
      </c>
      <c r="F15">
        <v>-2.8620000000000001</v>
      </c>
      <c r="G15">
        <v>-1.7470000000000001</v>
      </c>
      <c r="H15" s="10">
        <v>3.4305525153359302E-11</v>
      </c>
      <c r="I15" s="5">
        <v>0.25423728813559299</v>
      </c>
      <c r="J15" s="5">
        <v>0.26558265582655799</v>
      </c>
      <c r="K15" s="2">
        <v>100</v>
      </c>
      <c r="L15" s="2" t="str">
        <f t="shared" si="1"/>
        <v>-2.21 (-2.76,-1.66)</v>
      </c>
      <c r="M15">
        <v>-2.2149000000000001</v>
      </c>
      <c r="N15">
        <v>-2.7639999999999998</v>
      </c>
      <c r="O15">
        <v>-1.6639999999999999</v>
      </c>
      <c r="P15" s="10">
        <v>2.6172942686420801E-10</v>
      </c>
      <c r="Q15" s="5">
        <v>0.25</v>
      </c>
      <c r="R15" s="5">
        <v>0.265943012211668</v>
      </c>
    </row>
    <row r="16" spans="1:18" x14ac:dyDescent="0.2">
      <c r="A16" t="s">
        <v>41</v>
      </c>
      <c r="B16" s="2" t="s">
        <v>42</v>
      </c>
      <c r="C16" s="2">
        <v>100</v>
      </c>
      <c r="D16" s="2" t="str">
        <f t="shared" si="0"/>
        <v>-2.08 (-2.47,-1.69)</v>
      </c>
      <c r="E16">
        <v>-2.0794999999999999</v>
      </c>
      <c r="F16">
        <v>-2.4725000000000001</v>
      </c>
      <c r="G16">
        <v>-1.6865000000000001</v>
      </c>
      <c r="H16" s="10">
        <v>1.7806190887167301E-20</v>
      </c>
      <c r="I16" s="5">
        <v>0.266666666666666</v>
      </c>
      <c r="J16" s="5">
        <v>0.51595744680850997</v>
      </c>
      <c r="K16" s="2">
        <v>100</v>
      </c>
      <c r="L16" s="2" t="str">
        <f t="shared" si="1"/>
        <v>-2.07 (-2.45,-1.67)</v>
      </c>
      <c r="M16">
        <v>-2.06575</v>
      </c>
      <c r="N16">
        <v>-2.4535</v>
      </c>
      <c r="O16">
        <v>-1.6749999999999901</v>
      </c>
      <c r="P16" s="10">
        <v>2.0451009532527799E-20</v>
      </c>
      <c r="Q16" s="5">
        <v>0.266666666666666</v>
      </c>
      <c r="R16" s="5">
        <v>0.51595744680850997</v>
      </c>
    </row>
    <row r="17" spans="1:18" x14ac:dyDescent="0.2">
      <c r="A17" t="s">
        <v>58</v>
      </c>
      <c r="B17" s="2" t="s">
        <v>23</v>
      </c>
      <c r="C17" s="2">
        <v>99</v>
      </c>
      <c r="D17" s="2" t="str">
        <f t="shared" si="0"/>
        <v>-1.62 (-2.07,-1.17)</v>
      </c>
      <c r="E17">
        <v>-1.6208</v>
      </c>
      <c r="F17">
        <v>-2.0670000000000002</v>
      </c>
      <c r="G17">
        <v>-1.173</v>
      </c>
      <c r="H17" s="10">
        <v>7.5210938284911997E-8</v>
      </c>
      <c r="I17" s="5">
        <v>0.16666666666666599</v>
      </c>
      <c r="J17" s="5">
        <v>0.20132450331125801</v>
      </c>
      <c r="K17" s="2">
        <v>100</v>
      </c>
      <c r="L17" s="2" t="str">
        <f t="shared" si="1"/>
        <v>-1.98 (-2.45,-1.52)</v>
      </c>
      <c r="M17">
        <v>-1.9849999999999901</v>
      </c>
      <c r="N17">
        <v>-2.4489999999999998</v>
      </c>
      <c r="O17">
        <v>-1.5209999999999999</v>
      </c>
      <c r="P17" s="10">
        <v>2.1315947889767199E-12</v>
      </c>
      <c r="Q17" s="5">
        <v>0.15384615384615299</v>
      </c>
      <c r="R17" s="5">
        <v>0.20184696569920799</v>
      </c>
    </row>
    <row r="18" spans="1:18" x14ac:dyDescent="0.2">
      <c r="A18" t="s">
        <v>49</v>
      </c>
      <c r="B18" s="2" t="s">
        <v>42</v>
      </c>
      <c r="C18" s="2">
        <v>100</v>
      </c>
      <c r="D18" s="2" t="str">
        <f t="shared" si="0"/>
        <v>-1.71 (-2.06,-1.36)</v>
      </c>
      <c r="E18">
        <v>-1.7116499999999999</v>
      </c>
      <c r="F18">
        <v>-2.0594999999999999</v>
      </c>
      <c r="G18">
        <v>-1.3594999999999999</v>
      </c>
      <c r="H18" s="10">
        <v>4.7933093904875201E-17</v>
      </c>
      <c r="I18" s="5">
        <v>0.372093023255813</v>
      </c>
      <c r="J18" s="5">
        <v>0.50928381962864699</v>
      </c>
      <c r="K18" s="2">
        <v>100</v>
      </c>
      <c r="L18" s="2" t="str">
        <f t="shared" si="1"/>
        <v>-1.97 (-2.32,-1.61)</v>
      </c>
      <c r="M18">
        <v>-1.9652000000000001</v>
      </c>
      <c r="N18">
        <v>-2.319</v>
      </c>
      <c r="O18">
        <v>-1.613</v>
      </c>
      <c r="P18" s="10">
        <v>6.9876711487297995E-23</v>
      </c>
      <c r="Q18" s="5">
        <v>0.35714285714285698</v>
      </c>
      <c r="R18" s="5">
        <v>0.50993377483443703</v>
      </c>
    </row>
    <row r="19" spans="1:18" x14ac:dyDescent="0.2">
      <c r="A19" t="s">
        <v>18</v>
      </c>
      <c r="B19" s="2" t="s">
        <v>29</v>
      </c>
      <c r="C19" s="2">
        <v>100</v>
      </c>
      <c r="D19" s="2" t="str">
        <f t="shared" si="0"/>
        <v>-1.81 (-2.32,-1.28)</v>
      </c>
      <c r="E19">
        <v>-1.8052999999999999</v>
      </c>
      <c r="F19">
        <v>-2.3235000000000001</v>
      </c>
      <c r="G19">
        <v>-1.2845</v>
      </c>
      <c r="H19" s="10">
        <v>8.3521027961438495E-7</v>
      </c>
      <c r="I19" s="5">
        <v>0.26829268292682901</v>
      </c>
      <c r="J19" s="5">
        <v>0.26455026455026398</v>
      </c>
      <c r="K19" s="2">
        <v>100</v>
      </c>
      <c r="L19" s="2" t="str">
        <f t="shared" si="1"/>
        <v>-1.81 (-2.33,-1.29)</v>
      </c>
      <c r="M19">
        <v>-1.8113999999999999</v>
      </c>
      <c r="N19">
        <v>-2.3275000000000001</v>
      </c>
      <c r="O19">
        <v>-1.2875000000000001</v>
      </c>
      <c r="P19" s="10">
        <v>6.6763127946029098E-7</v>
      </c>
      <c r="Q19" s="5">
        <v>0.26829268292682901</v>
      </c>
      <c r="R19" s="5">
        <v>0.26455026455026398</v>
      </c>
    </row>
    <row r="20" spans="1:18" x14ac:dyDescent="0.2">
      <c r="A20" t="s">
        <v>71</v>
      </c>
      <c r="B20" s="2" t="s">
        <v>23</v>
      </c>
      <c r="C20" s="2">
        <v>100</v>
      </c>
      <c r="D20" s="2" t="str">
        <f t="shared" si="0"/>
        <v>-1.99 (-2.5,-1.47)</v>
      </c>
      <c r="E20">
        <v>-1.98959999999999</v>
      </c>
      <c r="F20">
        <v>-2.4994999999999998</v>
      </c>
      <c r="G20">
        <v>-1.4730000000000001</v>
      </c>
      <c r="H20" s="10">
        <v>2.8402414004261698E-9</v>
      </c>
      <c r="I20" s="5">
        <v>0.13698630136986301</v>
      </c>
      <c r="J20" s="5">
        <v>0.205801104972375</v>
      </c>
      <c r="K20" s="6">
        <v>40</v>
      </c>
      <c r="L20" s="6" t="str">
        <f t="shared" si="1"/>
        <v>-1.45 (-1.94,-0.96)</v>
      </c>
      <c r="M20" s="7">
        <v>-1.4522999999999999</v>
      </c>
      <c r="N20" s="7">
        <v>-1.944</v>
      </c>
      <c r="O20" s="7">
        <v>-0.96350000000000002</v>
      </c>
      <c r="P20" s="6">
        <v>2.8657736854044999E-4</v>
      </c>
      <c r="Q20" s="8">
        <v>0.15384615384615299</v>
      </c>
      <c r="R20" s="8">
        <v>0.202684563758389</v>
      </c>
    </row>
    <row r="21" spans="1:18" x14ac:dyDescent="0.2">
      <c r="A21" t="s">
        <v>22</v>
      </c>
      <c r="B21" s="2" t="s">
        <v>42</v>
      </c>
      <c r="C21" s="2">
        <v>100</v>
      </c>
      <c r="D21" s="2" t="str">
        <f t="shared" si="0"/>
        <v>-1.34 (-1.67,-1.01)</v>
      </c>
      <c r="E21">
        <v>-1.3363499999999999</v>
      </c>
      <c r="F21">
        <v>-1.6705000000000001</v>
      </c>
      <c r="G21">
        <v>-1.0065</v>
      </c>
      <c r="H21" s="10">
        <v>3.6528416792133598E-10</v>
      </c>
      <c r="I21" s="5">
        <v>0.5</v>
      </c>
      <c r="J21" s="5">
        <v>0.50192554557124502</v>
      </c>
      <c r="K21" s="2">
        <v>100</v>
      </c>
      <c r="L21" s="2" t="str">
        <f t="shared" si="1"/>
        <v>-1.26 (-1.59,-0.93)</v>
      </c>
      <c r="M21">
        <v>-1.2631999999999901</v>
      </c>
      <c r="N21">
        <v>-1.5905</v>
      </c>
      <c r="O21">
        <v>-0.9335</v>
      </c>
      <c r="P21" s="10">
        <v>5.4843685685448902E-9</v>
      </c>
      <c r="Q21" s="5">
        <v>0.5</v>
      </c>
      <c r="R21" s="5">
        <v>0.50192554557124502</v>
      </c>
    </row>
    <row r="22" spans="1:18" x14ac:dyDescent="0.2">
      <c r="A22" t="s">
        <v>38</v>
      </c>
      <c r="B22" s="2" t="s">
        <v>42</v>
      </c>
      <c r="C22" s="2">
        <v>98</v>
      </c>
      <c r="D22" s="2" t="str">
        <f t="shared" si="0"/>
        <v>-1.26 (-1.61,-0.91)</v>
      </c>
      <c r="E22">
        <v>-1.25935</v>
      </c>
      <c r="F22">
        <v>-1.6065</v>
      </c>
      <c r="G22">
        <v>-0.90900000000000003</v>
      </c>
      <c r="H22" s="10">
        <v>7.6361845758532297E-8</v>
      </c>
      <c r="I22" s="5">
        <v>0.4375</v>
      </c>
      <c r="J22" s="5">
        <v>0.50457516339869202</v>
      </c>
      <c r="K22" s="2">
        <v>99</v>
      </c>
      <c r="L22" s="2" t="str">
        <f t="shared" si="1"/>
        <v>-1.26 (-1.6,-0.92)</v>
      </c>
      <c r="M22">
        <v>-1.2583</v>
      </c>
      <c r="N22">
        <v>-1.6</v>
      </c>
      <c r="O22">
        <v>-0.91800000000000004</v>
      </c>
      <c r="P22" s="10">
        <v>5.95403396042858E-8</v>
      </c>
      <c r="Q22" s="5">
        <v>0.4375</v>
      </c>
      <c r="R22" s="5">
        <v>0.50457516339869202</v>
      </c>
    </row>
    <row r="23" spans="1:18" x14ac:dyDescent="0.2">
      <c r="A23" t="s">
        <v>27</v>
      </c>
      <c r="B23" s="2" t="s">
        <v>42</v>
      </c>
      <c r="C23" s="2">
        <v>97</v>
      </c>
      <c r="D23" s="2" t="str">
        <f t="shared" si="0"/>
        <v>-1.39 (-1.76,-1.03)</v>
      </c>
      <c r="E23">
        <v>-1.3927</v>
      </c>
      <c r="F23">
        <v>-1.7569999999999999</v>
      </c>
      <c r="G23">
        <v>-1.028</v>
      </c>
      <c r="H23" s="10">
        <v>5.8750704598378797E-9</v>
      </c>
      <c r="I23" s="5">
        <v>0.42105263157894701</v>
      </c>
      <c r="J23" s="5">
        <v>0.50385604113110505</v>
      </c>
      <c r="K23" s="2">
        <v>93</v>
      </c>
      <c r="L23" s="2" t="str">
        <f t="shared" si="1"/>
        <v>-1.16 (-1.51,-0.81)</v>
      </c>
      <c r="M23">
        <v>-1.1615</v>
      </c>
      <c r="N23">
        <v>-1.5089999999999999</v>
      </c>
      <c r="O23">
        <v>-0.81399999999999995</v>
      </c>
      <c r="P23" s="10">
        <v>2.5240825039204799E-6</v>
      </c>
      <c r="Q23" s="5">
        <v>0.36842105263157798</v>
      </c>
      <c r="R23" s="5">
        <v>0.50514138817480703</v>
      </c>
    </row>
    <row r="24" spans="1:18" x14ac:dyDescent="0.2">
      <c r="A24" t="s">
        <v>31</v>
      </c>
      <c r="B24" s="2" t="s">
        <v>42</v>
      </c>
      <c r="C24" s="2">
        <v>96</v>
      </c>
      <c r="D24" s="2" t="str">
        <f t="shared" si="0"/>
        <v>1.22 (0.87,1.57)</v>
      </c>
      <c r="E24">
        <v>1.2197</v>
      </c>
      <c r="F24">
        <v>0.871</v>
      </c>
      <c r="G24">
        <v>1.57</v>
      </c>
      <c r="H24" s="10">
        <v>4.7099462985080999E-7</v>
      </c>
      <c r="I24" s="5">
        <v>0.60714285714285698</v>
      </c>
      <c r="J24" s="5">
        <v>0.49804941482444698</v>
      </c>
      <c r="K24" s="6">
        <v>87</v>
      </c>
      <c r="L24" s="6" t="str">
        <f t="shared" si="1"/>
        <v>1.17 (0.83,1.52)</v>
      </c>
      <c r="M24" s="7">
        <v>1.1694</v>
      </c>
      <c r="N24" s="7">
        <v>0.82499999999999996</v>
      </c>
      <c r="O24" s="7">
        <v>1.524</v>
      </c>
      <c r="P24" s="9">
        <v>1.98890435297701E-6</v>
      </c>
      <c r="Q24" s="8">
        <v>0.60714285714285698</v>
      </c>
      <c r="R24" s="8">
        <v>0.49804941482444698</v>
      </c>
    </row>
    <row r="25" spans="1:18" x14ac:dyDescent="0.2">
      <c r="A25" t="s">
        <v>77</v>
      </c>
      <c r="B25" s="2" t="s">
        <v>42</v>
      </c>
      <c r="C25" s="2">
        <v>99</v>
      </c>
      <c r="D25" s="2" t="str">
        <f t="shared" si="0"/>
        <v>1.42 (1.03,1.81)</v>
      </c>
      <c r="E25">
        <v>1.4174</v>
      </c>
      <c r="F25">
        <v>1.028</v>
      </c>
      <c r="G25">
        <v>1.8120000000000001</v>
      </c>
      <c r="H25" s="10">
        <v>1.0575369705043699E-7</v>
      </c>
      <c r="I25" s="5">
        <v>0.58510638297872297</v>
      </c>
      <c r="J25" s="5">
        <v>0.49075391180654299</v>
      </c>
      <c r="K25" s="2">
        <v>95</v>
      </c>
      <c r="L25" s="2" t="str">
        <f t="shared" si="1"/>
        <v>1.4 (1,1.8)</v>
      </c>
      <c r="M25">
        <v>1.4005000000000001</v>
      </c>
      <c r="N25">
        <v>1.0009999999999999</v>
      </c>
      <c r="O25">
        <v>1.802</v>
      </c>
      <c r="P25" s="10">
        <v>1.4535618606142199E-7</v>
      </c>
      <c r="Q25" s="5">
        <v>0.58947368421052604</v>
      </c>
      <c r="R25" s="5">
        <v>0.49002849002849003</v>
      </c>
    </row>
    <row r="26" spans="1:18" x14ac:dyDescent="0.2">
      <c r="A26" t="s">
        <v>68</v>
      </c>
      <c r="B26" s="2" t="s">
        <v>42</v>
      </c>
      <c r="C26" s="2">
        <v>100</v>
      </c>
      <c r="D26" s="2" t="str">
        <f t="shared" si="0"/>
        <v>1.53 (1.21,1.85)</v>
      </c>
      <c r="E26">
        <v>1.5286</v>
      </c>
      <c r="F26">
        <v>1.2115</v>
      </c>
      <c r="G26">
        <v>1.8479999999999901</v>
      </c>
      <c r="H26" s="10">
        <v>2.5919798778703998E-16</v>
      </c>
      <c r="I26" s="5">
        <v>0.69767441860465096</v>
      </c>
      <c r="J26" s="5">
        <v>0.49071618037135201</v>
      </c>
      <c r="K26" s="2">
        <v>100</v>
      </c>
      <c r="L26" s="2" t="str">
        <f t="shared" si="1"/>
        <v>1.49 (1.18,1.81)</v>
      </c>
      <c r="M26">
        <v>1.49095</v>
      </c>
      <c r="N26">
        <v>1.1775</v>
      </c>
      <c r="O26">
        <v>1.8075000000000001</v>
      </c>
      <c r="P26" s="10">
        <v>1.38477406947253E-15</v>
      </c>
      <c r="Q26" s="5">
        <v>0.69767441860465096</v>
      </c>
      <c r="R26" s="5">
        <v>0.49071618037135201</v>
      </c>
    </row>
    <row r="27" spans="1:18" x14ac:dyDescent="0.2">
      <c r="A27" t="s">
        <v>64</v>
      </c>
      <c r="B27" s="2" t="s">
        <v>42</v>
      </c>
      <c r="C27" s="2">
        <v>100</v>
      </c>
      <c r="D27" s="2" t="str">
        <f t="shared" si="0"/>
        <v>1.49 (1.15,1.83)</v>
      </c>
      <c r="E27">
        <v>1.4881500000000001</v>
      </c>
      <c r="F27">
        <v>1.1505000000000001</v>
      </c>
      <c r="G27">
        <v>1.8274999999999999</v>
      </c>
      <c r="H27" s="10">
        <v>6.1283839031264897E-13</v>
      </c>
      <c r="I27" s="5">
        <v>0.63333333333333297</v>
      </c>
      <c r="J27" s="5">
        <v>0.49118046132971499</v>
      </c>
      <c r="K27" s="2">
        <v>100</v>
      </c>
      <c r="L27" s="2" t="str">
        <f t="shared" si="1"/>
        <v>1.5 (1.16,1.84)</v>
      </c>
      <c r="M27">
        <v>1.4983499999999901</v>
      </c>
      <c r="N27">
        <v>1.1585000000000001</v>
      </c>
      <c r="O27">
        <v>1.841</v>
      </c>
      <c r="P27" s="10">
        <v>2.6248916370227102E-13</v>
      </c>
      <c r="Q27" s="5">
        <v>0.63333333333333297</v>
      </c>
      <c r="R27" s="5">
        <v>0.49118046132971499</v>
      </c>
    </row>
    <row r="28" spans="1:18" x14ac:dyDescent="0.2">
      <c r="A28" t="s">
        <v>54</v>
      </c>
      <c r="B28" s="2" t="s">
        <v>42</v>
      </c>
      <c r="C28" s="2">
        <v>94</v>
      </c>
      <c r="D28" s="2" t="str">
        <f t="shared" si="0"/>
        <v>1.53 (1.16,1.89)</v>
      </c>
      <c r="E28">
        <v>1.5265</v>
      </c>
      <c r="F28">
        <v>1.1604999999999901</v>
      </c>
      <c r="G28">
        <v>1.8935</v>
      </c>
      <c r="H28" s="10">
        <v>2.75525110816635E-11</v>
      </c>
      <c r="I28" s="5">
        <v>0.57894736842105199</v>
      </c>
      <c r="J28" s="5">
        <v>0.5</v>
      </c>
      <c r="K28" s="2">
        <v>94</v>
      </c>
      <c r="L28" s="2" t="str">
        <f t="shared" si="1"/>
        <v>1.52 (1.15,1.89)</v>
      </c>
      <c r="M28">
        <v>1.5166500000000001</v>
      </c>
      <c r="N28">
        <v>1.1479999999999999</v>
      </c>
      <c r="O28">
        <v>1.8859999999999999</v>
      </c>
      <c r="P28" s="10">
        <v>4.55496242008503E-11</v>
      </c>
      <c r="Q28" s="5">
        <v>0.57894736842105199</v>
      </c>
      <c r="R28" s="5">
        <v>0.5</v>
      </c>
    </row>
    <row r="29" spans="1:18" x14ac:dyDescent="0.2">
      <c r="A29" t="s">
        <v>33</v>
      </c>
      <c r="B29" s="2" t="s">
        <v>29</v>
      </c>
      <c r="C29" s="2">
        <v>100</v>
      </c>
      <c r="D29" s="2" t="str">
        <f t="shared" si="0"/>
        <v>1.55 (1.15,1.95)</v>
      </c>
      <c r="E29">
        <v>1.5481499999999999</v>
      </c>
      <c r="F29">
        <v>1.1495</v>
      </c>
      <c r="G29">
        <v>1.9470000000000001</v>
      </c>
      <c r="H29" s="10">
        <v>1.5384923065599199E-9</v>
      </c>
      <c r="I29" s="5">
        <v>0.434782608695652</v>
      </c>
      <c r="J29" s="5">
        <v>0.25968992248062001</v>
      </c>
      <c r="K29" s="2">
        <v>100</v>
      </c>
      <c r="L29" s="2" t="str">
        <f t="shared" si="1"/>
        <v>1.52 (1.13,1.92)</v>
      </c>
      <c r="M29">
        <v>1.5244499999999901</v>
      </c>
      <c r="N29">
        <v>1.127</v>
      </c>
      <c r="O29">
        <v>1.9195</v>
      </c>
      <c r="P29" s="10">
        <v>2.1912367019186299E-9</v>
      </c>
      <c r="Q29" s="5">
        <v>0.434782608695652</v>
      </c>
      <c r="R29" s="5">
        <v>0.25968992248062001</v>
      </c>
    </row>
    <row r="30" spans="1:18" x14ac:dyDescent="0.2">
      <c r="A30" t="s">
        <v>18</v>
      </c>
      <c r="B30" s="2" t="s">
        <v>42</v>
      </c>
      <c r="C30" s="2">
        <v>100</v>
      </c>
      <c r="D30" s="2" t="str">
        <f t="shared" si="0"/>
        <v>1.93 (1.56,2.31)</v>
      </c>
      <c r="E30">
        <v>1.9319999999999999</v>
      </c>
      <c r="F30">
        <v>1.5609999999999999</v>
      </c>
      <c r="G30">
        <v>2.306</v>
      </c>
      <c r="H30" s="10">
        <v>5.0599887756528102E-20</v>
      </c>
      <c r="I30" s="5">
        <v>0.707317073170731</v>
      </c>
      <c r="J30" s="5">
        <v>0.49074074074073998</v>
      </c>
      <c r="K30" s="2">
        <v>100</v>
      </c>
      <c r="L30" s="2" t="str">
        <f t="shared" si="1"/>
        <v>1.94 (1.57,2.31)</v>
      </c>
      <c r="M30">
        <v>1.9412499999999999</v>
      </c>
      <c r="N30">
        <v>1.569</v>
      </c>
      <c r="O30">
        <v>2.3109999999999999</v>
      </c>
      <c r="P30" s="10">
        <v>7.0519789889213997E-20</v>
      </c>
      <c r="Q30" s="5">
        <v>0.707317073170731</v>
      </c>
      <c r="R30" s="5">
        <v>0.49074074074073998</v>
      </c>
    </row>
  </sheetData>
  <mergeCells count="2">
    <mergeCell ref="C1:J1"/>
    <mergeCell ref="K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0"/>
  <sheetViews>
    <sheetView workbookViewId="0">
      <selection activeCell="AB79" sqref="AB79"/>
    </sheetView>
  </sheetViews>
  <sheetFormatPr baseColWidth="10" defaultRowHeight="16" x14ac:dyDescent="0.2"/>
  <cols>
    <col min="2" max="2" width="10.83203125" style="43"/>
    <col min="3" max="3" width="12.83203125" customWidth="1"/>
    <col min="4" max="4" width="5.6640625" style="2" customWidth="1"/>
    <col min="5" max="5" width="16.5" customWidth="1"/>
    <col min="6" max="8" width="0" hidden="1" customWidth="1"/>
    <col min="9" max="9" width="15.1640625" style="2" customWidth="1"/>
    <col min="10" max="10" width="10.83203125" style="2"/>
    <col min="11" max="11" width="16.1640625" customWidth="1"/>
    <col min="12" max="14" width="0" hidden="1" customWidth="1"/>
    <col min="15" max="15" width="11.6640625" bestFit="1" customWidth="1"/>
    <col min="16" max="16" width="7.33203125" customWidth="1"/>
    <col min="17" max="17" width="21.5" customWidth="1"/>
    <col min="18" max="19" width="0" hidden="1" customWidth="1"/>
    <col min="20" max="20" width="2.5" hidden="1" customWidth="1"/>
    <col min="22" max="22" width="7" customWidth="1"/>
    <col min="23" max="23" width="15.1640625" customWidth="1"/>
    <col min="24" max="26" width="0" hidden="1" customWidth="1"/>
    <col min="27" max="27" width="18.5" customWidth="1"/>
    <col min="28" max="28" width="16.33203125" bestFit="1" customWidth="1"/>
  </cols>
  <sheetData>
    <row r="1" spans="1:34" x14ac:dyDescent="0.2">
      <c r="C1" s="63" t="s">
        <v>98</v>
      </c>
      <c r="D1" s="86" t="s">
        <v>94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86" t="s">
        <v>95</v>
      </c>
      <c r="Q1" s="87"/>
      <c r="R1" s="87"/>
      <c r="S1" s="87"/>
      <c r="T1" s="87"/>
      <c r="U1" s="87"/>
      <c r="V1" s="87"/>
      <c r="W1" s="87"/>
      <c r="X1" s="87"/>
      <c r="Y1" s="87"/>
      <c r="Z1" s="87"/>
      <c r="AA1" s="88"/>
      <c r="AB1" s="85" t="s">
        <v>151</v>
      </c>
      <c r="AC1" s="57"/>
      <c r="AD1" s="57"/>
      <c r="AE1" s="57"/>
      <c r="AF1" s="57"/>
      <c r="AG1" s="57"/>
      <c r="AH1" s="57"/>
    </row>
    <row r="2" spans="1:34" x14ac:dyDescent="0.2">
      <c r="B2" s="94" t="s">
        <v>187</v>
      </c>
      <c r="C2" s="63" t="s">
        <v>99</v>
      </c>
      <c r="D2" s="89" t="s">
        <v>20</v>
      </c>
      <c r="E2" s="90"/>
      <c r="F2" s="90"/>
      <c r="G2" s="90"/>
      <c r="H2" s="90"/>
      <c r="I2" s="91"/>
      <c r="J2" s="90" t="s">
        <v>73</v>
      </c>
      <c r="K2" s="90"/>
      <c r="L2" s="90"/>
      <c r="M2" s="90"/>
      <c r="N2" s="90"/>
      <c r="O2" s="92"/>
      <c r="P2" s="89" t="s">
        <v>20</v>
      </c>
      <c r="Q2" s="90"/>
      <c r="R2" s="90"/>
      <c r="S2" s="90"/>
      <c r="T2" s="90"/>
      <c r="U2" s="91"/>
      <c r="V2" s="90" t="s">
        <v>73</v>
      </c>
      <c r="W2" s="90"/>
      <c r="X2" s="90"/>
      <c r="Y2" s="90"/>
      <c r="Z2" s="90"/>
      <c r="AA2" s="92"/>
      <c r="AB2" s="85"/>
      <c r="AC2" s="57"/>
      <c r="AD2" s="57"/>
      <c r="AE2" s="57"/>
      <c r="AF2" s="57"/>
      <c r="AG2" s="57"/>
      <c r="AH2" s="57"/>
    </row>
    <row r="3" spans="1:34" x14ac:dyDescent="0.2">
      <c r="B3" s="94"/>
      <c r="C3" s="64" t="s">
        <v>182</v>
      </c>
      <c r="D3" s="11" t="s">
        <v>96</v>
      </c>
      <c r="E3" s="12" t="s">
        <v>78</v>
      </c>
      <c r="F3" s="12" t="s">
        <v>82</v>
      </c>
      <c r="G3" s="12" t="s">
        <v>83</v>
      </c>
      <c r="H3" s="12" t="s">
        <v>84</v>
      </c>
      <c r="I3" s="18" t="s">
        <v>97</v>
      </c>
      <c r="J3" s="12" t="s">
        <v>7</v>
      </c>
      <c r="K3" s="12" t="s">
        <v>78</v>
      </c>
      <c r="L3" s="12" t="s">
        <v>85</v>
      </c>
      <c r="M3" s="12" t="s">
        <v>86</v>
      </c>
      <c r="N3" s="12" t="s">
        <v>87</v>
      </c>
      <c r="O3" s="13" t="s">
        <v>97</v>
      </c>
      <c r="P3" s="11" t="s">
        <v>7</v>
      </c>
      <c r="Q3" s="12" t="s">
        <v>78</v>
      </c>
      <c r="R3" s="12" t="s">
        <v>88</v>
      </c>
      <c r="S3" s="12" t="s">
        <v>89</v>
      </c>
      <c r="T3" s="12" t="s">
        <v>90</v>
      </c>
      <c r="U3" s="18" t="s">
        <v>97</v>
      </c>
      <c r="V3" s="12" t="s">
        <v>96</v>
      </c>
      <c r="W3" s="12" t="s">
        <v>72</v>
      </c>
      <c r="X3" s="12" t="s">
        <v>91</v>
      </c>
      <c r="Y3" s="12" t="s">
        <v>92</v>
      </c>
      <c r="Z3" s="12" t="s">
        <v>93</v>
      </c>
      <c r="AA3" s="13" t="s">
        <v>97</v>
      </c>
      <c r="AB3" s="85"/>
      <c r="AC3" s="57"/>
      <c r="AD3" s="57"/>
      <c r="AE3" s="57"/>
      <c r="AF3" s="57"/>
      <c r="AG3" s="57"/>
      <c r="AH3" s="57"/>
    </row>
    <row r="4" spans="1:34" x14ac:dyDescent="0.2">
      <c r="A4" s="57">
        <v>1</v>
      </c>
      <c r="B4" s="78" t="s">
        <v>23</v>
      </c>
      <c r="C4" s="2" t="s">
        <v>71</v>
      </c>
      <c r="D4" s="26">
        <v>2</v>
      </c>
      <c r="E4" s="27" t="str">
        <f t="shared" ref="E4:E11" si="0">_xlfn.CONCAT(ROUND($F4,2)&amp;" ("&amp;ROUND($G4,2)&amp;","&amp;ROUND($H4,2)&amp;")")</f>
        <v>-1.23 (-1.64,-0.82)</v>
      </c>
      <c r="F4" s="27">
        <v>-1.2302</v>
      </c>
      <c r="G4" s="27">
        <v>-1.6415</v>
      </c>
      <c r="H4" s="27">
        <v>-0.81899999999999995</v>
      </c>
      <c r="I4" s="28">
        <v>2.43297937323185E-3</v>
      </c>
      <c r="J4" s="27">
        <v>1</v>
      </c>
      <c r="K4" s="27" t="str">
        <f t="shared" ref="K4:K11" si="1">_xlfn.CONCAT(ROUND($L4,2)&amp;" ("&amp;ROUND($M4,2)&amp;","&amp;ROUND($N4,2)&amp;")")</f>
        <v>-1.38 (-1.86,-0.9)</v>
      </c>
      <c r="L4" s="27">
        <v>-1.3794</v>
      </c>
      <c r="M4" s="27">
        <v>-1.855</v>
      </c>
      <c r="N4" s="27">
        <v>-0.90400000000000003</v>
      </c>
      <c r="O4" s="29">
        <v>3.7978493442492999E-3</v>
      </c>
      <c r="P4" s="26">
        <v>40</v>
      </c>
      <c r="Q4" s="27" t="str">
        <f t="shared" ref="Q4:Q11" si="2">_xlfn.CONCAT(ROUND($R4,2)&amp;" ("&amp;ROUND($S4,2)&amp;","&amp;ROUND($T4,2)&amp;")")</f>
        <v>-1.45 (-1.94,-0.96)</v>
      </c>
      <c r="R4" s="27">
        <v>-1.4522999999999999</v>
      </c>
      <c r="S4" s="27">
        <v>-1.944</v>
      </c>
      <c r="T4" s="27">
        <v>-0.96350000000000002</v>
      </c>
      <c r="U4" s="37">
        <v>2.8657736854044999E-4</v>
      </c>
      <c r="V4" s="15">
        <v>100</v>
      </c>
      <c r="W4" s="15" t="str">
        <f>_xlfn.CONCAT(ROUND($X4,2)&amp;" ("&amp;ROUND($Y4,2)&amp;","&amp;ROUND($Z4,2)&amp;")")</f>
        <v>-1.99 (-2.5,-1.47)</v>
      </c>
      <c r="X4" s="15">
        <v>-1.98959999999999</v>
      </c>
      <c r="Y4" s="15">
        <v>-2.4994999999999998</v>
      </c>
      <c r="Z4" s="15">
        <v>-1.4730000000000001</v>
      </c>
      <c r="AA4" s="23">
        <v>2.8402414004261698E-9</v>
      </c>
      <c r="AB4" t="s">
        <v>152</v>
      </c>
      <c r="AC4" s="57"/>
      <c r="AD4" s="57"/>
      <c r="AE4" s="57"/>
      <c r="AF4" s="57"/>
      <c r="AG4" s="57"/>
      <c r="AH4" s="57"/>
    </row>
    <row r="5" spans="1:34" s="50" customFormat="1" x14ac:dyDescent="0.2">
      <c r="A5" s="57">
        <v>2</v>
      </c>
      <c r="B5" s="78"/>
      <c r="C5" s="62" t="s">
        <v>31</v>
      </c>
      <c r="D5" s="51">
        <v>100</v>
      </c>
      <c r="E5" s="52" t="str">
        <f t="shared" si="0"/>
        <v>-3.13 (-3.73,-2.52)</v>
      </c>
      <c r="F5" s="52">
        <v>-3.1257000000000001</v>
      </c>
      <c r="G5" s="52">
        <v>-3.7334999999999998</v>
      </c>
      <c r="H5" s="52">
        <v>-2.5179999999999998</v>
      </c>
      <c r="I5" s="53">
        <v>5.8329136385231903E-18</v>
      </c>
      <c r="J5" s="52">
        <v>100</v>
      </c>
      <c r="K5" s="52" t="str">
        <f t="shared" si="1"/>
        <v>-3.11 (-3.72,-2.5)</v>
      </c>
      <c r="L5" s="52">
        <v>-3.1055000000000001</v>
      </c>
      <c r="M5" s="52">
        <v>-3.7155</v>
      </c>
      <c r="N5" s="52">
        <v>-2.5019999999999998</v>
      </c>
      <c r="O5" s="54">
        <v>5.3364029106354297E-18</v>
      </c>
      <c r="P5" s="51">
        <v>91</v>
      </c>
      <c r="Q5" s="52" t="str">
        <f t="shared" si="2"/>
        <v>-3.15 (-3.86,-2.42)</v>
      </c>
      <c r="R5" s="52">
        <v>-3.1465000000000001</v>
      </c>
      <c r="S5" s="52">
        <v>-3.86</v>
      </c>
      <c r="T5" s="52">
        <v>-2.4169999999999998</v>
      </c>
      <c r="U5" s="53">
        <v>1.1564622421551899E-12</v>
      </c>
      <c r="V5" s="52">
        <v>96</v>
      </c>
      <c r="W5" s="52" t="str">
        <f>_xlfn.CONCAT(ROUND($X5,2)&amp;" ("&amp;ROUND($Y5,2)&amp;","&amp;ROUND($Z5,2)&amp;")")</f>
        <v>-3.23 (-3.97,-2.49)</v>
      </c>
      <c r="X5" s="52">
        <v>-3.2273000000000001</v>
      </c>
      <c r="Y5" s="52">
        <v>-3.9714999999999998</v>
      </c>
      <c r="Z5" s="52">
        <v>-2.4910000000000001</v>
      </c>
      <c r="AA5" s="54">
        <v>6.9137781973569998E-13</v>
      </c>
      <c r="AB5" s="50" t="s">
        <v>153</v>
      </c>
      <c r="AC5" s="57"/>
      <c r="AD5" s="57"/>
      <c r="AE5" s="57"/>
      <c r="AF5" s="57"/>
      <c r="AG5" s="57"/>
      <c r="AH5" s="57"/>
    </row>
    <row r="6" spans="1:34" x14ac:dyDescent="0.2">
      <c r="A6" s="57">
        <v>3</v>
      </c>
      <c r="B6" s="78"/>
      <c r="C6" s="2" t="s">
        <v>38</v>
      </c>
      <c r="D6" s="14">
        <v>99</v>
      </c>
      <c r="E6" s="15" t="str">
        <f t="shared" si="0"/>
        <v>-1.54 (-2,-1.08)</v>
      </c>
      <c r="F6" s="15">
        <v>-1.5394000000000001</v>
      </c>
      <c r="G6" s="15">
        <v>-2.0009999999999999</v>
      </c>
      <c r="H6" s="15">
        <v>-1.079</v>
      </c>
      <c r="I6" s="20">
        <v>1.8206525757780199E-5</v>
      </c>
      <c r="J6" s="15">
        <v>96</v>
      </c>
      <c r="K6" s="15" t="str">
        <f t="shared" si="1"/>
        <v>-1.56 (-2.02,-1.1)</v>
      </c>
      <c r="L6" s="15">
        <v>-1.5602</v>
      </c>
      <c r="M6" s="15">
        <v>-2.02449999999999</v>
      </c>
      <c r="N6" s="15">
        <v>-1.0994999999999999</v>
      </c>
      <c r="O6" s="23">
        <v>1.12620102607758E-5</v>
      </c>
      <c r="P6" s="26">
        <v>1</v>
      </c>
      <c r="Q6" s="27" t="str">
        <f t="shared" si="2"/>
        <v>-1.76 (-2.4,-1.13)</v>
      </c>
      <c r="R6" s="27">
        <v>-1.7646999999999999</v>
      </c>
      <c r="S6" s="27">
        <v>-2.4009999999999998</v>
      </c>
      <c r="T6" s="27">
        <v>-1.129</v>
      </c>
      <c r="U6" s="37">
        <v>3.3578585723884999E-3</v>
      </c>
      <c r="V6" s="15"/>
      <c r="W6" s="15"/>
      <c r="X6" s="15"/>
      <c r="Y6" s="15"/>
      <c r="Z6" s="15"/>
      <c r="AA6" s="22"/>
      <c r="AB6" t="s">
        <v>154</v>
      </c>
      <c r="AC6" s="57"/>
      <c r="AD6" s="57"/>
      <c r="AE6" s="57"/>
      <c r="AF6" s="57"/>
      <c r="AG6" s="57"/>
      <c r="AH6" s="57"/>
    </row>
    <row r="7" spans="1:34" s="50" customFormat="1" x14ac:dyDescent="0.2">
      <c r="A7" s="57">
        <v>4</v>
      </c>
      <c r="B7" s="78"/>
      <c r="C7" s="62" t="s">
        <v>58</v>
      </c>
      <c r="D7" s="51">
        <v>100</v>
      </c>
      <c r="E7" s="52" t="str">
        <f t="shared" si="0"/>
        <v>-1.75 (-2.21,-1.3)</v>
      </c>
      <c r="F7" s="52">
        <v>-1.7545500000000001</v>
      </c>
      <c r="G7" s="52">
        <v>-2.2134999999999998</v>
      </c>
      <c r="H7" s="52">
        <v>-1.2989999999999999</v>
      </c>
      <c r="I7" s="53">
        <v>2.1727264768171002E-8</v>
      </c>
      <c r="J7" s="55">
        <v>78</v>
      </c>
      <c r="K7" s="55" t="str">
        <f t="shared" si="1"/>
        <v>-1.49 (-1.97,-1.02)</v>
      </c>
      <c r="L7" s="55">
        <v>-1.4910999999999901</v>
      </c>
      <c r="M7" s="55">
        <v>-1.9730000000000001</v>
      </c>
      <c r="N7" s="55">
        <v>-1.02199999999999</v>
      </c>
      <c r="O7" s="56">
        <v>1.3955511987319999E-4</v>
      </c>
      <c r="P7" s="51">
        <v>100</v>
      </c>
      <c r="Q7" s="52" t="str">
        <f t="shared" si="2"/>
        <v>-1.98 (-2.45,-1.52)</v>
      </c>
      <c r="R7" s="52">
        <v>-1.9849999999999901</v>
      </c>
      <c r="S7" s="52">
        <v>-2.4489999999999998</v>
      </c>
      <c r="T7" s="52">
        <v>-1.5209999999999999</v>
      </c>
      <c r="U7" s="53">
        <v>2.1315947889767199E-12</v>
      </c>
      <c r="V7" s="52">
        <v>99</v>
      </c>
      <c r="W7" s="52" t="str">
        <f>_xlfn.CONCAT(ROUND($X7,2)&amp;" ("&amp;ROUND($Y7,2)&amp;","&amp;ROUND($Z7,2)&amp;")")</f>
        <v>-1.62 (-2.07,-1.17)</v>
      </c>
      <c r="X7" s="52">
        <v>-1.6208</v>
      </c>
      <c r="Y7" s="52">
        <v>-2.0670000000000002</v>
      </c>
      <c r="Z7" s="52">
        <v>-1.173</v>
      </c>
      <c r="AA7" s="54">
        <v>7.5210938284911997E-8</v>
      </c>
      <c r="AB7" s="50" t="s">
        <v>153</v>
      </c>
      <c r="AC7" s="57"/>
      <c r="AD7" s="57"/>
      <c r="AE7" s="57"/>
      <c r="AF7" s="57"/>
      <c r="AG7" s="57"/>
      <c r="AH7" s="57"/>
    </row>
    <row r="8" spans="1:34" s="50" customFormat="1" x14ac:dyDescent="0.2">
      <c r="A8" s="57">
        <v>5</v>
      </c>
      <c r="B8" s="78"/>
      <c r="C8" s="62" t="s">
        <v>25</v>
      </c>
      <c r="D8" s="51">
        <v>98</v>
      </c>
      <c r="E8" s="52" t="str">
        <f t="shared" si="0"/>
        <v>-4.53 (-5.44,-3.62)</v>
      </c>
      <c r="F8" s="52">
        <v>-4.5312999999999999</v>
      </c>
      <c r="G8" s="52">
        <v>-5.4429999999999996</v>
      </c>
      <c r="H8" s="52">
        <v>-3.62</v>
      </c>
      <c r="I8" s="53">
        <v>1.0389517100501001E-16</v>
      </c>
      <c r="J8" s="52">
        <v>99</v>
      </c>
      <c r="K8" s="52" t="str">
        <f t="shared" si="1"/>
        <v>-4.63 (-5.56,-3.66)</v>
      </c>
      <c r="L8" s="52">
        <v>-4.6298000000000004</v>
      </c>
      <c r="M8" s="52">
        <v>-5.5629999999999997</v>
      </c>
      <c r="N8" s="52">
        <v>-3.6640000000000001</v>
      </c>
      <c r="O8" s="54">
        <v>3.7777912922748198E-16</v>
      </c>
      <c r="P8" s="51">
        <v>91</v>
      </c>
      <c r="Q8" s="52" t="str">
        <f t="shared" si="2"/>
        <v>-4.39 (-5.63,-3.14)</v>
      </c>
      <c r="R8" s="52">
        <v>-4.3871000000000002</v>
      </c>
      <c r="S8" s="52">
        <v>-5.6260000000000003</v>
      </c>
      <c r="T8" s="52">
        <v>-3.141</v>
      </c>
      <c r="U8" s="53">
        <v>5.6011723626441298E-7</v>
      </c>
      <c r="V8" s="52">
        <v>95</v>
      </c>
      <c r="W8" s="52" t="str">
        <f>_xlfn.CONCAT(ROUND($X8,2)&amp;" ("&amp;ROUND($Y8,2)&amp;","&amp;ROUND($Z8,2)&amp;")")</f>
        <v>-4.39 (-5.64,-3.14)</v>
      </c>
      <c r="X8" s="52">
        <v>-4.3893000000000004</v>
      </c>
      <c r="Y8" s="52">
        <v>-5.6379999999999999</v>
      </c>
      <c r="Z8" s="52">
        <v>-3.1349999999999998</v>
      </c>
      <c r="AA8" s="54">
        <v>4.0273175813212801E-7</v>
      </c>
      <c r="AB8" s="50" t="s">
        <v>153</v>
      </c>
      <c r="AC8" s="57"/>
      <c r="AD8" s="57"/>
      <c r="AE8" s="57"/>
      <c r="AF8" s="57"/>
      <c r="AG8" s="57"/>
      <c r="AH8" s="57"/>
    </row>
    <row r="9" spans="1:34" x14ac:dyDescent="0.2">
      <c r="A9" s="57">
        <v>6</v>
      </c>
      <c r="B9" s="78"/>
      <c r="C9" s="2" t="s">
        <v>54</v>
      </c>
      <c r="D9" s="26">
        <v>40</v>
      </c>
      <c r="E9" s="27" t="str">
        <f t="shared" si="0"/>
        <v>-1.74 (-2.32,-1.18)</v>
      </c>
      <c r="F9" s="27">
        <v>-1.7446999999999999</v>
      </c>
      <c r="G9" s="27">
        <v>-2.3205</v>
      </c>
      <c r="H9" s="27">
        <v>-1.1804999999999899</v>
      </c>
      <c r="I9" s="28">
        <v>4.8482819646614899E-4</v>
      </c>
      <c r="J9" s="27">
        <v>31</v>
      </c>
      <c r="K9" s="27" t="str">
        <f t="shared" si="1"/>
        <v>-1.76 (-2.33,-1.21)</v>
      </c>
      <c r="L9" s="27">
        <v>-1.7642</v>
      </c>
      <c r="M9" s="27">
        <v>-2.3279999999999998</v>
      </c>
      <c r="N9" s="27">
        <v>-1.2050000000000001</v>
      </c>
      <c r="O9" s="30">
        <v>2.9646751813249998E-4</v>
      </c>
      <c r="P9" s="14">
        <v>94</v>
      </c>
      <c r="Q9" s="15" t="str">
        <f t="shared" si="2"/>
        <v>-2.29 (-2.96,-1.63)</v>
      </c>
      <c r="R9" s="15">
        <v>-2.29469999999999</v>
      </c>
      <c r="S9" s="15">
        <v>-2.96199999999999</v>
      </c>
      <c r="T9" s="15">
        <v>-1.6305000000000001</v>
      </c>
      <c r="U9" s="20">
        <v>9.4211682279708795E-7</v>
      </c>
      <c r="V9" s="15">
        <v>93</v>
      </c>
      <c r="W9" s="15" t="str">
        <f>_xlfn.CONCAT(ROUND($X9,2)&amp;" ("&amp;ROUND($Y9,2)&amp;","&amp;ROUND($Z9,2)&amp;")")</f>
        <v>-2.38 (-3.05,-1.71)</v>
      </c>
      <c r="X9" s="15">
        <v>-2.3839000000000001</v>
      </c>
      <c r="Y9" s="15">
        <v>-3.0529999999999999</v>
      </c>
      <c r="Z9" s="15">
        <v>-1.714</v>
      </c>
      <c r="AA9" s="23">
        <v>4.0598268521179697E-7</v>
      </c>
      <c r="AB9" s="57" t="s">
        <v>155</v>
      </c>
      <c r="AC9" s="57"/>
      <c r="AD9" s="57"/>
      <c r="AE9" s="57"/>
      <c r="AF9" s="57"/>
      <c r="AG9" s="57"/>
      <c r="AH9" s="57"/>
    </row>
    <row r="10" spans="1:34" x14ac:dyDescent="0.2">
      <c r="A10" s="57">
        <v>7</v>
      </c>
      <c r="B10" s="78"/>
      <c r="C10" s="2" t="s">
        <v>27</v>
      </c>
      <c r="D10" s="14">
        <v>100</v>
      </c>
      <c r="E10" s="15" t="str">
        <f t="shared" si="0"/>
        <v>-1.64 (-2.07,-1.2)</v>
      </c>
      <c r="F10" s="15">
        <v>-1.6372</v>
      </c>
      <c r="G10" s="15">
        <v>-2.0739999999999998</v>
      </c>
      <c r="H10" s="15">
        <v>-1.1989999999999901</v>
      </c>
      <c r="I10" s="20">
        <v>6.5877064620832596E-8</v>
      </c>
      <c r="J10" s="27">
        <v>78</v>
      </c>
      <c r="K10" s="27" t="str">
        <f t="shared" si="1"/>
        <v>-1.29 (-1.69,-0.89)</v>
      </c>
      <c r="L10" s="27">
        <v>-1.2900499999999999</v>
      </c>
      <c r="M10" s="27">
        <v>-1.6909999999999901</v>
      </c>
      <c r="N10" s="27">
        <v>-0.89049999999999996</v>
      </c>
      <c r="O10" s="31">
        <v>9.0299955571826904E-5</v>
      </c>
      <c r="P10" s="26">
        <v>81</v>
      </c>
      <c r="Q10" s="27" t="str">
        <f t="shared" si="2"/>
        <v>-2.56 (-3.39,-1.71)</v>
      </c>
      <c r="R10" s="27">
        <v>-2.5600999999999998</v>
      </c>
      <c r="S10" s="27">
        <v>-3.3849999999999998</v>
      </c>
      <c r="T10" s="27">
        <v>-1.7130000000000001</v>
      </c>
      <c r="U10" s="28">
        <v>1.5802139826389999E-4</v>
      </c>
      <c r="V10" s="15"/>
      <c r="W10" s="15"/>
      <c r="X10" s="15"/>
      <c r="Y10" s="15"/>
      <c r="Z10" s="15"/>
      <c r="AA10" s="22"/>
      <c r="AB10" s="57" t="s">
        <v>152</v>
      </c>
      <c r="AC10" s="57"/>
      <c r="AD10" s="57"/>
      <c r="AE10" s="57"/>
      <c r="AF10" s="57"/>
      <c r="AG10" s="57"/>
      <c r="AH10" s="57"/>
    </row>
    <row r="11" spans="1:34" x14ac:dyDescent="0.2">
      <c r="A11" s="57">
        <v>8</v>
      </c>
      <c r="B11" s="78"/>
      <c r="C11" s="2" t="s">
        <v>22</v>
      </c>
      <c r="D11" s="14">
        <v>98</v>
      </c>
      <c r="E11" s="15" t="str">
        <f t="shared" si="0"/>
        <v>-5.05 (-6.1,-4.01)</v>
      </c>
      <c r="F11" s="15">
        <v>-5.0495999999999999</v>
      </c>
      <c r="G11" s="15">
        <v>-6.0970000000000004</v>
      </c>
      <c r="H11" s="15">
        <v>-4.0054999999999996</v>
      </c>
      <c r="I11" s="20">
        <v>1.23693078401281E-15</v>
      </c>
      <c r="J11" s="15">
        <v>100</v>
      </c>
      <c r="K11" s="15" t="str">
        <f t="shared" si="1"/>
        <v>-4.86 (-5.86,-3.87)</v>
      </c>
      <c r="L11" s="15">
        <v>-4.8584499999999897</v>
      </c>
      <c r="M11" s="15">
        <v>-5.8644999999999996</v>
      </c>
      <c r="N11" s="15">
        <v>-3.871</v>
      </c>
      <c r="O11" s="23">
        <v>3.5628133610230098E-16</v>
      </c>
      <c r="P11" s="14">
        <v>100</v>
      </c>
      <c r="Q11" s="15" t="str">
        <f t="shared" si="2"/>
        <v>-3.64 (-4.51,-2.76)</v>
      </c>
      <c r="R11" s="15">
        <v>-3.64025</v>
      </c>
      <c r="S11" s="15">
        <v>-4.5084999999999997</v>
      </c>
      <c r="T11" s="15">
        <v>-2.7635000000000001</v>
      </c>
      <c r="U11" s="20">
        <v>3.2761975223109101E-11</v>
      </c>
      <c r="V11" s="15">
        <v>100</v>
      </c>
      <c r="W11" s="15" t="str">
        <f>_xlfn.CONCAT(ROUND($X11,2)&amp;" ("&amp;ROUND($Y11,2)&amp;","&amp;ROUND($Z11,2)&amp;")")</f>
        <v>-3.61 (-4.48,-2.74)</v>
      </c>
      <c r="X11" s="15">
        <v>-3.61099999999999</v>
      </c>
      <c r="Y11" s="15">
        <v>-4.4794999999999998</v>
      </c>
      <c r="Z11" s="15">
        <v>-2.742</v>
      </c>
      <c r="AA11" s="23">
        <v>4.3022946673099798E-11</v>
      </c>
      <c r="AB11" s="57" t="s">
        <v>155</v>
      </c>
      <c r="AC11" s="57"/>
      <c r="AD11" s="57"/>
      <c r="AE11" s="57"/>
      <c r="AF11" s="57"/>
      <c r="AG11" s="57"/>
      <c r="AH11" s="57"/>
    </row>
    <row r="12" spans="1:34" x14ac:dyDescent="0.2">
      <c r="A12" s="57">
        <v>9</v>
      </c>
      <c r="B12" s="78"/>
      <c r="C12" s="2" t="s">
        <v>49</v>
      </c>
      <c r="D12" s="14">
        <v>99</v>
      </c>
      <c r="E12" s="15" t="str">
        <f t="shared" ref="E12:E48" si="3">_xlfn.CONCAT(ROUND($F12,2)&amp;" ("&amp;ROUND($G12,2)&amp;","&amp;ROUND($H12,2)&amp;")")</f>
        <v>-1.84 (-2.34,-1.32)</v>
      </c>
      <c r="F12" s="15">
        <v>-1.8353999999999999</v>
      </c>
      <c r="G12" s="15">
        <v>-2.343</v>
      </c>
      <c r="H12" s="15">
        <v>-1.323</v>
      </c>
      <c r="I12" s="20">
        <v>7.1595752034684799E-7</v>
      </c>
      <c r="J12" s="15">
        <v>98</v>
      </c>
      <c r="K12" s="15" t="str">
        <f t="shared" ref="K12:K49" si="4">_xlfn.CONCAT(ROUND($L12,2)&amp;" ("&amp;ROUND($M12,2)&amp;","&amp;ROUND($N12,2)&amp;")")</f>
        <v>-1.91 (-2.43,-1.39)</v>
      </c>
      <c r="L12" s="15">
        <v>-1.91465</v>
      </c>
      <c r="M12" s="15">
        <v>-2.4329999999999998</v>
      </c>
      <c r="N12" s="15">
        <v>-1.393</v>
      </c>
      <c r="O12" s="23">
        <v>1.61303024211386E-7</v>
      </c>
      <c r="P12" s="14"/>
      <c r="Q12" s="15"/>
      <c r="R12" s="15"/>
      <c r="S12" s="15"/>
      <c r="T12" s="15"/>
      <c r="U12" s="19"/>
      <c r="V12" s="27">
        <v>14</v>
      </c>
      <c r="W12" s="27" t="str">
        <f t="shared" ref="W12:W49" si="5">_xlfn.CONCAT(ROUND($X12,2)&amp;" ("&amp;ROUND($Y12,2)&amp;","&amp;ROUND($Z12,2)&amp;")")</f>
        <v>-1.75 (-2.36,-1.14)</v>
      </c>
      <c r="X12" s="27">
        <v>-1.7502499999999901</v>
      </c>
      <c r="Y12" s="27">
        <v>-2.3574999999999999</v>
      </c>
      <c r="Z12" s="27">
        <v>-1.143</v>
      </c>
      <c r="AA12" s="30">
        <v>1.2632899953369E-3</v>
      </c>
      <c r="AB12" s="57" t="s">
        <v>154</v>
      </c>
      <c r="AC12" s="57"/>
      <c r="AD12" s="57"/>
      <c r="AE12" s="57"/>
      <c r="AF12" s="57"/>
      <c r="AG12" s="57"/>
      <c r="AH12" s="57"/>
    </row>
    <row r="13" spans="1:34" x14ac:dyDescent="0.2">
      <c r="A13" s="57">
        <v>10</v>
      </c>
      <c r="B13" s="78" t="s">
        <v>34</v>
      </c>
      <c r="C13" s="2" t="s">
        <v>71</v>
      </c>
      <c r="D13" s="26">
        <v>9</v>
      </c>
      <c r="E13" s="27" t="str">
        <f t="shared" si="3"/>
        <v>1.5 (1,1.99)</v>
      </c>
      <c r="F13" s="27">
        <v>1.4970000000000001</v>
      </c>
      <c r="G13" s="27">
        <v>1</v>
      </c>
      <c r="H13" s="27">
        <v>1.992</v>
      </c>
      <c r="I13" s="28">
        <v>9.890140957388E-4</v>
      </c>
      <c r="J13" s="15">
        <v>100</v>
      </c>
      <c r="K13" s="15" t="str">
        <f t="shared" si="4"/>
        <v>2.46 (1.85,3.08)</v>
      </c>
      <c r="L13" s="15">
        <v>2.46274999999999</v>
      </c>
      <c r="M13" s="15">
        <v>1.8454999999999999</v>
      </c>
      <c r="N13" s="15">
        <v>3.08</v>
      </c>
      <c r="O13" s="23">
        <v>1.45861573778282E-9</v>
      </c>
      <c r="P13" s="14"/>
      <c r="Q13" s="15"/>
      <c r="R13" s="15"/>
      <c r="S13" s="15"/>
      <c r="T13" s="15"/>
      <c r="U13" s="19"/>
      <c r="V13" s="15"/>
      <c r="W13" s="15"/>
      <c r="X13" s="15"/>
      <c r="Y13" s="15"/>
      <c r="Z13" s="15"/>
      <c r="AA13" s="22"/>
      <c r="AB13" s="57" t="s">
        <v>152</v>
      </c>
      <c r="AC13" s="57"/>
      <c r="AD13" s="57"/>
      <c r="AE13" s="57"/>
      <c r="AF13" s="57"/>
      <c r="AG13" s="57"/>
      <c r="AH13" s="57"/>
    </row>
    <row r="14" spans="1:34" x14ac:dyDescent="0.2">
      <c r="A14" s="57">
        <v>11</v>
      </c>
      <c r="B14" s="78"/>
      <c r="C14" s="2" t="s">
        <v>38</v>
      </c>
      <c r="D14" s="14">
        <v>100</v>
      </c>
      <c r="E14" s="15" t="str">
        <f t="shared" si="3"/>
        <v>-2.66 (-3.34,-1.95)</v>
      </c>
      <c r="F14" s="15">
        <v>-2.6564999999999999</v>
      </c>
      <c r="G14" s="15">
        <v>-3.3424999999999998</v>
      </c>
      <c r="H14" s="15">
        <v>-1.9530000000000001</v>
      </c>
      <c r="I14" s="20">
        <v>1.5096670373884499E-8</v>
      </c>
      <c r="J14" s="15">
        <v>100</v>
      </c>
      <c r="K14" s="15" t="str">
        <f t="shared" si="4"/>
        <v>-2.62 (-3.29,-1.94)</v>
      </c>
      <c r="L14" s="15">
        <v>-2.6208999999999998</v>
      </c>
      <c r="M14" s="15">
        <v>-3.29</v>
      </c>
      <c r="N14" s="15">
        <v>-1.9404999999999999</v>
      </c>
      <c r="O14" s="23">
        <v>2.9322707321153799E-8</v>
      </c>
      <c r="P14" s="26">
        <v>14</v>
      </c>
      <c r="Q14" s="27" t="str">
        <f t="shared" ref="Q14:Q49" si="6">_xlfn.CONCAT(ROUND($R14,2)&amp;" ("&amp;ROUND($S14,2)&amp;","&amp;ROUND($T14,2)&amp;")")</f>
        <v>-2.53 (-3.42,-1.64)</v>
      </c>
      <c r="R14" s="27">
        <v>-2.5324499999999999</v>
      </c>
      <c r="S14" s="27">
        <v>-3.4239999999999999</v>
      </c>
      <c r="T14" s="27">
        <v>-1.6395</v>
      </c>
      <c r="U14" s="37">
        <v>1.5500592557514E-3</v>
      </c>
      <c r="V14" s="27">
        <v>14</v>
      </c>
      <c r="W14" s="27" t="str">
        <f t="shared" si="5"/>
        <v>-2.41 (-3.28,-1.55)</v>
      </c>
      <c r="X14" s="27">
        <v>-2.4065500000000002</v>
      </c>
      <c r="Y14" s="27">
        <v>-3.2789999999999999</v>
      </c>
      <c r="Z14" s="27">
        <v>-1.5505</v>
      </c>
      <c r="AA14" s="29">
        <v>3.1000130510439499E-3</v>
      </c>
      <c r="AB14" s="57" t="s">
        <v>154</v>
      </c>
      <c r="AC14" s="57"/>
      <c r="AD14" s="57"/>
      <c r="AE14" s="57"/>
      <c r="AF14" s="57"/>
      <c r="AG14" s="57"/>
      <c r="AH14" s="57"/>
    </row>
    <row r="15" spans="1:34" x14ac:dyDescent="0.2">
      <c r="A15" s="57">
        <v>12</v>
      </c>
      <c r="B15" s="78"/>
      <c r="C15" s="2" t="s">
        <v>75</v>
      </c>
      <c r="D15" s="26">
        <v>1</v>
      </c>
      <c r="E15" s="27" t="str">
        <f t="shared" si="3"/>
        <v>-1.89 (-2.53,-1.25)</v>
      </c>
      <c r="F15" s="27">
        <v>-1.8915</v>
      </c>
      <c r="G15" s="27">
        <v>-2.532</v>
      </c>
      <c r="H15" s="27">
        <v>-1.2509999999999999</v>
      </c>
      <c r="I15" s="28">
        <v>2.0646799465486002E-3</v>
      </c>
      <c r="J15" s="15"/>
      <c r="K15" s="15"/>
      <c r="L15" s="15"/>
      <c r="M15" s="15"/>
      <c r="N15" s="15"/>
      <c r="O15" s="22"/>
      <c r="P15" s="14">
        <v>97</v>
      </c>
      <c r="Q15" s="15" t="str">
        <f t="shared" si="6"/>
        <v>-3.45 (-4.55,-2.36)</v>
      </c>
      <c r="R15" s="15">
        <v>-3.4468000000000001</v>
      </c>
      <c r="S15" s="15">
        <v>-4.5519999999999996</v>
      </c>
      <c r="T15" s="15">
        <v>-2.36</v>
      </c>
      <c r="U15" s="20">
        <v>6.7811149192493E-5</v>
      </c>
      <c r="V15" s="15">
        <v>97</v>
      </c>
      <c r="W15" s="15" t="str">
        <f t="shared" si="5"/>
        <v>-3.4 (-4.51,-2.3)</v>
      </c>
      <c r="X15" s="15">
        <v>-3.3993000000000002</v>
      </c>
      <c r="Y15" s="15">
        <v>-4.5069999999999997</v>
      </c>
      <c r="Z15" s="15">
        <v>-2.2959999999999998</v>
      </c>
      <c r="AA15" s="23">
        <v>6.2330507006768201E-5</v>
      </c>
      <c r="AB15" s="57" t="s">
        <v>155</v>
      </c>
      <c r="AC15" s="57"/>
      <c r="AD15" s="57"/>
      <c r="AE15" s="57"/>
      <c r="AF15" s="57"/>
      <c r="AG15" s="57"/>
      <c r="AH15" s="57"/>
    </row>
    <row r="16" spans="1:34" s="50" customFormat="1" x14ac:dyDescent="0.2">
      <c r="A16" s="57">
        <v>13</v>
      </c>
      <c r="B16" s="78"/>
      <c r="C16" s="62" t="s">
        <v>33</v>
      </c>
      <c r="D16" s="51">
        <v>100</v>
      </c>
      <c r="E16" s="52" t="str">
        <f t="shared" si="3"/>
        <v>-2.85 (-3.63,-2.07)</v>
      </c>
      <c r="F16" s="52">
        <v>-2.85365</v>
      </c>
      <c r="G16" s="52">
        <v>-3.6309999999999998</v>
      </c>
      <c r="H16" s="52">
        <v>-2.0694999999999899</v>
      </c>
      <c r="I16" s="53">
        <v>3.8106958403677E-7</v>
      </c>
      <c r="J16" s="52">
        <v>100</v>
      </c>
      <c r="K16" s="52" t="str">
        <f t="shared" si="4"/>
        <v>-2.83 (-3.6,-2.04)</v>
      </c>
      <c r="L16" s="52">
        <v>-2.8296999999999999</v>
      </c>
      <c r="M16" s="52">
        <v>-3.5979999999999999</v>
      </c>
      <c r="N16" s="52">
        <v>-2.044</v>
      </c>
      <c r="O16" s="54">
        <v>5.1078844232910401E-7</v>
      </c>
      <c r="P16" s="51">
        <v>99</v>
      </c>
      <c r="Q16" s="52" t="str">
        <f t="shared" si="6"/>
        <v>-3.59 (-4.6,-2.57)</v>
      </c>
      <c r="R16" s="52">
        <v>-3.5865999999999998</v>
      </c>
      <c r="S16" s="52">
        <v>-4.5979999999999999</v>
      </c>
      <c r="T16" s="52">
        <v>-2.5649999999999999</v>
      </c>
      <c r="U16" s="53">
        <v>5.5718682117172501E-7</v>
      </c>
      <c r="V16" s="52">
        <v>100</v>
      </c>
      <c r="W16" s="52" t="str">
        <f t="shared" si="5"/>
        <v>-3.76 (-4.83,-2.68)</v>
      </c>
      <c r="X16" s="52">
        <v>-3.7587000000000002</v>
      </c>
      <c r="Y16" s="52">
        <v>-4.8304999999999998</v>
      </c>
      <c r="Z16" s="52">
        <v>-2.68149999999999</v>
      </c>
      <c r="AA16" s="54">
        <v>4.5579361721784599E-7</v>
      </c>
      <c r="AB16" s="50" t="s">
        <v>153</v>
      </c>
      <c r="AC16" s="57"/>
      <c r="AD16" s="57"/>
      <c r="AE16" s="57"/>
      <c r="AF16" s="57"/>
      <c r="AG16" s="57"/>
      <c r="AH16" s="57"/>
    </row>
    <row r="17" spans="1:34" x14ac:dyDescent="0.2">
      <c r="A17" s="57">
        <v>14</v>
      </c>
      <c r="B17" s="78"/>
      <c r="C17" s="2" t="s">
        <v>41</v>
      </c>
      <c r="D17" s="14">
        <v>96</v>
      </c>
      <c r="E17" s="15" t="str">
        <f t="shared" si="3"/>
        <v>-2.42 (-3.15,-1.7)</v>
      </c>
      <c r="F17" s="15">
        <v>-2.4180000000000001</v>
      </c>
      <c r="G17" s="15">
        <v>-3.1535000000000002</v>
      </c>
      <c r="H17" s="15">
        <v>-1.6964999999999999</v>
      </c>
      <c r="I17" s="20">
        <v>1.81107218510213E-5</v>
      </c>
      <c r="J17" s="15">
        <v>97</v>
      </c>
      <c r="K17" s="15" t="str">
        <f t="shared" si="4"/>
        <v>-2.53 (-3.28,-1.74)</v>
      </c>
      <c r="L17" s="15">
        <v>-2.5289000000000001</v>
      </c>
      <c r="M17" s="15">
        <v>-3.2810000000000001</v>
      </c>
      <c r="N17" s="15">
        <v>-1.738</v>
      </c>
      <c r="O17" s="23">
        <v>1.70333113302008E-5</v>
      </c>
      <c r="P17" s="14">
        <v>100</v>
      </c>
      <c r="Q17" s="15" t="str">
        <f t="shared" si="6"/>
        <v>-3.65 (-4.81,-2.52)</v>
      </c>
      <c r="R17" s="15">
        <v>-3.6537999999999999</v>
      </c>
      <c r="S17" s="15">
        <v>-4.8144999999999998</v>
      </c>
      <c r="T17" s="15">
        <v>-2.5209999999999999</v>
      </c>
      <c r="U17" s="20">
        <v>3.29283027835399E-5</v>
      </c>
      <c r="V17" s="15">
        <v>100</v>
      </c>
      <c r="W17" s="15" t="str">
        <f t="shared" si="5"/>
        <v>-3.58 (-4.75,-2.44)</v>
      </c>
      <c r="X17" s="15">
        <v>-3.5794999999999999</v>
      </c>
      <c r="Y17" s="15">
        <v>-4.7450000000000001</v>
      </c>
      <c r="Z17" s="15">
        <v>-2.4434999999999998</v>
      </c>
      <c r="AA17" s="23">
        <v>3.0341332745727899E-5</v>
      </c>
      <c r="AB17" s="57" t="s">
        <v>155</v>
      </c>
      <c r="AC17" s="57"/>
      <c r="AD17" s="57"/>
      <c r="AE17" s="57"/>
      <c r="AF17" s="57"/>
      <c r="AG17" s="57"/>
      <c r="AH17" s="57"/>
    </row>
    <row r="18" spans="1:34" x14ac:dyDescent="0.2">
      <c r="A18" s="57">
        <v>15</v>
      </c>
      <c r="B18" s="78"/>
      <c r="C18" s="2" t="s">
        <v>74</v>
      </c>
      <c r="D18" s="26">
        <v>1</v>
      </c>
      <c r="E18" s="27" t="str">
        <f t="shared" si="3"/>
        <v>-1.8 (-2.41,-1.19)</v>
      </c>
      <c r="F18" s="27">
        <v>-1.8004</v>
      </c>
      <c r="G18" s="27">
        <v>-2.4129999999999998</v>
      </c>
      <c r="H18" s="27">
        <v>-1.1879999999999999</v>
      </c>
      <c r="I18" s="28">
        <v>2.4236305753956001E-3</v>
      </c>
      <c r="J18" s="27">
        <v>1</v>
      </c>
      <c r="K18" s="27" t="str">
        <f t="shared" si="4"/>
        <v>-1.67 (-2.25,-1.09)</v>
      </c>
      <c r="L18" s="27">
        <v>-1.6712</v>
      </c>
      <c r="M18" s="27">
        <v>-2.25</v>
      </c>
      <c r="N18" s="27">
        <v>-1.0920000000000001</v>
      </c>
      <c r="O18" s="29">
        <v>4.4529799668250004E-3</v>
      </c>
      <c r="P18" s="14">
        <v>100</v>
      </c>
      <c r="Q18" s="15" t="str">
        <f t="shared" si="6"/>
        <v>-3.61 (-4.7,-2.52)</v>
      </c>
      <c r="R18" s="15">
        <v>-3.6071499999999999</v>
      </c>
      <c r="S18" s="15">
        <v>-4.6980000000000004</v>
      </c>
      <c r="T18" s="15">
        <v>-2.51649999999999</v>
      </c>
      <c r="U18" s="20">
        <v>6.1976816730066999E-6</v>
      </c>
      <c r="V18" s="15">
        <v>100</v>
      </c>
      <c r="W18" s="15" t="str">
        <f t="shared" si="5"/>
        <v>-3.57 (-4.66,-2.47)</v>
      </c>
      <c r="X18" s="15">
        <v>-3.56935</v>
      </c>
      <c r="Y18" s="15">
        <v>-4.6550000000000002</v>
      </c>
      <c r="Z18" s="15">
        <v>-2.4655</v>
      </c>
      <c r="AA18" s="23">
        <v>5.7757257164608199E-6</v>
      </c>
      <c r="AB18" s="57" t="s">
        <v>155</v>
      </c>
      <c r="AC18" s="57"/>
      <c r="AD18" s="57"/>
      <c r="AE18" s="57"/>
      <c r="AF18" s="57"/>
      <c r="AG18" s="57"/>
      <c r="AH18" s="57"/>
    </row>
    <row r="19" spans="1:34" x14ac:dyDescent="0.2">
      <c r="A19" s="57">
        <v>16</v>
      </c>
      <c r="B19" s="78"/>
      <c r="C19" s="2" t="s">
        <v>27</v>
      </c>
      <c r="D19" s="26">
        <v>90</v>
      </c>
      <c r="E19" s="27" t="str">
        <f t="shared" si="3"/>
        <v>-2.27 (-2.97,-1.57)</v>
      </c>
      <c r="F19" s="27">
        <v>-2.2719999999999998</v>
      </c>
      <c r="G19" s="27">
        <v>-2.972</v>
      </c>
      <c r="H19" s="27">
        <v>-1.5669999999999999</v>
      </c>
      <c r="I19" s="28">
        <v>1.140774196818E-4</v>
      </c>
      <c r="J19" s="15">
        <v>100</v>
      </c>
      <c r="K19" s="15" t="str">
        <f t="shared" si="4"/>
        <v>-2.62 (-3.36,-1.88)</v>
      </c>
      <c r="L19" s="15">
        <v>-2.6219999999999999</v>
      </c>
      <c r="M19" s="15">
        <v>-3.3620000000000001</v>
      </c>
      <c r="N19" s="15">
        <v>-1.8845000000000001</v>
      </c>
      <c r="O19" s="23">
        <v>2.75756355963423E-6</v>
      </c>
      <c r="P19" s="26">
        <v>89</v>
      </c>
      <c r="Q19" s="27" t="str">
        <f t="shared" si="6"/>
        <v>-3.44 (-4.6,-2.26)</v>
      </c>
      <c r="R19" s="27">
        <v>-3.4397000000000002</v>
      </c>
      <c r="S19" s="27">
        <v>-4.5960000000000001</v>
      </c>
      <c r="T19" s="27">
        <v>-2.2639999999999998</v>
      </c>
      <c r="U19" s="37">
        <v>2.7454713307819998E-4</v>
      </c>
      <c r="V19" s="27">
        <v>72</v>
      </c>
      <c r="W19" s="27" t="str">
        <f t="shared" si="5"/>
        <v>-3.51 (-4.68,-2.31)</v>
      </c>
      <c r="X19" s="27">
        <v>-3.50544999999999</v>
      </c>
      <c r="Y19" s="27">
        <v>-4.6814999999999998</v>
      </c>
      <c r="Z19" s="27">
        <v>-2.31</v>
      </c>
      <c r="AA19" s="30">
        <v>8.5441195483410004E-4</v>
      </c>
      <c r="AB19" s="57" t="s">
        <v>152</v>
      </c>
      <c r="AC19" s="57"/>
      <c r="AD19" s="57"/>
      <c r="AE19" s="57"/>
      <c r="AF19" s="57"/>
      <c r="AG19" s="57"/>
      <c r="AH19" s="57"/>
    </row>
    <row r="20" spans="1:34" x14ac:dyDescent="0.2">
      <c r="A20" s="57">
        <v>17</v>
      </c>
      <c r="B20" s="95" t="s">
        <v>116</v>
      </c>
      <c r="C20" s="65" t="s">
        <v>31</v>
      </c>
      <c r="D20" s="66">
        <v>100</v>
      </c>
      <c r="E20" s="67" t="str">
        <f t="shared" si="3"/>
        <v>-2.55 (-3.25,-1.86)</v>
      </c>
      <c r="F20" s="67">
        <v>-2.5506000000000002</v>
      </c>
      <c r="G20" s="67">
        <v>-3.2509999999999999</v>
      </c>
      <c r="H20" s="67">
        <v>-1.8565</v>
      </c>
      <c r="I20" s="68">
        <v>7.5809442454930795E-7</v>
      </c>
      <c r="J20" s="67">
        <v>99</v>
      </c>
      <c r="K20" s="67" t="str">
        <f t="shared" si="4"/>
        <v>-2.61 (-3.33,-1.89)</v>
      </c>
      <c r="L20" s="67">
        <v>-2.6118999999999999</v>
      </c>
      <c r="M20" s="67">
        <v>-3.3250000000000002</v>
      </c>
      <c r="N20" s="67">
        <v>-1.8859999999999999</v>
      </c>
      <c r="O20" s="69">
        <v>6.2234396071404302E-7</v>
      </c>
      <c r="P20" s="66"/>
      <c r="Q20" s="67"/>
      <c r="R20" s="67"/>
      <c r="S20" s="67"/>
      <c r="T20" s="67"/>
      <c r="U20" s="70"/>
      <c r="V20" s="67"/>
      <c r="W20" s="67"/>
      <c r="X20" s="67"/>
      <c r="Y20" s="67"/>
      <c r="Z20" s="67"/>
      <c r="AA20" s="71"/>
      <c r="AB20" s="72" t="s">
        <v>154</v>
      </c>
      <c r="AC20" s="57"/>
      <c r="AD20" s="57"/>
      <c r="AE20" s="57"/>
      <c r="AF20" s="57"/>
      <c r="AG20" s="57"/>
      <c r="AH20" s="57"/>
    </row>
    <row r="21" spans="1:34" x14ac:dyDescent="0.2">
      <c r="A21" s="57">
        <v>18</v>
      </c>
      <c r="B21" s="95"/>
      <c r="C21" s="65" t="s">
        <v>38</v>
      </c>
      <c r="D21" s="66">
        <v>100</v>
      </c>
      <c r="E21" s="67" t="str">
        <f t="shared" si="3"/>
        <v>-2.38 (-2.98,-1.79)</v>
      </c>
      <c r="F21" s="67">
        <v>-2.3826000000000001</v>
      </c>
      <c r="G21" s="67">
        <v>-2.97799999999999</v>
      </c>
      <c r="H21" s="67">
        <v>-1.79</v>
      </c>
      <c r="I21" s="68">
        <v>7.67818631387099E-10</v>
      </c>
      <c r="J21" s="67">
        <v>100</v>
      </c>
      <c r="K21" s="67" t="str">
        <f t="shared" si="4"/>
        <v>-2.4 (-3,-1.8)</v>
      </c>
      <c r="L21" s="67">
        <v>-2.4013499999999999</v>
      </c>
      <c r="M21" s="67">
        <v>-3.0009999999999999</v>
      </c>
      <c r="N21" s="67">
        <v>-1.7989999999999999</v>
      </c>
      <c r="O21" s="69">
        <v>1.0435518982521299E-9</v>
      </c>
      <c r="P21" s="66"/>
      <c r="Q21" s="67"/>
      <c r="R21" s="67"/>
      <c r="S21" s="67"/>
      <c r="T21" s="67"/>
      <c r="U21" s="70"/>
      <c r="V21" s="67"/>
      <c r="W21" s="67"/>
      <c r="X21" s="67"/>
      <c r="Y21" s="67"/>
      <c r="Z21" s="67"/>
      <c r="AA21" s="71"/>
      <c r="AB21" s="72" t="s">
        <v>154</v>
      </c>
      <c r="AC21" s="57"/>
      <c r="AD21" s="57"/>
      <c r="AE21" s="57"/>
      <c r="AF21" s="57"/>
      <c r="AG21" s="57"/>
      <c r="AH21" s="57"/>
    </row>
    <row r="22" spans="1:34" x14ac:dyDescent="0.2">
      <c r="A22" s="57">
        <v>19</v>
      </c>
      <c r="B22" s="95"/>
      <c r="C22" s="65" t="s">
        <v>25</v>
      </c>
      <c r="D22" s="66">
        <v>100</v>
      </c>
      <c r="E22" s="67" t="str">
        <f t="shared" si="3"/>
        <v>-2.37 (-3.03,-1.7)</v>
      </c>
      <c r="F22" s="67">
        <v>-2.3714499999999998</v>
      </c>
      <c r="G22" s="67">
        <v>-3.0314999999999999</v>
      </c>
      <c r="H22" s="67">
        <v>-1.7044999999999999</v>
      </c>
      <c r="I22" s="68">
        <v>8.8689341791026097E-7</v>
      </c>
      <c r="J22" s="67">
        <v>100</v>
      </c>
      <c r="K22" s="67" t="str">
        <f t="shared" si="4"/>
        <v>-2.44 (-3.11,-1.77)</v>
      </c>
      <c r="L22" s="67">
        <v>-2.4376499999999899</v>
      </c>
      <c r="M22" s="67">
        <v>-3.1070000000000002</v>
      </c>
      <c r="N22" s="67">
        <v>-1.7665</v>
      </c>
      <c r="O22" s="69">
        <v>4.8902779136013396E-7</v>
      </c>
      <c r="P22" s="73">
        <v>1</v>
      </c>
      <c r="Q22" s="74" t="str">
        <f t="shared" si="6"/>
        <v>-2.03 (-2.7,-1.36)</v>
      </c>
      <c r="R22" s="74">
        <v>-2.0268999999999999</v>
      </c>
      <c r="S22" s="74">
        <v>-2.6970000000000001</v>
      </c>
      <c r="T22" s="74">
        <v>-1.357</v>
      </c>
      <c r="U22" s="75">
        <v>1.98278033209E-4</v>
      </c>
      <c r="V22" s="74">
        <v>1</v>
      </c>
      <c r="W22" s="74" t="str">
        <f t="shared" si="5"/>
        <v>6.39 (4.21,8.56)</v>
      </c>
      <c r="X22" s="74">
        <v>6.3868</v>
      </c>
      <c r="Y22" s="74">
        <v>4.21</v>
      </c>
      <c r="Z22" s="74">
        <v>8.5630000000000006</v>
      </c>
      <c r="AA22" s="76">
        <v>5.6795246091629996E-4</v>
      </c>
      <c r="AB22" s="72" t="s">
        <v>154</v>
      </c>
      <c r="AC22" s="57"/>
      <c r="AD22" s="57"/>
      <c r="AE22" s="57"/>
      <c r="AF22" s="57"/>
      <c r="AG22" s="57"/>
      <c r="AH22" s="57"/>
    </row>
    <row r="23" spans="1:34" x14ac:dyDescent="0.2">
      <c r="A23" s="57">
        <v>20</v>
      </c>
      <c r="B23" s="95"/>
      <c r="C23" s="65" t="s">
        <v>27</v>
      </c>
      <c r="D23" s="66">
        <v>100</v>
      </c>
      <c r="E23" s="67" t="str">
        <f t="shared" si="3"/>
        <v>-2.92 (-3.72,-2.13)</v>
      </c>
      <c r="F23" s="67">
        <v>-2.9164500000000002</v>
      </c>
      <c r="G23" s="67">
        <v>-3.7164999999999999</v>
      </c>
      <c r="H23" s="67">
        <v>-2.1295000000000002</v>
      </c>
      <c r="I23" s="68">
        <v>5.1118546589729999E-7</v>
      </c>
      <c r="J23" s="67">
        <v>100</v>
      </c>
      <c r="K23" s="67" t="str">
        <f t="shared" si="4"/>
        <v>-3.82 (-4.81,-2.81)</v>
      </c>
      <c r="L23" s="67">
        <v>-3.8155999999999999</v>
      </c>
      <c r="M23" s="67">
        <v>-4.8090000000000002</v>
      </c>
      <c r="N23" s="67">
        <v>-2.8140000000000001</v>
      </c>
      <c r="O23" s="69">
        <v>1.2651136813702301E-8</v>
      </c>
      <c r="P23" s="66"/>
      <c r="Q23" s="67"/>
      <c r="R23" s="67"/>
      <c r="S23" s="67"/>
      <c r="T23" s="67"/>
      <c r="U23" s="70"/>
      <c r="V23" s="67">
        <v>6</v>
      </c>
      <c r="W23" s="67" t="str">
        <f t="shared" si="5"/>
        <v>-8.68 (-11.74,-5.62)</v>
      </c>
      <c r="X23" s="67">
        <v>-8.6777499999999996</v>
      </c>
      <c r="Y23" s="67">
        <v>-11.739999999999901</v>
      </c>
      <c r="Z23" s="67">
        <v>-5.6154999999999999</v>
      </c>
      <c r="AA23" s="77">
        <v>1.7712860082475001E-3</v>
      </c>
      <c r="AB23" s="72" t="s">
        <v>154</v>
      </c>
      <c r="AC23" s="57"/>
      <c r="AD23" s="57"/>
      <c r="AE23" s="57"/>
      <c r="AF23" s="57"/>
      <c r="AG23" s="57"/>
      <c r="AH23" s="57"/>
    </row>
    <row r="24" spans="1:34" x14ac:dyDescent="0.2">
      <c r="A24" s="57">
        <v>21</v>
      </c>
      <c r="B24" s="78" t="s">
        <v>42</v>
      </c>
      <c r="C24" s="2" t="s">
        <v>31</v>
      </c>
      <c r="D24" s="26">
        <v>23</v>
      </c>
      <c r="E24" s="27" t="str">
        <f t="shared" si="3"/>
        <v>1.01 (0.69,1.33)</v>
      </c>
      <c r="F24" s="27">
        <v>1.0059</v>
      </c>
      <c r="G24" s="27">
        <v>0.68500000000000005</v>
      </c>
      <c r="H24" s="27">
        <v>1.329</v>
      </c>
      <c r="I24" s="28">
        <v>2.5346569041980003E-4</v>
      </c>
      <c r="J24" s="27">
        <v>18</v>
      </c>
      <c r="K24" s="27" t="str">
        <f t="shared" si="4"/>
        <v>0.98 (0.66,1.3)</v>
      </c>
      <c r="L24" s="27">
        <v>0.98234999999999995</v>
      </c>
      <c r="M24" s="27">
        <v>0.66049999999999998</v>
      </c>
      <c r="N24" s="27">
        <v>1.3035000000000001</v>
      </c>
      <c r="O24" s="30">
        <v>6.8879163405759995E-4</v>
      </c>
      <c r="P24" s="26">
        <v>87</v>
      </c>
      <c r="Q24" s="27" t="str">
        <f t="shared" si="6"/>
        <v>1.17 (0.83,1.52)</v>
      </c>
      <c r="R24" s="27">
        <v>1.1694</v>
      </c>
      <c r="S24" s="27">
        <v>0.82499999999999996</v>
      </c>
      <c r="T24" s="27">
        <v>1.524</v>
      </c>
      <c r="U24" s="32">
        <v>1.98890435297701E-6</v>
      </c>
      <c r="V24" s="15">
        <v>96</v>
      </c>
      <c r="W24" s="15" t="str">
        <f t="shared" si="5"/>
        <v>1.22 (0.87,1.57)</v>
      </c>
      <c r="X24" s="15">
        <v>1.2197</v>
      </c>
      <c r="Y24" s="15">
        <v>0.871</v>
      </c>
      <c r="Z24" s="15">
        <v>1.57</v>
      </c>
      <c r="AA24" s="23">
        <v>4.7099462985080999E-7</v>
      </c>
      <c r="AB24" s="57" t="s">
        <v>152</v>
      </c>
      <c r="AC24" s="57"/>
      <c r="AD24" s="57"/>
      <c r="AE24" s="57"/>
      <c r="AF24" s="57"/>
      <c r="AG24" s="57"/>
      <c r="AH24" s="57"/>
    </row>
    <row r="25" spans="1:34" x14ac:dyDescent="0.2">
      <c r="A25" s="57">
        <v>22</v>
      </c>
      <c r="B25" s="78"/>
      <c r="C25" s="2" t="s">
        <v>38</v>
      </c>
      <c r="D25" s="26">
        <v>34</v>
      </c>
      <c r="E25" s="27" t="str">
        <f t="shared" si="3"/>
        <v>-1.03 (-1.36,-0.7)</v>
      </c>
      <c r="F25" s="27">
        <v>-1.03125</v>
      </c>
      <c r="G25" s="27">
        <v>-1.359</v>
      </c>
      <c r="H25" s="27">
        <v>-0.70399999999999996</v>
      </c>
      <c r="I25" s="28">
        <v>2.0941709040385001E-4</v>
      </c>
      <c r="J25" s="27">
        <v>37</v>
      </c>
      <c r="K25" s="27" t="str">
        <f t="shared" si="4"/>
        <v>-1.01 (-1.34,-0.69)</v>
      </c>
      <c r="L25" s="27">
        <v>-1.0106999999999999</v>
      </c>
      <c r="M25" s="27">
        <v>-1.337</v>
      </c>
      <c r="N25" s="27">
        <v>-0.68500000000000005</v>
      </c>
      <c r="O25" s="30">
        <v>3.3589643470200001E-4</v>
      </c>
      <c r="P25" s="14">
        <v>99</v>
      </c>
      <c r="Q25" s="15" t="str">
        <f t="shared" si="6"/>
        <v>-1.26 (-1.6,-0.92)</v>
      </c>
      <c r="R25" s="15">
        <v>-1.2583</v>
      </c>
      <c r="S25" s="15">
        <v>-1.6</v>
      </c>
      <c r="T25" s="15">
        <v>-0.91800000000000004</v>
      </c>
      <c r="U25" s="20">
        <v>5.95403396042858E-8</v>
      </c>
      <c r="V25" s="15">
        <v>98</v>
      </c>
      <c r="W25" s="15" t="str">
        <f t="shared" si="5"/>
        <v>-1.26 (-1.61,-0.91)</v>
      </c>
      <c r="X25" s="15">
        <v>-1.25935</v>
      </c>
      <c r="Y25" s="15">
        <v>-1.6065</v>
      </c>
      <c r="Z25" s="15">
        <v>-0.90900000000000003</v>
      </c>
      <c r="AA25" s="23">
        <v>7.6361845758532297E-8</v>
      </c>
      <c r="AB25" s="57" t="s">
        <v>155</v>
      </c>
      <c r="AC25" s="57"/>
      <c r="AD25" s="57"/>
      <c r="AE25" s="57"/>
      <c r="AF25" s="57"/>
      <c r="AG25" s="57"/>
      <c r="AH25" s="57"/>
    </row>
    <row r="26" spans="1:34" x14ac:dyDescent="0.2">
      <c r="A26" s="57">
        <v>23</v>
      </c>
      <c r="B26" s="78"/>
      <c r="C26" s="2" t="s">
        <v>77</v>
      </c>
      <c r="D26" s="26">
        <v>46</v>
      </c>
      <c r="E26" s="27" t="str">
        <f t="shared" si="3"/>
        <v>1.16 (0.81,1.5)</v>
      </c>
      <c r="F26" s="27">
        <v>1.1587999999999901</v>
      </c>
      <c r="G26" s="27">
        <v>0.8105</v>
      </c>
      <c r="H26" s="27">
        <v>1.504</v>
      </c>
      <c r="I26" s="32">
        <v>2.1959708318864399E-5</v>
      </c>
      <c r="J26" s="27">
        <v>27</v>
      </c>
      <c r="K26" s="27" t="str">
        <f t="shared" si="4"/>
        <v>1.07 (0.74,1.42)</v>
      </c>
      <c r="L26" s="27">
        <v>1.073</v>
      </c>
      <c r="M26" s="27">
        <v>0.73599999999999999</v>
      </c>
      <c r="N26" s="27">
        <v>1.4179999999999999</v>
      </c>
      <c r="O26" s="30">
        <v>2.207202801595E-4</v>
      </c>
      <c r="P26" s="14">
        <v>95</v>
      </c>
      <c r="Q26" s="15" t="str">
        <f t="shared" si="6"/>
        <v>1.4 (1,1.8)</v>
      </c>
      <c r="R26" s="15">
        <v>1.4005000000000001</v>
      </c>
      <c r="S26" s="15">
        <v>1.0009999999999999</v>
      </c>
      <c r="T26" s="15">
        <v>1.802</v>
      </c>
      <c r="U26" s="20">
        <v>1.4535618606142199E-7</v>
      </c>
      <c r="V26" s="15">
        <v>99</v>
      </c>
      <c r="W26" s="15" t="str">
        <f t="shared" si="5"/>
        <v>1.42 (1.03,1.81)</v>
      </c>
      <c r="X26" s="15">
        <v>1.4174</v>
      </c>
      <c r="Y26" s="15">
        <v>1.028</v>
      </c>
      <c r="Z26" s="15">
        <v>1.8120000000000001</v>
      </c>
      <c r="AA26" s="23">
        <v>1.0575369705043699E-7</v>
      </c>
      <c r="AB26" s="57" t="s">
        <v>155</v>
      </c>
      <c r="AC26" s="57"/>
      <c r="AD26" s="57"/>
      <c r="AE26" s="57"/>
      <c r="AF26" s="57"/>
      <c r="AG26" s="57"/>
      <c r="AH26" s="57"/>
    </row>
    <row r="27" spans="1:34" s="50" customFormat="1" x14ac:dyDescent="0.2">
      <c r="A27" s="57">
        <v>24</v>
      </c>
      <c r="B27" s="78"/>
      <c r="C27" s="62" t="s">
        <v>68</v>
      </c>
      <c r="D27" s="51">
        <v>100</v>
      </c>
      <c r="E27" s="52" t="str">
        <f t="shared" si="3"/>
        <v>1.95 (1.62,2.27)</v>
      </c>
      <c r="F27" s="52">
        <v>1.9481999999999999</v>
      </c>
      <c r="G27" s="52">
        <v>1.6240000000000001</v>
      </c>
      <c r="H27" s="52">
        <v>2.274</v>
      </c>
      <c r="I27" s="53">
        <v>1.1122096078230601E-25</v>
      </c>
      <c r="J27" s="52">
        <v>100</v>
      </c>
      <c r="K27" s="52" t="str">
        <f t="shared" si="4"/>
        <v>1.93 (1.6,2.26)</v>
      </c>
      <c r="L27" s="52">
        <v>1.9294</v>
      </c>
      <c r="M27" s="52">
        <v>1.5980000000000001</v>
      </c>
      <c r="N27" s="52">
        <v>2.2619999999999898</v>
      </c>
      <c r="O27" s="54">
        <v>2.2251818727981702E-25</v>
      </c>
      <c r="P27" s="51">
        <v>100</v>
      </c>
      <c r="Q27" s="52" t="str">
        <f t="shared" si="6"/>
        <v>1.49 (1.18,1.81)</v>
      </c>
      <c r="R27" s="52">
        <v>1.49095</v>
      </c>
      <c r="S27" s="52">
        <v>1.1775</v>
      </c>
      <c r="T27" s="52">
        <v>1.8075000000000001</v>
      </c>
      <c r="U27" s="53">
        <v>1.38477406947253E-15</v>
      </c>
      <c r="V27" s="52">
        <v>100</v>
      </c>
      <c r="W27" s="52" t="str">
        <f t="shared" si="5"/>
        <v>1.53 (1.21,1.85)</v>
      </c>
      <c r="X27" s="52">
        <v>1.5286</v>
      </c>
      <c r="Y27" s="52">
        <v>1.2115</v>
      </c>
      <c r="Z27" s="52">
        <v>1.8479999999999901</v>
      </c>
      <c r="AA27" s="54">
        <v>2.5919798778703998E-16</v>
      </c>
      <c r="AB27" s="50" t="s">
        <v>153</v>
      </c>
      <c r="AC27" s="57"/>
      <c r="AD27" s="57"/>
      <c r="AE27" s="57"/>
      <c r="AF27" s="57"/>
      <c r="AG27" s="57"/>
      <c r="AH27" s="57"/>
    </row>
    <row r="28" spans="1:34" x14ac:dyDescent="0.2">
      <c r="A28" s="57">
        <v>25</v>
      </c>
      <c r="B28" s="78"/>
      <c r="C28" s="2" t="s">
        <v>33</v>
      </c>
      <c r="D28" s="14">
        <v>100</v>
      </c>
      <c r="E28" s="15" t="str">
        <f t="shared" si="3"/>
        <v>1.15 (0.86,1.43)</v>
      </c>
      <c r="F28" s="15">
        <v>1.1498999999999999</v>
      </c>
      <c r="G28" s="15">
        <v>0.86399999999999999</v>
      </c>
      <c r="H28" s="15">
        <v>1.4339999999999999</v>
      </c>
      <c r="I28" s="20">
        <v>7.1697649340746302E-10</v>
      </c>
      <c r="J28" s="15">
        <v>100</v>
      </c>
      <c r="K28" s="15" t="str">
        <f t="shared" si="4"/>
        <v>1.15 (0.87,1.43)</v>
      </c>
      <c r="L28" s="15">
        <v>1.1487499999999999</v>
      </c>
      <c r="M28" s="15">
        <v>0.86499999999999999</v>
      </c>
      <c r="N28" s="15">
        <v>1.4325000000000001</v>
      </c>
      <c r="O28" s="23">
        <v>6.90540490205041E-10</v>
      </c>
      <c r="P28" s="14"/>
      <c r="Q28" s="15"/>
      <c r="R28" s="15"/>
      <c r="S28" s="15"/>
      <c r="T28" s="15"/>
      <c r="U28" s="19"/>
      <c r="V28" s="15"/>
      <c r="W28" s="15" t="str">
        <f t="shared" si="5"/>
        <v>0 (0,0)</v>
      </c>
      <c r="X28" s="15"/>
      <c r="Y28" s="15"/>
      <c r="Z28" s="15"/>
      <c r="AA28" s="22"/>
      <c r="AB28" s="57" t="s">
        <v>154</v>
      </c>
      <c r="AC28" s="57"/>
      <c r="AD28" s="57"/>
      <c r="AE28" s="57"/>
      <c r="AF28" s="57"/>
      <c r="AG28" s="57"/>
      <c r="AH28" s="57"/>
    </row>
    <row r="29" spans="1:34" s="50" customFormat="1" x14ac:dyDescent="0.2">
      <c r="A29" s="57">
        <v>26</v>
      </c>
      <c r="B29" s="78"/>
      <c r="C29" s="62" t="s">
        <v>54</v>
      </c>
      <c r="D29" s="51">
        <v>100</v>
      </c>
      <c r="E29" s="52" t="str">
        <f t="shared" si="3"/>
        <v>2.02 (1.63,2.41)</v>
      </c>
      <c r="F29" s="52">
        <v>2.02345</v>
      </c>
      <c r="G29" s="52">
        <v>1.633</v>
      </c>
      <c r="H29" s="52">
        <v>2.4140000000000001</v>
      </c>
      <c r="I29" s="53">
        <v>2.19872482906492E-18</v>
      </c>
      <c r="J29" s="52">
        <v>100</v>
      </c>
      <c r="K29" s="52" t="str">
        <f t="shared" si="4"/>
        <v>1.98 (1.59,2.38)</v>
      </c>
      <c r="L29" s="52">
        <v>1.98265</v>
      </c>
      <c r="M29" s="52">
        <v>1.59</v>
      </c>
      <c r="N29" s="52">
        <v>2.3804999999999898</v>
      </c>
      <c r="O29" s="54">
        <v>1.13981320303567E-17</v>
      </c>
      <c r="P29" s="51">
        <v>94</v>
      </c>
      <c r="Q29" s="52" t="str">
        <f t="shared" si="6"/>
        <v>1.52 (1.15,1.89)</v>
      </c>
      <c r="R29" s="52">
        <v>1.5166500000000001</v>
      </c>
      <c r="S29" s="52">
        <v>1.1479999999999999</v>
      </c>
      <c r="T29" s="52">
        <v>1.8859999999999999</v>
      </c>
      <c r="U29" s="53">
        <v>4.55496242008503E-11</v>
      </c>
      <c r="V29" s="52">
        <v>94</v>
      </c>
      <c r="W29" s="52" t="str">
        <f t="shared" si="5"/>
        <v>1.53 (1.16,1.89)</v>
      </c>
      <c r="X29" s="52">
        <v>1.5265</v>
      </c>
      <c r="Y29" s="52">
        <v>1.1604999999999901</v>
      </c>
      <c r="Z29" s="52">
        <v>1.8935</v>
      </c>
      <c r="AA29" s="54">
        <v>2.75525110816635E-11</v>
      </c>
      <c r="AB29" s="50" t="s">
        <v>153</v>
      </c>
      <c r="AC29" s="57"/>
      <c r="AD29" s="57"/>
      <c r="AE29" s="57"/>
      <c r="AF29" s="57"/>
      <c r="AG29" s="57"/>
      <c r="AH29" s="57"/>
    </row>
    <row r="30" spans="1:34" s="50" customFormat="1" x14ac:dyDescent="0.2">
      <c r="A30" s="57">
        <v>27</v>
      </c>
      <c r="B30" s="78"/>
      <c r="C30" s="62" t="s">
        <v>18</v>
      </c>
      <c r="D30" s="51">
        <v>100</v>
      </c>
      <c r="E30" s="52" t="str">
        <f t="shared" si="3"/>
        <v>1.59 (1.26,1.93)</v>
      </c>
      <c r="F30" s="52">
        <v>1.5949500000000001</v>
      </c>
      <c r="G30" s="52">
        <v>1.2569999999999999</v>
      </c>
      <c r="H30" s="52">
        <v>1.9339999999999999</v>
      </c>
      <c r="I30" s="53">
        <v>6.8483078354961302E-15</v>
      </c>
      <c r="J30" s="52">
        <v>100</v>
      </c>
      <c r="K30" s="52" t="str">
        <f t="shared" si="4"/>
        <v>1.6 (1.27,1.94)</v>
      </c>
      <c r="L30" s="52">
        <v>1.60374999999999</v>
      </c>
      <c r="M30" s="52">
        <v>1.272</v>
      </c>
      <c r="N30" s="52">
        <v>1.9379999999999999</v>
      </c>
      <c r="O30" s="54">
        <v>2.87813517411504E-15</v>
      </c>
      <c r="P30" s="51">
        <v>100</v>
      </c>
      <c r="Q30" s="52" t="str">
        <f t="shared" si="6"/>
        <v>1.94 (1.57,2.31)</v>
      </c>
      <c r="R30" s="52">
        <v>1.9412499999999999</v>
      </c>
      <c r="S30" s="52">
        <v>1.569</v>
      </c>
      <c r="T30" s="52">
        <v>2.3109999999999999</v>
      </c>
      <c r="U30" s="53">
        <v>7.0519789889213997E-20</v>
      </c>
      <c r="V30" s="52">
        <v>100</v>
      </c>
      <c r="W30" s="52" t="str">
        <f t="shared" si="5"/>
        <v>1.93 (1.56,2.31)</v>
      </c>
      <c r="X30" s="52">
        <v>1.9319999999999999</v>
      </c>
      <c r="Y30" s="52">
        <v>1.5609999999999999</v>
      </c>
      <c r="Z30" s="52">
        <v>2.306</v>
      </c>
      <c r="AA30" s="54">
        <v>5.0599887756528102E-20</v>
      </c>
      <c r="AB30" s="50" t="s">
        <v>153</v>
      </c>
      <c r="AC30" s="57"/>
      <c r="AD30" s="57"/>
      <c r="AE30" s="57"/>
      <c r="AF30" s="57"/>
      <c r="AG30" s="57"/>
      <c r="AH30" s="57"/>
    </row>
    <row r="31" spans="1:34" s="50" customFormat="1" x14ac:dyDescent="0.2">
      <c r="A31" s="57">
        <v>28</v>
      </c>
      <c r="B31" s="78"/>
      <c r="C31" s="62" t="s">
        <v>41</v>
      </c>
      <c r="D31" s="51">
        <v>100</v>
      </c>
      <c r="E31" s="52" t="str">
        <f t="shared" si="3"/>
        <v>-2.51 (-2.88,-2.14)</v>
      </c>
      <c r="F31" s="52">
        <v>-2.5061499999999999</v>
      </c>
      <c r="G31" s="52">
        <v>-2.87549999999999</v>
      </c>
      <c r="H31" s="52">
        <v>-2.1419999999999999</v>
      </c>
      <c r="I31" s="53">
        <v>1.3387553624531401E-34</v>
      </c>
      <c r="J31" s="52">
        <v>100</v>
      </c>
      <c r="K31" s="52" t="str">
        <f t="shared" si="4"/>
        <v>-2.49 (-2.86,-2.12)</v>
      </c>
      <c r="L31" s="52">
        <v>-2.4924999999999899</v>
      </c>
      <c r="M31" s="52">
        <v>-2.8624999999999998</v>
      </c>
      <c r="N31" s="52">
        <v>-2.1185</v>
      </c>
      <c r="O31" s="54">
        <v>1.9561837461811298E-34</v>
      </c>
      <c r="P31" s="51">
        <v>100</v>
      </c>
      <c r="Q31" s="52" t="str">
        <f t="shared" si="6"/>
        <v>-2.07 (-2.45,-1.67)</v>
      </c>
      <c r="R31" s="52">
        <v>-2.06575</v>
      </c>
      <c r="S31" s="52">
        <v>-2.4535</v>
      </c>
      <c r="T31" s="52">
        <v>-1.6749999999999901</v>
      </c>
      <c r="U31" s="53">
        <v>2.0451009532527799E-20</v>
      </c>
      <c r="V31" s="52">
        <v>100</v>
      </c>
      <c r="W31" s="52" t="str">
        <f t="shared" si="5"/>
        <v>-2.08 (-2.47,-1.69)</v>
      </c>
      <c r="X31" s="52">
        <v>-2.0794999999999999</v>
      </c>
      <c r="Y31" s="52">
        <v>-2.4725000000000001</v>
      </c>
      <c r="Z31" s="52">
        <v>-1.6865000000000001</v>
      </c>
      <c r="AA31" s="54">
        <v>1.7806190887167301E-20</v>
      </c>
      <c r="AB31" s="50" t="s">
        <v>153</v>
      </c>
      <c r="AC31" s="57"/>
      <c r="AD31" s="57"/>
      <c r="AE31" s="57"/>
      <c r="AF31" s="57"/>
      <c r="AG31" s="57"/>
      <c r="AH31" s="57"/>
    </row>
    <row r="32" spans="1:34" s="50" customFormat="1" x14ac:dyDescent="0.2">
      <c r="A32" s="57">
        <v>29</v>
      </c>
      <c r="B32" s="78"/>
      <c r="C32" s="62" t="s">
        <v>64</v>
      </c>
      <c r="D32" s="51">
        <v>100</v>
      </c>
      <c r="E32" s="52" t="str">
        <f t="shared" si="3"/>
        <v>1.5 (1.17,1.83)</v>
      </c>
      <c r="F32" s="52">
        <v>1.50115</v>
      </c>
      <c r="G32" s="52">
        <v>1.1739999999999999</v>
      </c>
      <c r="H32" s="52">
        <v>1.829</v>
      </c>
      <c r="I32" s="53">
        <v>1.10046924459704E-13</v>
      </c>
      <c r="J32" s="52">
        <v>100</v>
      </c>
      <c r="K32" s="52" t="str">
        <f t="shared" si="4"/>
        <v>1.49 (1.17,1.82)</v>
      </c>
      <c r="L32" s="52">
        <v>1.49295</v>
      </c>
      <c r="M32" s="52">
        <v>1.1655</v>
      </c>
      <c r="N32" s="52">
        <v>1.8240000000000001</v>
      </c>
      <c r="O32" s="54">
        <v>1.42504351727948E-13</v>
      </c>
      <c r="P32" s="51">
        <v>100</v>
      </c>
      <c r="Q32" s="52" t="str">
        <f t="shared" si="6"/>
        <v>1.5 (1.16,1.84)</v>
      </c>
      <c r="R32" s="52">
        <v>1.4983499999999901</v>
      </c>
      <c r="S32" s="52">
        <v>1.1585000000000001</v>
      </c>
      <c r="T32" s="52">
        <v>1.841</v>
      </c>
      <c r="U32" s="53">
        <v>2.6248916370227102E-13</v>
      </c>
      <c r="V32" s="52">
        <v>100</v>
      </c>
      <c r="W32" s="52" t="str">
        <f t="shared" si="5"/>
        <v>1.49 (1.15,1.83)</v>
      </c>
      <c r="X32" s="52">
        <v>1.4881500000000001</v>
      </c>
      <c r="Y32" s="52">
        <v>1.1505000000000001</v>
      </c>
      <c r="Z32" s="52">
        <v>1.8274999999999999</v>
      </c>
      <c r="AA32" s="54">
        <v>6.1283839031264897E-13</v>
      </c>
      <c r="AB32" s="50" t="s">
        <v>153</v>
      </c>
      <c r="AC32" s="57"/>
      <c r="AD32" s="57"/>
      <c r="AE32" s="57"/>
      <c r="AF32" s="57"/>
      <c r="AG32" s="57"/>
      <c r="AH32" s="57"/>
    </row>
    <row r="33" spans="1:34" x14ac:dyDescent="0.2">
      <c r="A33" s="57">
        <v>30</v>
      </c>
      <c r="B33" s="78"/>
      <c r="C33" s="2" t="s">
        <v>27</v>
      </c>
      <c r="D33" s="14">
        <v>96</v>
      </c>
      <c r="E33" s="15" t="str">
        <f t="shared" si="3"/>
        <v>-0.92 (-1.2,-0.64)</v>
      </c>
      <c r="F33" s="15">
        <v>-0.91754999999999998</v>
      </c>
      <c r="G33" s="15">
        <v>-1.1989999999999901</v>
      </c>
      <c r="H33" s="15">
        <v>-0.63700000000000001</v>
      </c>
      <c r="I33" s="20">
        <v>3.0822519905965397E-5</v>
      </c>
      <c r="J33" s="27">
        <v>43</v>
      </c>
      <c r="K33" s="27" t="str">
        <f t="shared" si="4"/>
        <v>-0.84 (-1.11,-0.58)</v>
      </c>
      <c r="L33" s="27">
        <v>-0.84409999999999996</v>
      </c>
      <c r="M33" s="27">
        <v>-1.111</v>
      </c>
      <c r="N33" s="27">
        <v>-0.57699999999999996</v>
      </c>
      <c r="O33" s="30">
        <v>2.2433645221930001E-4</v>
      </c>
      <c r="P33" s="14">
        <v>93</v>
      </c>
      <c r="Q33" s="15" t="str">
        <f t="shared" si="6"/>
        <v>-1.16 (-1.51,-0.81)</v>
      </c>
      <c r="R33" s="15">
        <v>-1.1615</v>
      </c>
      <c r="S33" s="15">
        <v>-1.5089999999999999</v>
      </c>
      <c r="T33" s="15">
        <v>-0.81399999999999995</v>
      </c>
      <c r="U33" s="20">
        <v>2.5240825039204799E-6</v>
      </c>
      <c r="V33" s="15">
        <v>97</v>
      </c>
      <c r="W33" s="15" t="str">
        <f t="shared" si="5"/>
        <v>-1.39 (-1.76,-1.03)</v>
      </c>
      <c r="X33" s="15">
        <v>-1.3927</v>
      </c>
      <c r="Y33" s="15">
        <v>-1.7569999999999999</v>
      </c>
      <c r="Z33" s="15">
        <v>-1.028</v>
      </c>
      <c r="AA33" s="23">
        <v>5.8750704598378797E-9</v>
      </c>
      <c r="AB33" s="57" t="s">
        <v>155</v>
      </c>
      <c r="AC33" s="57"/>
      <c r="AD33" s="57"/>
      <c r="AE33" s="57"/>
      <c r="AF33" s="57"/>
      <c r="AG33" s="57"/>
      <c r="AH33" s="57"/>
    </row>
    <row r="34" spans="1:34" s="50" customFormat="1" x14ac:dyDescent="0.2">
      <c r="A34" s="57">
        <v>31</v>
      </c>
      <c r="B34" s="78"/>
      <c r="C34" s="62" t="s">
        <v>22</v>
      </c>
      <c r="D34" s="51">
        <v>100</v>
      </c>
      <c r="E34" s="52" t="str">
        <f t="shared" si="3"/>
        <v>-1.42 (-1.76,-1.09)</v>
      </c>
      <c r="F34" s="52">
        <v>-1.4222999999999999</v>
      </c>
      <c r="G34" s="52">
        <v>-1.7549999999999999</v>
      </c>
      <c r="H34" s="52">
        <v>-1.089</v>
      </c>
      <c r="I34" s="53">
        <v>7.92254796541709E-12</v>
      </c>
      <c r="J34" s="52">
        <v>100</v>
      </c>
      <c r="K34" s="52" t="str">
        <f t="shared" si="4"/>
        <v>-1.39 (-1.71,-1.06)</v>
      </c>
      <c r="L34" s="52">
        <v>-1.3908</v>
      </c>
      <c r="M34" s="52">
        <v>-1.714</v>
      </c>
      <c r="N34" s="52">
        <v>-1.0585</v>
      </c>
      <c r="O34" s="54">
        <v>4.3195812564942803E-11</v>
      </c>
      <c r="P34" s="51">
        <v>100</v>
      </c>
      <c r="Q34" s="52" t="str">
        <f t="shared" si="6"/>
        <v>-1.26 (-1.59,-0.93)</v>
      </c>
      <c r="R34" s="52">
        <v>-1.2631999999999901</v>
      </c>
      <c r="S34" s="52">
        <v>-1.5905</v>
      </c>
      <c r="T34" s="52">
        <v>-0.9335</v>
      </c>
      <c r="U34" s="53">
        <v>5.4843685685448902E-9</v>
      </c>
      <c r="V34" s="52">
        <v>100</v>
      </c>
      <c r="W34" s="52" t="str">
        <f t="shared" si="5"/>
        <v>-1.34 (-1.67,-1.01)</v>
      </c>
      <c r="X34" s="52">
        <v>-1.3363499999999999</v>
      </c>
      <c r="Y34" s="52">
        <v>-1.6705000000000001</v>
      </c>
      <c r="Z34" s="52">
        <v>-1.0065</v>
      </c>
      <c r="AA34" s="54">
        <v>3.6528416792133598E-10</v>
      </c>
      <c r="AB34" s="50" t="s">
        <v>153</v>
      </c>
      <c r="AC34" s="57"/>
      <c r="AD34" s="57"/>
      <c r="AE34" s="57"/>
      <c r="AF34" s="57"/>
      <c r="AG34" s="57"/>
      <c r="AH34" s="57"/>
    </row>
    <row r="35" spans="1:34" s="50" customFormat="1" x14ac:dyDescent="0.2">
      <c r="A35" s="57">
        <v>32</v>
      </c>
      <c r="B35" s="78"/>
      <c r="C35" s="62" t="s">
        <v>49</v>
      </c>
      <c r="D35" s="51">
        <v>100</v>
      </c>
      <c r="E35" s="52" t="str">
        <f t="shared" si="3"/>
        <v>-1.85 (-2.22,-1.47)</v>
      </c>
      <c r="F35" s="52">
        <v>-1.8467</v>
      </c>
      <c r="G35" s="52">
        <v>-2.2235</v>
      </c>
      <c r="H35" s="52">
        <v>-1.474</v>
      </c>
      <c r="I35" s="53">
        <v>1.7051047788576799E-16</v>
      </c>
      <c r="J35" s="52">
        <v>100</v>
      </c>
      <c r="K35" s="52" t="str">
        <f t="shared" si="4"/>
        <v>-1.49 (-1.85,-1.12)</v>
      </c>
      <c r="L35" s="52">
        <v>-1.4881</v>
      </c>
      <c r="M35" s="52">
        <v>-1.85</v>
      </c>
      <c r="N35" s="52">
        <v>-1.1234999999999999</v>
      </c>
      <c r="O35" s="54">
        <v>2.8170123357749501E-10</v>
      </c>
      <c r="P35" s="51">
        <v>100</v>
      </c>
      <c r="Q35" s="52" t="str">
        <f t="shared" si="6"/>
        <v>-1.97 (-2.32,-1.61)</v>
      </c>
      <c r="R35" s="52">
        <v>-1.9652000000000001</v>
      </c>
      <c r="S35" s="52">
        <v>-2.319</v>
      </c>
      <c r="T35" s="52">
        <v>-1.613</v>
      </c>
      <c r="U35" s="53">
        <v>6.9876711487297995E-23</v>
      </c>
      <c r="V35" s="52">
        <v>100</v>
      </c>
      <c r="W35" s="52" t="str">
        <f t="shared" si="5"/>
        <v>-1.71 (-2.06,-1.36)</v>
      </c>
      <c r="X35" s="52">
        <v>-1.7116499999999999</v>
      </c>
      <c r="Y35" s="52">
        <v>-2.0594999999999999</v>
      </c>
      <c r="Z35" s="52">
        <v>-1.3594999999999999</v>
      </c>
      <c r="AA35" s="54">
        <v>4.7933093904875201E-17</v>
      </c>
      <c r="AB35" s="50" t="s">
        <v>153</v>
      </c>
      <c r="AC35" s="57"/>
      <c r="AD35" s="57"/>
      <c r="AE35" s="57"/>
      <c r="AF35" s="57"/>
      <c r="AG35" s="57"/>
      <c r="AH35" s="57"/>
    </row>
    <row r="36" spans="1:34" x14ac:dyDescent="0.2">
      <c r="A36" s="57">
        <v>33</v>
      </c>
      <c r="B36" s="78" t="s">
        <v>19</v>
      </c>
      <c r="C36" s="2" t="s">
        <v>33</v>
      </c>
      <c r="D36" s="26">
        <v>23</v>
      </c>
      <c r="E36" s="27" t="str">
        <f t="shared" si="3"/>
        <v>-2.38 (-3.19,-1.56)</v>
      </c>
      <c r="F36" s="27">
        <v>-2.3822000000000001</v>
      </c>
      <c r="G36" s="27">
        <v>-3.1920000000000002</v>
      </c>
      <c r="H36" s="27">
        <v>-1.5569999999999999</v>
      </c>
      <c r="I36" s="28">
        <v>2.7843242347709001E-3</v>
      </c>
      <c r="J36" s="27">
        <v>21</v>
      </c>
      <c r="K36" s="27" t="str">
        <f t="shared" si="4"/>
        <v>-2.38 (-3.2,-1.56)</v>
      </c>
      <c r="L36" s="27">
        <v>-2.3765000000000001</v>
      </c>
      <c r="M36" s="27">
        <v>-3.1960000000000002</v>
      </c>
      <c r="N36" s="27">
        <v>-1.5620000000000001</v>
      </c>
      <c r="O36" s="33">
        <v>2.8759117801692999E-3</v>
      </c>
      <c r="P36" s="14">
        <v>100</v>
      </c>
      <c r="Q36" s="15" t="str">
        <f t="shared" si="6"/>
        <v>-3.24 (-4.18,-2.25)</v>
      </c>
      <c r="R36" s="15">
        <v>-3.2372999999999998</v>
      </c>
      <c r="S36" s="15">
        <v>-4.181</v>
      </c>
      <c r="T36" s="15">
        <v>-2.2524999999999999</v>
      </c>
      <c r="U36" s="20">
        <v>2.8748363451345402E-6</v>
      </c>
      <c r="V36" s="15">
        <v>99</v>
      </c>
      <c r="W36" s="15" t="str">
        <f t="shared" si="5"/>
        <v>-3.24 (-4.21,-2.27)</v>
      </c>
      <c r="X36" s="15">
        <v>-3.2418999999999998</v>
      </c>
      <c r="Y36" s="15">
        <v>-4.2130000000000001</v>
      </c>
      <c r="Z36" s="15">
        <v>-2.27</v>
      </c>
      <c r="AA36" s="23">
        <v>4.2158292448799302E-6</v>
      </c>
      <c r="AB36" s="57" t="s">
        <v>155</v>
      </c>
      <c r="AC36" s="57"/>
      <c r="AD36" s="57"/>
      <c r="AE36" s="57"/>
      <c r="AF36" s="57"/>
      <c r="AG36" s="57"/>
      <c r="AH36" s="57"/>
    </row>
    <row r="37" spans="1:34" x14ac:dyDescent="0.2">
      <c r="A37" s="57">
        <v>34</v>
      </c>
      <c r="B37" s="78"/>
      <c r="C37" s="2" t="s">
        <v>18</v>
      </c>
      <c r="D37" s="14">
        <v>100</v>
      </c>
      <c r="E37" s="15" t="str">
        <f t="shared" si="3"/>
        <v>-5.11 (-6.58,-3.71)</v>
      </c>
      <c r="F37" s="15">
        <v>-5.1144999999999996</v>
      </c>
      <c r="G37" s="15">
        <v>-6.577</v>
      </c>
      <c r="H37" s="15">
        <v>-3.7109999999999999</v>
      </c>
      <c r="I37" s="20">
        <v>7.6651986754165497E-7</v>
      </c>
      <c r="J37" s="15">
        <v>100</v>
      </c>
      <c r="K37" s="15" t="str">
        <f t="shared" si="4"/>
        <v>-5.36 (-6.86,-3.86)</v>
      </c>
      <c r="L37" s="15">
        <v>-5.3624000000000001</v>
      </c>
      <c r="M37" s="15">
        <v>-6.8614999999999897</v>
      </c>
      <c r="N37" s="15">
        <v>-3.8635000000000002</v>
      </c>
      <c r="O37" s="23">
        <v>7.0005726939600704E-7</v>
      </c>
      <c r="P37" s="14"/>
      <c r="Q37" s="15"/>
      <c r="R37" s="15"/>
      <c r="S37" s="15"/>
      <c r="T37" s="15"/>
      <c r="U37" s="19"/>
      <c r="V37" s="15"/>
      <c r="W37" s="15"/>
      <c r="X37" s="15"/>
      <c r="Y37" s="15"/>
      <c r="Z37" s="15"/>
      <c r="AA37" s="22"/>
      <c r="AB37" s="57" t="s">
        <v>154</v>
      </c>
      <c r="AC37" s="57"/>
      <c r="AD37" s="57"/>
      <c r="AE37" s="57"/>
      <c r="AF37" s="57"/>
      <c r="AG37" s="57"/>
      <c r="AH37" s="57"/>
    </row>
    <row r="38" spans="1:34" x14ac:dyDescent="0.2">
      <c r="A38" s="57">
        <v>35</v>
      </c>
      <c r="B38" s="78"/>
      <c r="C38" s="2" t="s">
        <v>27</v>
      </c>
      <c r="D38" s="26">
        <v>27</v>
      </c>
      <c r="E38" s="27" t="str">
        <f t="shared" si="3"/>
        <v>-1.94 (-2.59,-1.29)</v>
      </c>
      <c r="F38" s="27">
        <v>-1.9428000000000001</v>
      </c>
      <c r="G38" s="27">
        <v>-2.5910000000000002</v>
      </c>
      <c r="H38" s="27">
        <v>-1.288</v>
      </c>
      <c r="I38" s="28">
        <v>1.7200475003120001E-3</v>
      </c>
      <c r="J38" s="15">
        <v>99</v>
      </c>
      <c r="K38" s="15" t="str">
        <f t="shared" si="4"/>
        <v>-2.06 (-2.68,-1.43)</v>
      </c>
      <c r="L38" s="15">
        <v>-2.0590999999999999</v>
      </c>
      <c r="M38" s="15">
        <v>-2.6789999999999998</v>
      </c>
      <c r="N38" s="15">
        <v>-1.4330000000000001</v>
      </c>
      <c r="O38" s="23">
        <v>3.04402596883407E-5</v>
      </c>
      <c r="P38" s="14"/>
      <c r="Q38" s="15"/>
      <c r="R38" s="15"/>
      <c r="S38" s="15"/>
      <c r="T38" s="15"/>
      <c r="U38" s="19"/>
      <c r="V38" s="15"/>
      <c r="W38" s="15"/>
      <c r="X38" s="15"/>
      <c r="Y38" s="15"/>
      <c r="Z38" s="15"/>
      <c r="AA38" s="22"/>
      <c r="AB38" s="57" t="s">
        <v>152</v>
      </c>
      <c r="AC38" s="57"/>
      <c r="AD38" s="57"/>
      <c r="AE38" s="57"/>
      <c r="AF38" s="57"/>
      <c r="AG38" s="57"/>
      <c r="AH38" s="57"/>
    </row>
    <row r="39" spans="1:34" s="50" customFormat="1" x14ac:dyDescent="0.2">
      <c r="A39" s="57">
        <v>36</v>
      </c>
      <c r="B39" s="93" t="s">
        <v>29</v>
      </c>
      <c r="C39" s="62" t="s">
        <v>31</v>
      </c>
      <c r="D39" s="51">
        <v>100</v>
      </c>
      <c r="E39" s="52" t="str">
        <f t="shared" si="3"/>
        <v>-2.76 (-3.26,-2.27)</v>
      </c>
      <c r="F39" s="52">
        <v>-2.7592999999999899</v>
      </c>
      <c r="G39" s="52">
        <v>-3.2549999999999999</v>
      </c>
      <c r="H39" s="52">
        <v>-2.2669999999999999</v>
      </c>
      <c r="I39" s="53">
        <v>4.1700499788671499E-22</v>
      </c>
      <c r="J39" s="52">
        <v>100</v>
      </c>
      <c r="K39" s="52" t="str">
        <f t="shared" si="4"/>
        <v>-2.73 (-3.23,-2.24)</v>
      </c>
      <c r="L39" s="52">
        <v>-2.7326999999999999</v>
      </c>
      <c r="M39" s="52">
        <v>-3.226</v>
      </c>
      <c r="N39" s="52">
        <v>-2.2404999999999999</v>
      </c>
      <c r="O39" s="54">
        <v>3.0451054150099502E-22</v>
      </c>
      <c r="P39" s="51">
        <v>91</v>
      </c>
      <c r="Q39" s="52" t="str">
        <f t="shared" si="6"/>
        <v>-2.52 (-3.17,-1.89)</v>
      </c>
      <c r="R39" s="52">
        <v>-2.5249000000000001</v>
      </c>
      <c r="S39" s="52">
        <v>-3.1720000000000002</v>
      </c>
      <c r="T39" s="52">
        <v>-1.887</v>
      </c>
      <c r="U39" s="53">
        <v>8.7730427764338105E-10</v>
      </c>
      <c r="V39" s="52">
        <v>96</v>
      </c>
      <c r="W39" s="52" t="str">
        <f t="shared" si="5"/>
        <v>-2.46 (-3.08,-1.83)</v>
      </c>
      <c r="X39" s="52">
        <v>-2.46075</v>
      </c>
      <c r="Y39" s="52">
        <v>-3.0839999999999899</v>
      </c>
      <c r="Z39" s="52">
        <v>-1.8334999999999999</v>
      </c>
      <c r="AA39" s="54">
        <v>6.9773666786201301E-10</v>
      </c>
      <c r="AB39" s="50" t="s">
        <v>153</v>
      </c>
      <c r="AC39" s="57"/>
      <c r="AD39" s="57"/>
      <c r="AE39" s="57"/>
      <c r="AF39" s="57"/>
      <c r="AG39" s="57"/>
      <c r="AH39" s="57"/>
    </row>
    <row r="40" spans="1:34" s="50" customFormat="1" x14ac:dyDescent="0.2">
      <c r="A40" s="57">
        <v>37</v>
      </c>
      <c r="B40" s="93"/>
      <c r="C40" s="62" t="s">
        <v>51</v>
      </c>
      <c r="D40" s="51">
        <v>100</v>
      </c>
      <c r="E40" s="52" t="str">
        <f t="shared" si="3"/>
        <v>-1.6 (-2.02,-1.18)</v>
      </c>
      <c r="F40" s="52">
        <v>-1.59955</v>
      </c>
      <c r="G40" s="52">
        <v>-2.0199999999999898</v>
      </c>
      <c r="H40" s="52">
        <v>-1.1815</v>
      </c>
      <c r="I40" s="53">
        <v>5.8935928448431203E-8</v>
      </c>
      <c r="J40" s="52">
        <v>100</v>
      </c>
      <c r="K40" s="52" t="str">
        <f t="shared" si="4"/>
        <v>-1.7 (-2.13,-1.27)</v>
      </c>
      <c r="L40" s="52">
        <v>-1.7005999999999999</v>
      </c>
      <c r="M40" s="52">
        <v>-2.1309999999999998</v>
      </c>
      <c r="N40" s="52">
        <v>-1.2685</v>
      </c>
      <c r="O40" s="54">
        <v>8.2596724084098103E-9</v>
      </c>
      <c r="P40" s="51">
        <v>99</v>
      </c>
      <c r="Q40" s="52" t="str">
        <f t="shared" si="6"/>
        <v>-2.62 (-3.24,-2.02)</v>
      </c>
      <c r="R40" s="52">
        <v>-2.6221999999999999</v>
      </c>
      <c r="S40" s="52">
        <v>-3.2370000000000001</v>
      </c>
      <c r="T40" s="52">
        <v>-2.0179999999999998</v>
      </c>
      <c r="U40" s="53">
        <v>8.5170409390813997E-13</v>
      </c>
      <c r="V40" s="52">
        <v>100</v>
      </c>
      <c r="W40" s="52" t="str">
        <f t="shared" si="5"/>
        <v>-2.76 (-3.37,-2.16)</v>
      </c>
      <c r="X40" s="52">
        <v>-2.7642500000000001</v>
      </c>
      <c r="Y40" s="52">
        <v>-3.3740000000000001</v>
      </c>
      <c r="Z40" s="52">
        <v>-2.1579999999999999</v>
      </c>
      <c r="AA40" s="54">
        <v>2.7312181119972101E-14</v>
      </c>
      <c r="AB40" s="50" t="s">
        <v>153</v>
      </c>
      <c r="AC40" s="57"/>
      <c r="AD40" s="57"/>
      <c r="AE40" s="57"/>
      <c r="AF40" s="57"/>
      <c r="AG40" s="57"/>
      <c r="AH40" s="57"/>
    </row>
    <row r="41" spans="1:34" x14ac:dyDescent="0.2">
      <c r="A41" s="57">
        <v>38</v>
      </c>
      <c r="B41" s="93"/>
      <c r="C41" s="2" t="s">
        <v>25</v>
      </c>
      <c r="D41" s="14">
        <v>100</v>
      </c>
      <c r="E41" s="15" t="str">
        <f t="shared" si="3"/>
        <v>-1.46 (-1.85,-1.08)</v>
      </c>
      <c r="F41" s="15">
        <v>-1.46455</v>
      </c>
      <c r="G41" s="15">
        <v>-1.85</v>
      </c>
      <c r="H41" s="15">
        <v>-1.0774999999999999</v>
      </c>
      <c r="I41" s="20">
        <v>4.0642325024866097E-8</v>
      </c>
      <c r="J41" s="15">
        <v>100</v>
      </c>
      <c r="K41" s="15" t="str">
        <f t="shared" si="4"/>
        <v>-1.54 (-1.92,-1.14)</v>
      </c>
      <c r="L41" s="15">
        <v>-1.5356000000000001</v>
      </c>
      <c r="M41" s="15">
        <v>-1.9249999999999901</v>
      </c>
      <c r="N41" s="15">
        <v>-1.1444999999999901</v>
      </c>
      <c r="O41" s="23">
        <v>7.5598746680321603E-9</v>
      </c>
      <c r="P41" s="26">
        <v>1</v>
      </c>
      <c r="Q41" s="27" t="str">
        <f t="shared" si="6"/>
        <v>-3.01 (-4.07,-1.96)</v>
      </c>
      <c r="R41" s="27">
        <v>-3.0114999999999998</v>
      </c>
      <c r="S41" s="27">
        <v>-4.0650000000000004</v>
      </c>
      <c r="T41" s="27">
        <v>-1.958</v>
      </c>
      <c r="U41" s="28">
        <v>1.3221652251308E-3</v>
      </c>
      <c r="V41" s="27"/>
      <c r="W41" s="27"/>
      <c r="X41" s="27"/>
      <c r="Y41" s="27"/>
      <c r="Z41" s="27"/>
      <c r="AA41" s="36"/>
      <c r="AB41" s="57" t="s">
        <v>154</v>
      </c>
      <c r="AC41" s="57"/>
      <c r="AD41" s="57"/>
      <c r="AE41" s="57"/>
      <c r="AF41" s="57"/>
      <c r="AG41" s="57"/>
      <c r="AH41" s="57"/>
    </row>
    <row r="42" spans="1:34" x14ac:dyDescent="0.2">
      <c r="A42" s="57">
        <v>39</v>
      </c>
      <c r="B42" s="93"/>
      <c r="C42" s="2" t="s">
        <v>170</v>
      </c>
      <c r="D42" s="14">
        <v>100</v>
      </c>
      <c r="E42" s="15" t="str">
        <f t="shared" si="3"/>
        <v>-3.48 (-4.16,-2.8)</v>
      </c>
      <c r="F42" s="15">
        <v>-3.4754</v>
      </c>
      <c r="G42" s="15">
        <v>-4.1604999999999999</v>
      </c>
      <c r="H42" s="15">
        <v>-2.8</v>
      </c>
      <c r="I42" s="20">
        <v>1.51872419645667E-18</v>
      </c>
      <c r="J42" s="15">
        <v>100</v>
      </c>
      <c r="K42" s="15" t="str">
        <f t="shared" si="4"/>
        <v>-3.5 (-4.18,-2.82)</v>
      </c>
      <c r="L42" s="15">
        <v>-3.5000499999999999</v>
      </c>
      <c r="M42" s="15">
        <v>-4.1839999999999904</v>
      </c>
      <c r="N42" s="15">
        <v>-2.82</v>
      </c>
      <c r="O42" s="23">
        <v>4.9833546089580097E-18</v>
      </c>
      <c r="P42" s="26">
        <v>90</v>
      </c>
      <c r="Q42" s="27" t="str">
        <f t="shared" si="6"/>
        <v>-3.08 (-3.9,-2.26)</v>
      </c>
      <c r="R42" s="27">
        <v>-3.0781999999999998</v>
      </c>
      <c r="S42" s="27">
        <v>-3.9024999999999999</v>
      </c>
      <c r="T42" s="27">
        <v>-2.2610000000000001</v>
      </c>
      <c r="U42" s="32">
        <v>1.03150439142746E-8</v>
      </c>
      <c r="V42" s="27">
        <v>85</v>
      </c>
      <c r="W42" s="27" t="str">
        <f t="shared" si="5"/>
        <v>-3.08 (-3.9,-2.27)</v>
      </c>
      <c r="X42" s="27">
        <v>-3.0762</v>
      </c>
      <c r="Y42" s="27">
        <v>-3.9020000000000001</v>
      </c>
      <c r="Z42" s="27">
        <v>-2.2679999999999998</v>
      </c>
      <c r="AA42" s="31">
        <v>1.5511451240041399E-8</v>
      </c>
      <c r="AB42" s="57" t="s">
        <v>154</v>
      </c>
      <c r="AC42" s="57"/>
      <c r="AD42" s="57"/>
      <c r="AE42" s="57"/>
      <c r="AF42" s="57"/>
      <c r="AG42" s="57"/>
      <c r="AH42" s="57"/>
    </row>
    <row r="43" spans="1:34" s="50" customFormat="1" x14ac:dyDescent="0.2">
      <c r="A43" s="57">
        <v>40</v>
      </c>
      <c r="B43" s="93"/>
      <c r="C43" s="62" t="s">
        <v>33</v>
      </c>
      <c r="D43" s="51">
        <v>100</v>
      </c>
      <c r="E43" s="52" t="str">
        <f t="shared" si="3"/>
        <v>1.75 (1.41,2.09)</v>
      </c>
      <c r="F43" s="52">
        <v>1.7500499999999899</v>
      </c>
      <c r="G43" s="52">
        <v>1.4139999999999999</v>
      </c>
      <c r="H43" s="52">
        <v>2.09</v>
      </c>
      <c r="I43" s="53">
        <v>1.5469055617962401E-18</v>
      </c>
      <c r="J43" s="52">
        <v>100</v>
      </c>
      <c r="K43" s="52" t="str">
        <f t="shared" si="4"/>
        <v>1.74 (1.4,2.08)</v>
      </c>
      <c r="L43" s="52">
        <v>1.7423500000000001</v>
      </c>
      <c r="M43" s="52">
        <v>1.4015</v>
      </c>
      <c r="N43" s="52">
        <v>2.0840000000000001</v>
      </c>
      <c r="O43" s="54">
        <v>5.1772620802696804E-18</v>
      </c>
      <c r="P43" s="51">
        <v>100</v>
      </c>
      <c r="Q43" s="52" t="str">
        <f t="shared" si="6"/>
        <v>1.52 (1.13,1.92)</v>
      </c>
      <c r="R43" s="52">
        <v>1.5244499999999901</v>
      </c>
      <c r="S43" s="52">
        <v>1.127</v>
      </c>
      <c r="T43" s="52">
        <v>1.9195</v>
      </c>
      <c r="U43" s="53">
        <v>2.1912367019186299E-9</v>
      </c>
      <c r="V43" s="52">
        <v>100</v>
      </c>
      <c r="W43" s="52" t="str">
        <f t="shared" si="5"/>
        <v>1.55 (1.15,1.95)</v>
      </c>
      <c r="X43" s="52">
        <v>1.5481499999999999</v>
      </c>
      <c r="Y43" s="52">
        <v>1.1495</v>
      </c>
      <c r="Z43" s="52">
        <v>1.9470000000000001</v>
      </c>
      <c r="AA43" s="54">
        <v>1.5384923065599199E-9</v>
      </c>
      <c r="AB43" s="50" t="s">
        <v>153</v>
      </c>
      <c r="AC43" s="57"/>
      <c r="AD43" s="57"/>
      <c r="AE43" s="57"/>
      <c r="AF43" s="57"/>
      <c r="AG43" s="57"/>
      <c r="AH43" s="57"/>
    </row>
    <row r="44" spans="1:34" x14ac:dyDescent="0.2">
      <c r="A44" s="57">
        <v>41</v>
      </c>
      <c r="B44" s="93"/>
      <c r="C44" s="2" t="s">
        <v>54</v>
      </c>
      <c r="D44" s="14">
        <v>100</v>
      </c>
      <c r="E44" s="15" t="str">
        <f t="shared" si="3"/>
        <v>-1.62 (-2.03,-1.21)</v>
      </c>
      <c r="F44" s="15">
        <v>-1.61955</v>
      </c>
      <c r="G44" s="15">
        <v>-2.0299999999999998</v>
      </c>
      <c r="H44" s="15">
        <v>-1.2130000000000001</v>
      </c>
      <c r="I44" s="20">
        <v>2.3393307781325601E-9</v>
      </c>
      <c r="J44" s="15">
        <v>100</v>
      </c>
      <c r="K44" s="15" t="str">
        <f t="shared" si="4"/>
        <v>-1.61 (-2.02,-1.21)</v>
      </c>
      <c r="L44" s="15">
        <v>-1.6146499999999999</v>
      </c>
      <c r="M44" s="15">
        <v>-2.0194999999999999</v>
      </c>
      <c r="N44" s="15">
        <v>-1.2084999999999999</v>
      </c>
      <c r="O44" s="23">
        <v>2.5843309740559501E-9</v>
      </c>
      <c r="P44" s="26">
        <v>4</v>
      </c>
      <c r="Q44" s="27" t="str">
        <f t="shared" si="6"/>
        <v>-1.45 (-1.98,-0.93)</v>
      </c>
      <c r="R44" s="27">
        <v>-1.4517500000000001</v>
      </c>
      <c r="S44" s="27">
        <v>-1.9764999999999999</v>
      </c>
      <c r="T44" s="27">
        <v>-0.92749999999999999</v>
      </c>
      <c r="U44" s="28">
        <v>3.66445572317669E-3</v>
      </c>
      <c r="V44" s="27">
        <v>4</v>
      </c>
      <c r="W44" s="27" t="str">
        <f t="shared" si="5"/>
        <v>-1.5 (-2.03,-0.96)</v>
      </c>
      <c r="X44" s="27">
        <v>-1.4979499999999999</v>
      </c>
      <c r="Y44" s="27">
        <v>-2.0335000000000001</v>
      </c>
      <c r="Z44" s="27">
        <v>-0.95899999999999996</v>
      </c>
      <c r="AA44" s="30">
        <v>2.32076433259365E-3</v>
      </c>
      <c r="AB44" s="57" t="s">
        <v>154</v>
      </c>
      <c r="AC44" s="57"/>
      <c r="AD44" s="57"/>
      <c r="AE44" s="57"/>
      <c r="AF44" s="57"/>
      <c r="AG44" s="57"/>
      <c r="AH44" s="57"/>
    </row>
    <row r="45" spans="1:34" x14ac:dyDescent="0.2">
      <c r="A45" s="57">
        <v>42</v>
      </c>
      <c r="B45" s="93"/>
      <c r="C45" s="2" t="s">
        <v>76</v>
      </c>
      <c r="D45" s="26">
        <v>62</v>
      </c>
      <c r="E45" s="27" t="str">
        <f t="shared" si="3"/>
        <v>-1.37 (-1.81,-0.93)</v>
      </c>
      <c r="F45" s="27">
        <v>-1.3674499999999901</v>
      </c>
      <c r="G45" s="27">
        <v>-1.8085</v>
      </c>
      <c r="H45" s="27">
        <v>-0.92800000000000005</v>
      </c>
      <c r="I45" s="28">
        <v>5.2670977399309996E-4</v>
      </c>
      <c r="J45" s="27">
        <v>58</v>
      </c>
      <c r="K45" s="27" t="str">
        <f t="shared" si="4"/>
        <v>-1.38 (-1.82,-0.93)</v>
      </c>
      <c r="L45" s="27">
        <v>-1.3784000000000001</v>
      </c>
      <c r="M45" s="27">
        <v>-1.8234999999999999</v>
      </c>
      <c r="N45" s="27">
        <v>-0.92849999999999999</v>
      </c>
      <c r="O45" s="30">
        <v>4.5080000027049999E-4</v>
      </c>
      <c r="P45" s="14">
        <v>100</v>
      </c>
      <c r="Q45" s="15" t="str">
        <f t="shared" si="6"/>
        <v>-2.21 (-2.76,-1.66)</v>
      </c>
      <c r="R45" s="15">
        <v>-2.2149000000000001</v>
      </c>
      <c r="S45" s="15">
        <v>-2.7639999999999998</v>
      </c>
      <c r="T45" s="15">
        <v>-1.6639999999999999</v>
      </c>
      <c r="U45" s="20">
        <v>2.6172942686420801E-10</v>
      </c>
      <c r="V45" s="15">
        <v>100</v>
      </c>
      <c r="W45" s="15" t="str">
        <f t="shared" si="5"/>
        <v>-2.3 (-2.86,-1.75)</v>
      </c>
      <c r="X45" s="15">
        <v>-2.302</v>
      </c>
      <c r="Y45" s="15">
        <v>-2.8620000000000001</v>
      </c>
      <c r="Z45" s="15">
        <v>-1.7470000000000001</v>
      </c>
      <c r="AA45" s="23">
        <v>3.4305525153359302E-11</v>
      </c>
      <c r="AB45" s="57" t="s">
        <v>155</v>
      </c>
      <c r="AC45" s="57"/>
      <c r="AD45" s="57"/>
      <c r="AE45" s="57"/>
      <c r="AF45" s="57"/>
      <c r="AG45" s="57"/>
      <c r="AH45" s="57"/>
    </row>
    <row r="46" spans="1:34" x14ac:dyDescent="0.2">
      <c r="A46" s="57">
        <v>43</v>
      </c>
      <c r="B46" s="93"/>
      <c r="C46" s="2" t="s">
        <v>41</v>
      </c>
      <c r="D46" s="14">
        <v>100</v>
      </c>
      <c r="E46" s="15" t="str">
        <f t="shared" si="3"/>
        <v>-2.48 (-2.96,-2)</v>
      </c>
      <c r="F46" s="15">
        <v>-2.4777</v>
      </c>
      <c r="G46" s="15">
        <v>-2.9590000000000001</v>
      </c>
      <c r="H46" s="15">
        <v>-2</v>
      </c>
      <c r="I46" s="20">
        <v>7.1666059372602298E-19</v>
      </c>
      <c r="J46" s="15">
        <v>100</v>
      </c>
      <c r="K46" s="15" t="str">
        <f t="shared" si="4"/>
        <v>-2.48 (-2.96,-2.01)</v>
      </c>
      <c r="L46" s="15">
        <v>-2.4843500000000001</v>
      </c>
      <c r="M46" s="15">
        <v>-2.9565000000000001</v>
      </c>
      <c r="N46" s="15">
        <v>-2.0125000000000002</v>
      </c>
      <c r="O46" s="23">
        <v>6.8775140583947696E-19</v>
      </c>
      <c r="P46" s="26">
        <v>56</v>
      </c>
      <c r="Q46" s="27" t="str">
        <f t="shared" si="6"/>
        <v>-1.89 (-2.53,-1.25)</v>
      </c>
      <c r="R46" s="27">
        <v>-1.8885999999999901</v>
      </c>
      <c r="S46" s="27">
        <v>-2.5345</v>
      </c>
      <c r="T46" s="27">
        <v>-1.248</v>
      </c>
      <c r="U46" s="28">
        <v>4.0777597421570001E-4</v>
      </c>
      <c r="V46" s="27">
        <v>53</v>
      </c>
      <c r="W46" s="27" t="str">
        <f t="shared" si="5"/>
        <v>-1.87 (-2.51,-1.23)</v>
      </c>
      <c r="X46" s="27">
        <v>-1.8724000000000001</v>
      </c>
      <c r="Y46" s="27">
        <v>-2.5139999999999998</v>
      </c>
      <c r="Z46" s="27">
        <v>-1.2250000000000001</v>
      </c>
      <c r="AA46" s="33">
        <v>8.1866679486009995E-4</v>
      </c>
      <c r="AB46" s="57" t="s">
        <v>154</v>
      </c>
      <c r="AC46" s="57"/>
      <c r="AD46" s="57"/>
      <c r="AE46" s="57"/>
      <c r="AF46" s="57"/>
      <c r="AG46" s="57"/>
      <c r="AH46" s="57"/>
    </row>
    <row r="47" spans="1:34" s="50" customFormat="1" x14ac:dyDescent="0.2">
      <c r="A47" s="57">
        <v>44</v>
      </c>
      <c r="B47" s="93"/>
      <c r="C47" s="62" t="s">
        <v>27</v>
      </c>
      <c r="D47" s="51">
        <v>100</v>
      </c>
      <c r="E47" s="52" t="str">
        <f t="shared" si="3"/>
        <v>-2.44 (-2.9,-1.97)</v>
      </c>
      <c r="F47" s="52">
        <v>-2.43759999999999</v>
      </c>
      <c r="G47" s="52">
        <v>-2.9039999999999999</v>
      </c>
      <c r="H47" s="52">
        <v>-1.972</v>
      </c>
      <c r="I47" s="53">
        <v>3.9690927014447398E-19</v>
      </c>
      <c r="J47" s="52">
        <v>100</v>
      </c>
      <c r="K47" s="52" t="str">
        <f t="shared" si="4"/>
        <v>-2.41 (-2.86,-1.97)</v>
      </c>
      <c r="L47" s="52">
        <v>-2.4146999999999998</v>
      </c>
      <c r="M47" s="52">
        <v>-2.8624999999999998</v>
      </c>
      <c r="N47" s="52">
        <v>-1.9670000000000001</v>
      </c>
      <c r="O47" s="54">
        <v>2.9413390728596602E-20</v>
      </c>
      <c r="P47" s="51">
        <v>95</v>
      </c>
      <c r="Q47" s="52" t="str">
        <f t="shared" si="6"/>
        <v>-2.74 (-3.51,-1.92)</v>
      </c>
      <c r="R47" s="52">
        <v>-2.7357</v>
      </c>
      <c r="S47" s="52">
        <v>-3.5110000000000001</v>
      </c>
      <c r="T47" s="52">
        <v>-1.9159999999999999</v>
      </c>
      <c r="U47" s="53">
        <v>2.7281238525179E-6</v>
      </c>
      <c r="V47" s="55">
        <v>29</v>
      </c>
      <c r="W47" s="55" t="str">
        <f t="shared" si="5"/>
        <v>-1.83 (-2.46,-1.2)</v>
      </c>
      <c r="X47" s="55">
        <v>-1.8328</v>
      </c>
      <c r="Y47" s="55">
        <v>-2.4550000000000001</v>
      </c>
      <c r="Z47" s="55">
        <v>-1.2</v>
      </c>
      <c r="AA47" s="56">
        <v>1.0805179287913999E-3</v>
      </c>
      <c r="AB47" s="50" t="s">
        <v>153</v>
      </c>
      <c r="AC47" s="57"/>
      <c r="AD47" s="57"/>
      <c r="AE47" s="57"/>
      <c r="AF47" s="57"/>
      <c r="AG47" s="57"/>
      <c r="AH47" s="57"/>
    </row>
    <row r="48" spans="1:34" x14ac:dyDescent="0.2">
      <c r="A48" s="57">
        <v>45</v>
      </c>
      <c r="B48" s="93"/>
      <c r="C48" s="2" t="s">
        <v>180</v>
      </c>
      <c r="D48" s="14">
        <v>100</v>
      </c>
      <c r="E48" s="15" t="str">
        <f t="shared" si="3"/>
        <v>-1.63 (-2.04,-1.22)</v>
      </c>
      <c r="F48" s="15">
        <v>-1.6294499999999901</v>
      </c>
      <c r="G48" s="15">
        <v>-2.0350000000000001</v>
      </c>
      <c r="H48" s="15">
        <v>-1.222</v>
      </c>
      <c r="I48" s="20">
        <v>1.3224589437930601E-9</v>
      </c>
      <c r="J48" s="15">
        <v>100</v>
      </c>
      <c r="K48" s="15" t="str">
        <f t="shared" si="4"/>
        <v>-1.66 (-2.07,-1.26)</v>
      </c>
      <c r="L48" s="15">
        <v>-1.6638500000000001</v>
      </c>
      <c r="M48" s="15">
        <v>-2.0684999999999998</v>
      </c>
      <c r="N48" s="15">
        <v>-1.2589999999999999</v>
      </c>
      <c r="O48" s="23">
        <v>3.2243585527198698E-10</v>
      </c>
      <c r="P48" s="26">
        <v>38</v>
      </c>
      <c r="Q48" s="27" t="str">
        <f t="shared" si="6"/>
        <v>-1.6 (-2.14,-1.05)</v>
      </c>
      <c r="R48" s="27">
        <v>-1.59735</v>
      </c>
      <c r="S48" s="27">
        <v>-2.141</v>
      </c>
      <c r="T48" s="27">
        <v>-1.0505</v>
      </c>
      <c r="U48" s="28">
        <v>7.0754221160164996E-4</v>
      </c>
      <c r="V48" s="27">
        <v>54</v>
      </c>
      <c r="W48" s="27" t="str">
        <f t="shared" si="5"/>
        <v>-1.58 (-2.12,-1.04)</v>
      </c>
      <c r="X48" s="27">
        <v>-1.5817999999999901</v>
      </c>
      <c r="Y48" s="27">
        <v>-2.1174999999999899</v>
      </c>
      <c r="Z48" s="27">
        <v>-1.0434999999999901</v>
      </c>
      <c r="AA48" s="30">
        <v>6.1179037473249999E-4</v>
      </c>
      <c r="AB48" s="57" t="s">
        <v>154</v>
      </c>
      <c r="AC48" s="57"/>
      <c r="AD48" s="57"/>
      <c r="AE48" s="57"/>
      <c r="AF48" s="57"/>
      <c r="AG48" s="57"/>
      <c r="AH48" s="57"/>
    </row>
    <row r="49" spans="1:34" ht="17" thickBot="1" x14ac:dyDescent="0.25">
      <c r="A49" s="57">
        <v>46</v>
      </c>
      <c r="B49" s="93"/>
      <c r="C49" s="2" t="s">
        <v>18</v>
      </c>
      <c r="D49" s="16"/>
      <c r="E49" s="17"/>
      <c r="F49" s="17"/>
      <c r="G49" s="17"/>
      <c r="H49" s="17"/>
      <c r="I49" s="21"/>
      <c r="J49" s="34">
        <v>1</v>
      </c>
      <c r="K49" s="34" t="str">
        <f t="shared" si="4"/>
        <v>-1.22 (-1.64,-0.8)</v>
      </c>
      <c r="L49" s="34">
        <v>-1.2193000000000001</v>
      </c>
      <c r="M49" s="34">
        <v>-1.6359999999999999</v>
      </c>
      <c r="N49" s="34">
        <v>-0.80300000000000005</v>
      </c>
      <c r="O49" s="35">
        <v>2.7906508778059E-3</v>
      </c>
      <c r="P49" s="16">
        <v>100</v>
      </c>
      <c r="Q49" s="17" t="str">
        <f t="shared" si="6"/>
        <v>-1.81 (-2.33,-1.29)</v>
      </c>
      <c r="R49" s="17">
        <v>-1.8113999999999999</v>
      </c>
      <c r="S49" s="17">
        <v>-2.3275000000000001</v>
      </c>
      <c r="T49" s="17">
        <v>-1.2875000000000001</v>
      </c>
      <c r="U49" s="24">
        <v>6.6763127946029098E-7</v>
      </c>
      <c r="V49" s="17">
        <v>100</v>
      </c>
      <c r="W49" s="17" t="str">
        <f t="shared" si="5"/>
        <v>-1.81 (-2.32,-1.28)</v>
      </c>
      <c r="X49" s="17">
        <v>-1.8052999999999999</v>
      </c>
      <c r="Y49" s="17">
        <v>-2.3235000000000001</v>
      </c>
      <c r="Z49" s="17">
        <v>-1.2845</v>
      </c>
      <c r="AA49" s="25">
        <v>8.3521027961438495E-7</v>
      </c>
      <c r="AB49" s="57" t="s">
        <v>155</v>
      </c>
      <c r="AC49" s="57"/>
      <c r="AD49" s="57"/>
      <c r="AE49" s="57"/>
      <c r="AF49" s="57"/>
      <c r="AG49" s="57"/>
      <c r="AH49" s="57"/>
    </row>
    <row r="50" spans="1:34" x14ac:dyDescent="0.2">
      <c r="W50" s="2"/>
      <c r="AC50" s="57"/>
      <c r="AD50" s="57"/>
      <c r="AE50" s="57"/>
      <c r="AF50" s="57"/>
      <c r="AG50" s="57"/>
      <c r="AH50" s="57"/>
    </row>
  </sheetData>
  <autoFilter ref="AB1:AB50" xr:uid="{00000000-0001-0000-0200-000000000000}"/>
  <sortState xmlns:xlrd2="http://schemas.microsoft.com/office/spreadsheetml/2017/richdata2" ref="C1:AB50">
    <sortCondition ref="C4:C11"/>
  </sortState>
  <mergeCells count="14">
    <mergeCell ref="B36:B38"/>
    <mergeCell ref="B39:B49"/>
    <mergeCell ref="B2:B3"/>
    <mergeCell ref="B4:B12"/>
    <mergeCell ref="B13:B19"/>
    <mergeCell ref="B20:B23"/>
    <mergeCell ref="B24:B35"/>
    <mergeCell ref="AB1:AB3"/>
    <mergeCell ref="D1:O1"/>
    <mergeCell ref="P1:AA1"/>
    <mergeCell ref="D2:I2"/>
    <mergeCell ref="J2:O2"/>
    <mergeCell ref="P2:U2"/>
    <mergeCell ref="V2:AA2"/>
  </mergeCells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activeCell="A14" sqref="A14"/>
    </sheetView>
  </sheetViews>
  <sheetFormatPr baseColWidth="10" defaultRowHeight="16" x14ac:dyDescent="0.2"/>
  <cols>
    <col min="1" max="1" width="15.83203125" customWidth="1"/>
    <col min="3" max="3" width="16.33203125" customWidth="1"/>
    <col min="4" max="6" width="0" hidden="1" customWidth="1"/>
    <col min="7" max="7" width="13.5" customWidth="1"/>
    <col min="9" max="9" width="21.33203125" customWidth="1"/>
    <col min="10" max="12" width="0" hidden="1" customWidth="1"/>
  </cols>
  <sheetData>
    <row r="1" spans="1:13" s="3" customFormat="1" x14ac:dyDescent="0.2">
      <c r="A1" s="4"/>
      <c r="B1" s="79" t="s">
        <v>73</v>
      </c>
      <c r="C1" s="79"/>
      <c r="D1" s="79"/>
      <c r="E1" s="79"/>
      <c r="F1" s="79"/>
      <c r="G1" s="79"/>
      <c r="H1" s="79" t="s">
        <v>20</v>
      </c>
      <c r="I1" s="79"/>
      <c r="J1" s="79"/>
      <c r="K1" s="79"/>
      <c r="L1" s="79"/>
      <c r="M1" s="79"/>
    </row>
    <row r="2" spans="1:13" s="3" customFormat="1" x14ac:dyDescent="0.2">
      <c r="A2" s="4" t="s">
        <v>12</v>
      </c>
      <c r="B2" s="4" t="s">
        <v>7</v>
      </c>
      <c r="C2" s="4" t="s">
        <v>78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72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3" x14ac:dyDescent="0.2">
      <c r="A3" s="2" t="s">
        <v>41</v>
      </c>
      <c r="B3" s="2">
        <v>100</v>
      </c>
      <c r="C3" s="38" t="str">
        <f t="shared" ref="C3:C16" si="0">_xlfn.CONCAT(ROUND($D3,2)&amp;" ("&amp;ROUND($E3,2)&amp;","&amp;ROUND($F3,2)&amp;")")</f>
        <v>-7.28 (-8.59,-5.96)</v>
      </c>
      <c r="D3" s="2">
        <v>-7.2774000000000001</v>
      </c>
      <c r="E3" s="2">
        <v>-8.5939999999999994</v>
      </c>
      <c r="F3" s="2">
        <v>-5.9595000000000002</v>
      </c>
      <c r="G3" s="10">
        <v>1.69090604688593E-22</v>
      </c>
      <c r="H3" s="2">
        <v>100</v>
      </c>
      <c r="I3" s="38" t="str">
        <f t="shared" ref="I3:I16" si="1">_xlfn.CONCAT(ROUND($J3,2)&amp;" ("&amp;ROUND($K3,2)&amp;","&amp;ROUND($L3,2)&amp;")")</f>
        <v>-7.39 (-8.73,-6.07)</v>
      </c>
      <c r="J3" s="2">
        <v>-7.3914499999999999</v>
      </c>
      <c r="K3" s="2">
        <v>-8.7285000000000004</v>
      </c>
      <c r="L3" s="2">
        <v>-6.0709999999999997</v>
      </c>
      <c r="M3" s="10">
        <v>6.0506458521084502E-23</v>
      </c>
    </row>
    <row r="4" spans="1:13" x14ac:dyDescent="0.2">
      <c r="A4" s="2" t="s">
        <v>38</v>
      </c>
      <c r="B4" s="2">
        <v>100</v>
      </c>
      <c r="C4" s="38" t="str">
        <f t="shared" si="0"/>
        <v>-4.41 (-5.47,-3.34)</v>
      </c>
      <c r="D4" s="2">
        <v>-4.4076500000000003</v>
      </c>
      <c r="E4" s="2">
        <v>-5.4734999999999996</v>
      </c>
      <c r="F4" s="2">
        <v>-3.3420000000000001</v>
      </c>
      <c r="G4" s="10">
        <v>1.8734575722348799E-11</v>
      </c>
      <c r="H4" s="2">
        <v>100</v>
      </c>
      <c r="I4" s="38" t="str">
        <f t="shared" si="1"/>
        <v>-4.42 (-5.49,-3.35)</v>
      </c>
      <c r="J4" s="2">
        <v>-4.4194500000000003</v>
      </c>
      <c r="K4" s="2">
        <v>-5.4909999999999997</v>
      </c>
      <c r="L4" s="2">
        <v>-3.3494999999999999</v>
      </c>
      <c r="M4" s="10">
        <v>2.0257100476938201E-11</v>
      </c>
    </row>
    <row r="5" spans="1:13" x14ac:dyDescent="0.2">
      <c r="A5" s="2" t="s">
        <v>102</v>
      </c>
      <c r="B5" s="2">
        <v>12</v>
      </c>
      <c r="C5" s="38" t="str">
        <f t="shared" si="0"/>
        <v>-4 (-5.42,-2.59)</v>
      </c>
      <c r="D5" s="2">
        <v>-3.9996499999999999</v>
      </c>
      <c r="E5" s="2">
        <v>-5.4219999999999997</v>
      </c>
      <c r="F5" s="2">
        <v>-2.5880000000000001</v>
      </c>
      <c r="G5" s="39">
        <v>6.4718736044189998E-4</v>
      </c>
      <c r="H5" s="2">
        <v>10</v>
      </c>
      <c r="I5" s="38" t="str">
        <f t="shared" si="1"/>
        <v>-3.92 (-5.3,-2.55)</v>
      </c>
      <c r="J5" s="2">
        <v>-3.9233500000000001</v>
      </c>
      <c r="K5" s="2">
        <v>-5.3</v>
      </c>
      <c r="L5" s="2">
        <v>-2.5465</v>
      </c>
      <c r="M5" s="39">
        <v>9.4643818789610001E-4</v>
      </c>
    </row>
    <row r="6" spans="1:13" x14ac:dyDescent="0.2">
      <c r="A6" s="2" t="s">
        <v>49</v>
      </c>
      <c r="B6" s="2">
        <v>91</v>
      </c>
      <c r="C6" s="38" t="str">
        <f t="shared" si="0"/>
        <v>-2.88 (-3.76,-1.97)</v>
      </c>
      <c r="D6" s="2">
        <v>-2.8761999999999999</v>
      </c>
      <c r="E6" s="2">
        <v>-3.76</v>
      </c>
      <c r="F6" s="2">
        <v>-1.972</v>
      </c>
      <c r="G6" s="10">
        <v>1.13261599440909E-5</v>
      </c>
      <c r="H6" s="2">
        <v>98</v>
      </c>
      <c r="I6" s="38" t="str">
        <f t="shared" si="1"/>
        <v>-3.31 (-4.24,-2.38)</v>
      </c>
      <c r="J6" s="2">
        <v>-3.3077000000000001</v>
      </c>
      <c r="K6" s="2">
        <v>-4.2364999999999897</v>
      </c>
      <c r="L6" s="2">
        <v>-2.3845000000000001</v>
      </c>
      <c r="M6" s="10">
        <v>3.5853033065504801E-8</v>
      </c>
    </row>
    <row r="7" spans="1:13" x14ac:dyDescent="0.2">
      <c r="A7" s="2" t="s">
        <v>103</v>
      </c>
      <c r="B7" s="2">
        <v>83</v>
      </c>
      <c r="C7" s="38" t="str">
        <f t="shared" si="0"/>
        <v>-3.25 (-4.3,-2.2)</v>
      </c>
      <c r="D7" s="2">
        <v>-3.2530999999999999</v>
      </c>
      <c r="E7" s="2">
        <v>-4.3019999999999996</v>
      </c>
      <c r="F7" s="2">
        <v>-2.202</v>
      </c>
      <c r="G7" s="10">
        <v>7.8118441992042196E-5</v>
      </c>
      <c r="H7" s="2">
        <v>52</v>
      </c>
      <c r="I7" s="38" t="str">
        <f t="shared" si="1"/>
        <v>-3.26 (-4.33,-2.21)</v>
      </c>
      <c r="J7" s="2">
        <v>-3.2622499999999999</v>
      </c>
      <c r="K7" s="2">
        <v>-4.33</v>
      </c>
      <c r="L7" s="2">
        <v>-2.206</v>
      </c>
      <c r="M7" s="39">
        <v>1.10329192527736E-4</v>
      </c>
    </row>
    <row r="8" spans="1:13" x14ac:dyDescent="0.2">
      <c r="A8" s="2" t="s">
        <v>104</v>
      </c>
      <c r="B8" s="2">
        <v>20</v>
      </c>
      <c r="C8" s="38" t="str">
        <f t="shared" si="0"/>
        <v>-2.92 (-3.92,-1.92)</v>
      </c>
      <c r="D8" s="2">
        <v>-2.9209499999999999</v>
      </c>
      <c r="E8" s="2">
        <v>-3.923</v>
      </c>
      <c r="F8" s="2">
        <v>-1.9195</v>
      </c>
      <c r="G8" s="39">
        <v>3.5641608367526E-4</v>
      </c>
      <c r="H8" s="2">
        <v>23</v>
      </c>
      <c r="I8" s="38" t="str">
        <f t="shared" si="1"/>
        <v>-2.88 (-3.86,-1.88)</v>
      </c>
      <c r="J8" s="2">
        <v>-2.8767999999999998</v>
      </c>
      <c r="K8" s="2">
        <v>-3.8570000000000002</v>
      </c>
      <c r="L8" s="2">
        <v>-1.883</v>
      </c>
      <c r="M8" s="39">
        <v>3.6389165451440001E-4</v>
      </c>
    </row>
    <row r="9" spans="1:13" x14ac:dyDescent="0.2">
      <c r="A9" s="2" t="s">
        <v>31</v>
      </c>
      <c r="B9" s="2">
        <v>30</v>
      </c>
      <c r="C9" s="38" t="str">
        <f t="shared" si="0"/>
        <v>-2.64 (-3.59,-1.69)</v>
      </c>
      <c r="D9" s="2">
        <v>-2.6413000000000002</v>
      </c>
      <c r="E9" s="2">
        <v>-3.59</v>
      </c>
      <c r="F9" s="2">
        <v>-1.6924999999999999</v>
      </c>
      <c r="G9" s="39">
        <v>1.4088022225530899E-3</v>
      </c>
      <c r="H9" s="2">
        <v>29</v>
      </c>
      <c r="I9" s="38" t="str">
        <f t="shared" si="1"/>
        <v>-2.77 (-3.73,-1.81)</v>
      </c>
      <c r="J9" s="2">
        <v>-2.7715999999999998</v>
      </c>
      <c r="K9" s="2">
        <v>-3.73</v>
      </c>
      <c r="L9" s="2">
        <v>-1.8129999999999999</v>
      </c>
      <c r="M9" s="39">
        <v>6.679546014807E-4</v>
      </c>
    </row>
    <row r="10" spans="1:13" x14ac:dyDescent="0.2">
      <c r="A10" s="2" t="s">
        <v>27</v>
      </c>
      <c r="B10" s="2">
        <v>88</v>
      </c>
      <c r="C10" s="38" t="str">
        <f t="shared" si="0"/>
        <v>-2.64 (-3.51,-1.77)</v>
      </c>
      <c r="D10" s="2">
        <v>-2.6440999999999999</v>
      </c>
      <c r="E10" s="2">
        <v>-3.5149999999999899</v>
      </c>
      <c r="F10" s="2">
        <v>-1.7685</v>
      </c>
      <c r="G10" s="10">
        <v>9.8051044273051398E-5</v>
      </c>
      <c r="H10" s="2">
        <v>90</v>
      </c>
      <c r="I10" s="38" t="str">
        <f t="shared" si="1"/>
        <v>-2.71 (-3.6,-1.83)</v>
      </c>
      <c r="J10" s="2">
        <v>-2.7063499999999898</v>
      </c>
      <c r="K10" s="2">
        <v>-3.5960000000000001</v>
      </c>
      <c r="L10" s="2">
        <v>-1.827</v>
      </c>
      <c r="M10" s="10">
        <v>5.5692462368990502E-5</v>
      </c>
    </row>
    <row r="11" spans="1:13" x14ac:dyDescent="0.2">
      <c r="A11" s="2" t="s">
        <v>100</v>
      </c>
      <c r="B11" s="2">
        <v>2</v>
      </c>
      <c r="C11" s="38" t="str">
        <f t="shared" si="0"/>
        <v>-2.47 (-3.38,-1.56)</v>
      </c>
      <c r="D11" s="2">
        <v>-2.4650999999999899</v>
      </c>
      <c r="E11" s="2">
        <v>-3.375</v>
      </c>
      <c r="F11" s="2">
        <v>-1.5549999999999999</v>
      </c>
      <c r="G11" s="39">
        <v>3.9904580467501399E-3</v>
      </c>
      <c r="H11" s="2">
        <v>12</v>
      </c>
      <c r="I11" s="38" t="str">
        <f t="shared" si="1"/>
        <v>-2.64 (-3.57,-1.71)</v>
      </c>
      <c r="J11" s="2">
        <v>-2.63815</v>
      </c>
      <c r="K11" s="2">
        <v>-3.569</v>
      </c>
      <c r="L11" s="2">
        <v>-1.7075</v>
      </c>
      <c r="M11" s="2">
        <v>1.2109954517584001E-3</v>
      </c>
    </row>
    <row r="12" spans="1:13" x14ac:dyDescent="0.2">
      <c r="A12" s="2" t="s">
        <v>75</v>
      </c>
      <c r="B12" s="2">
        <v>20</v>
      </c>
      <c r="C12" s="38" t="str">
        <f t="shared" si="0"/>
        <v>2.34 (1.5,3.16)</v>
      </c>
      <c r="D12" s="2">
        <v>2.3377999999999899</v>
      </c>
      <c r="E12" s="2">
        <v>1.5034999999999901</v>
      </c>
      <c r="F12" s="2">
        <v>3.1615000000000002</v>
      </c>
      <c r="G12" s="39">
        <v>1.6959924815398899E-3</v>
      </c>
      <c r="H12" s="2">
        <v>13</v>
      </c>
      <c r="I12" s="38" t="str">
        <f t="shared" si="1"/>
        <v>2.33 (1.5,3.15)</v>
      </c>
      <c r="J12" s="2">
        <v>2.3260999999999998</v>
      </c>
      <c r="K12" s="2">
        <v>1.5029999999999999</v>
      </c>
      <c r="L12" s="2">
        <v>3.15</v>
      </c>
      <c r="M12" s="39">
        <v>2.1770294990832999E-3</v>
      </c>
    </row>
    <row r="13" spans="1:13" x14ac:dyDescent="0.2">
      <c r="A13" s="2" t="s">
        <v>74</v>
      </c>
      <c r="B13" s="2">
        <v>58</v>
      </c>
      <c r="C13" s="38" t="str">
        <f t="shared" si="0"/>
        <v>2.56 (1.72,3.4)</v>
      </c>
      <c r="D13" s="2">
        <v>2.5596999999999999</v>
      </c>
      <c r="E13" s="2">
        <v>1.7164999999999999</v>
      </c>
      <c r="F13" s="2">
        <v>3.399</v>
      </c>
      <c r="G13" s="39">
        <v>1.0140542489368801E-4</v>
      </c>
      <c r="H13" s="2">
        <v>48</v>
      </c>
      <c r="I13" s="38" t="str">
        <f t="shared" si="1"/>
        <v>2.46 (1.61,3.32)</v>
      </c>
      <c r="J13" s="2">
        <v>2.4640499999999999</v>
      </c>
      <c r="K13" s="2">
        <v>1.611</v>
      </c>
      <c r="L13" s="2">
        <v>3.3224999999999998</v>
      </c>
      <c r="M13" s="39">
        <v>4.4727518188445001E-4</v>
      </c>
    </row>
    <row r="14" spans="1:13" x14ac:dyDescent="0.2">
      <c r="A14" s="2" t="s">
        <v>68</v>
      </c>
      <c r="B14" s="2">
        <v>96</v>
      </c>
      <c r="C14" s="38" t="str">
        <f t="shared" si="0"/>
        <v>2.7 (1.89,3.51)</v>
      </c>
      <c r="D14" s="2">
        <v>2.69559999999999</v>
      </c>
      <c r="E14" s="2">
        <v>1.8875</v>
      </c>
      <c r="F14" s="2">
        <v>3.50849999999999</v>
      </c>
      <c r="G14" s="10">
        <v>4.6039474002198102E-6</v>
      </c>
      <c r="H14" s="2">
        <v>96</v>
      </c>
      <c r="I14" s="38" t="str">
        <f t="shared" si="1"/>
        <v>2.6 (1.79,3.41)</v>
      </c>
      <c r="J14" s="2">
        <v>2.5982500000000002</v>
      </c>
      <c r="K14" s="2">
        <v>1.7915000000000001</v>
      </c>
      <c r="L14" s="2">
        <v>3.4144999999999999</v>
      </c>
      <c r="M14" s="10">
        <v>1.26837243291988E-5</v>
      </c>
    </row>
    <row r="15" spans="1:13" x14ac:dyDescent="0.2">
      <c r="A15" s="2" t="s">
        <v>101</v>
      </c>
      <c r="B15" s="2">
        <v>24</v>
      </c>
      <c r="C15" s="38" t="str">
        <f t="shared" si="0"/>
        <v>2.76 (1.81,3.75)</v>
      </c>
      <c r="D15" s="2">
        <v>2.76295</v>
      </c>
      <c r="E15" s="2">
        <v>1.8069999999999999</v>
      </c>
      <c r="F15" s="2">
        <v>3.746</v>
      </c>
      <c r="G15" s="39">
        <v>1.0458194645154499E-3</v>
      </c>
      <c r="H15" s="2">
        <v>21</v>
      </c>
      <c r="I15" s="38" t="str">
        <f t="shared" si="1"/>
        <v>2.84 (1.85,3.85)</v>
      </c>
      <c r="J15" s="2">
        <v>2.8371</v>
      </c>
      <c r="K15" s="2">
        <v>1.849</v>
      </c>
      <c r="L15" s="2">
        <v>3.8479999999999999</v>
      </c>
      <c r="M15" s="39">
        <v>6.824684146363E-4</v>
      </c>
    </row>
    <row r="16" spans="1:13" x14ac:dyDescent="0.2">
      <c r="A16" s="2" t="s">
        <v>33</v>
      </c>
      <c r="B16" s="2">
        <v>100</v>
      </c>
      <c r="C16" s="38" t="str">
        <f t="shared" si="0"/>
        <v>3.89 (3.02,4.76)</v>
      </c>
      <c r="D16" s="2">
        <v>3.8876999999999899</v>
      </c>
      <c r="E16" s="2">
        <v>3.0169999999999999</v>
      </c>
      <c r="F16" s="2">
        <v>4.7625000000000002</v>
      </c>
      <c r="G16" s="10">
        <v>1.4426060880268099E-13</v>
      </c>
      <c r="H16" s="2">
        <v>100</v>
      </c>
      <c r="I16" s="38" t="str">
        <f t="shared" si="1"/>
        <v>3.86 (2.98,4.74)</v>
      </c>
      <c r="J16" s="2">
        <v>3.8593000000000002</v>
      </c>
      <c r="K16" s="2">
        <v>2.9824999999999999</v>
      </c>
      <c r="L16" s="2">
        <v>4.7355</v>
      </c>
      <c r="M16" s="10">
        <v>1.80794991680872E-13</v>
      </c>
    </row>
  </sheetData>
  <sortState xmlns:xlrd2="http://schemas.microsoft.com/office/spreadsheetml/2017/richdata2" ref="A3:M16">
    <sortCondition ref="J2:J16"/>
  </sortState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 AllergenPanel</vt:lpstr>
      <vt:lpstr>TableS  Sample_MetaData</vt:lpstr>
      <vt:lpstr>TableS2  AssocitionCovariates</vt:lpstr>
      <vt:lpstr>Table S3_ Allele Frequency</vt:lpstr>
      <vt:lpstr>Mono-Panel Sensitization</vt:lpstr>
      <vt:lpstr>Multi-Panel Sensitization</vt:lpstr>
      <vt:lpstr>TabS4_Combining Mono-Multi</vt:lpstr>
      <vt:lpstr>Table3_Model3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2022-02-28T07:22:02Z</dcterms:created>
  <dcterms:modified xsi:type="dcterms:W3CDTF">2022-05-17T05:15:20Z</dcterms:modified>
</cp:coreProperties>
</file>