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F3E54463-CC96-4F44-B128-82C67201B0D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G5" i="1"/>
  <c r="G6" i="1"/>
  <c r="G7" i="1"/>
  <c r="G8" i="1"/>
  <c r="G9" i="1"/>
  <c r="G10" i="1"/>
  <c r="I4" i="1" s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I6" i="1"/>
  <c r="J6" i="1"/>
  <c r="J4" i="1"/>
  <c r="H4" i="1" l="1"/>
  <c r="H6" i="1"/>
  <c r="K4" i="1" s="1"/>
  <c r="L4" i="1"/>
  <c r="L6" i="1" s="1"/>
  <c r="H8" i="1" l="1"/>
  <c r="H10" i="1"/>
  <c r="I10" i="1" s="1"/>
  <c r="J10" i="1" s="1"/>
  <c r="J8" i="1" l="1"/>
  <c r="I8" i="1"/>
</calcChain>
</file>

<file path=xl/sharedStrings.xml><?xml version="1.0" encoding="utf-8"?>
<sst xmlns="http://schemas.openxmlformats.org/spreadsheetml/2006/main" count="136" uniqueCount="105">
  <si>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</si>
  <si>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</si>
  <si>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</si>
  <si>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</si>
  <si>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</si>
  <si>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</si>
  <si>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</si>
  <si>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</si>
  <si>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</si>
  <si>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</si>
  <si>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</si>
  <si>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</si>
  <si>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</si>
  <si>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</si>
  <si>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</si>
  <si>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</si>
  <si>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</si>
  <si>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</si>
  <si>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</si>
  <si>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</si>
  <si>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</si>
  <si>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</si>
  <si>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</si>
  <si>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</si>
  <si>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</si>
  <si>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</si>
  <si>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</si>
  <si>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</si>
  <si>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</si>
  <si>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</si>
  <si>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</si>
  <si>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</si>
  <si>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</si>
  <si>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</si>
  <si>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</si>
  <si>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</si>
  <si>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</si>
  <si>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</si>
  <si>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</si>
  <si>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</si>
  <si>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</si>
  <si>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</si>
  <si>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</si>
  <si>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</si>
  <si>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</si>
  <si>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</si>
  <si>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</si>
  <si>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</si>
  <si>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</si>
  <si>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</si>
  <si>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</si>
  <si>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</si>
  <si>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</si>
  <si>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</si>
  <si>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</si>
  <si>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</si>
  <si>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</si>
  <si>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</si>
  <si>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</si>
  <si>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</si>
  <si>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</si>
  <si>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</si>
  <si>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</si>
  <si>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</si>
  <si>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</si>
  <si>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</si>
  <si>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</si>
  <si>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</si>
  <si>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</si>
  <si>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</si>
  <si>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</si>
  <si>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</si>
  <si>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</si>
  <si>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</si>
  <si>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</si>
  <si>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</si>
  <si>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</si>
  <si>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</si>
  <si>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</si>
  <si>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</si>
  <si>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Goal 60 or Greater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</si>
  <si>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</si>
  <si>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</si>
  <si>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</si>
  <si>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</si>
  <si>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</si>
  <si>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</si>
  <si>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</si>
  <si>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</si>
  <si>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</si>
  <si>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</si>
  <si>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</si>
  <si>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</si>
  <si>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</si>
  <si>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</si>
  <si>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Applying applicable color map texturing to drawn geometry (basic texturing).</t>
  </si>
  <si>
    <t>Combining 2 DIFFERENT functional lights on the same drawn geometry.</t>
  </si>
  <si>
    <t>Draw a scene within a scene by rendering to texture and applying the texture to scene geometry.</t>
  </si>
  <si>
    <t>Unique PS_Shader that modifies outgoing data based on position, time and a wave. (be creative, hint: use sin, cos, tan etc...)</t>
  </si>
  <si>
    <t>Fully stabilized FPS Style flythrough camera [see end of day 3 slides]. (Win32 &amp; Gateware projects only)</t>
  </si>
  <si>
    <t>Student Name: Caio Tavares</t>
  </si>
  <si>
    <t>Student Git Address: https://github.com/tavac/Tavares_Caio_GFX2.git</t>
  </si>
  <si>
    <t>I</t>
  </si>
  <si>
    <t>X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</si>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</sst>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E40" sqref="E40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39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5"/>
      <c r="C3" s="5"/>
      <c r="D3" s="5"/>
      <c r="E3" s="5" t="s">
        <v>16</v>
      </c>
      <c r="F3" s="5" t="s">
        <v>40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80</v>
      </c>
    </row>
    <row r="4" spans="1:12" x14ac:dyDescent="0.25">
      <c r="A4" s="10" t="s">
        <v>70</v>
      </c>
      <c r="B4" s="5">
        <v>4</v>
      </c>
      <c r="C4" s="5">
        <v>3</v>
      </c>
      <c r="D4" s="5">
        <v>2</v>
      </c>
      <c r="E4" s="2" t="s">
        <v>102</v>
      </c>
      <c r="F4" s="3" t="s">
        <v>103</v>
      </c>
      <c r="G4" s="16">
        <f t="shared" ref="G4:G67" si="0" xml:space="preserve"> IF(EXACT(F4,"X"),IF(EXACT(E4,"I"),$B4,IF(EXACT(E4,"II"),$C4,IF(EXACT(E4,"III"),$D4,0))),0)</f>
        <v>4</v>
      </c>
      <c r="H4" s="17">
        <f>IF(SUMIF(E4:E89,"=I",G4:G89) + SUMIF(C91:C92, "X",B91:B92) &gt; 20, 20, SUMIF(E4:E89,"=I",G4:G89) + SUMIF(C91:C92, "X",B91:B92))</f>
        <v>20</v>
      </c>
      <c r="I4" s="17">
        <f>IF(SUMIF(E4:E89,"=II",G4:G89) + SUMIF(D91:D92, "X",B91:B92) &gt; 20, 20, SUMIF(E4:E89,"=II",G4:G89) + SUMIF(D91:D92, "X",B91:B92))</f>
        <v>8</v>
      </c>
      <c r="J4" s="17">
        <f>IF(SUMIF(E4:E89,"=III",G4:G89) + SUMIF(E91:E92, "X",B91:B92) &gt; 20, 20, SUMIF(E4:E89,"=III",G4:G89) + SUMIF(E91:E92, "X",B91:B92))</f>
        <v>0</v>
      </c>
      <c r="K4" s="17">
        <f>SUM(H6,I6,J6)</f>
        <v>9</v>
      </c>
      <c r="L4" s="17">
        <f>SUM(G4:G89) + SUMIF(C91:C92, "X",B91:B92) + SUMIF(D91:D92, "X",B91:B92) + SUMIF(E91:E92, "X",B91:B92)</f>
        <v>37</v>
      </c>
    </row>
    <row r="5" spans="1:12" x14ac:dyDescent="0.25">
      <c r="A5" s="10" t="s">
        <v>92</v>
      </c>
      <c r="B5" s="5">
        <v>4</v>
      </c>
      <c r="C5" s="5">
        <v>4</v>
      </c>
      <c r="D5" s="5">
        <v>3</v>
      </c>
      <c r="E5" s="2" t="s">
        <v>102</v>
      </c>
      <c r="F5" s="3" t="s">
        <v>103</v>
      </c>
      <c r="G5" s="16">
        <f t="shared" si="0"/>
        <v>4</v>
      </c>
      <c r="H5" s="5" t="s">
        <v>26</v>
      </c>
      <c r="I5" s="5" t="s">
        <v>26</v>
      </c>
      <c r="J5" s="5" t="s">
        <v>26</v>
      </c>
      <c r="K5" s="5"/>
      <c r="L5" s="5" t="s">
        <v>79</v>
      </c>
    </row>
    <row r="6" spans="1:12" x14ac:dyDescent="0.25">
      <c r="A6" s="10" t="s">
        <v>69</v>
      </c>
      <c r="B6" s="5">
        <v>4</v>
      </c>
      <c r="C6" s="5">
        <v>4</v>
      </c>
      <c r="D6" s="5">
        <v>4</v>
      </c>
      <c r="E6" s="2" t="s">
        <v>104</v>
      </c>
      <c r="F6" s="3" t="s">
        <v>103</v>
      </c>
      <c r="G6" s="16">
        <f t="shared" si="0"/>
        <v>4</v>
      </c>
      <c r="H6" s="17">
        <f>IF(SUMIF(E4:E89,"=I",G4:G89) + SUMIF(C91:C92, "X",B91:B92)  &gt; 20, SUMIF(E4:E89,"=I",G4:G89) + SUMIF(C91:C92, "X",B91:B92) - 20,0)</f>
        <v>9</v>
      </c>
      <c r="I6" s="17">
        <f>IF(SUMIF(E4:E89,"=II",G4:G89) + SUMIF(D91:D92, "X",B91:B92) &gt; 20, SUMIF(E4:E89,"=II",G4:G89) + SUMIF(D91:D92, "X",B91:B92) - 20,0)</f>
        <v>0</v>
      </c>
      <c r="J6" s="17">
        <f>IF(SUMIF(E4:E89,"=III",G4:G89) + SUMIF(E91:E92, "X",B91:B92) &gt; 20, SUMIF(E4:E89,"=III",G4:G89) + SUMIF(E91:E92, "X",B91:B92) - 20,0)</f>
        <v>0</v>
      </c>
      <c r="K6" s="5"/>
      <c r="L6" s="15">
        <f>IF(L4 &gt; 60, SUM(-60,L4),0)</f>
        <v>0</v>
      </c>
    </row>
    <row r="7" spans="1:12" x14ac:dyDescent="0.25">
      <c r="A7" s="10" t="s">
        <v>96</v>
      </c>
      <c r="B7" s="5">
        <v>2</v>
      </c>
      <c r="C7" s="5">
        <v>1</v>
      </c>
      <c r="D7" s="5">
        <v>1</v>
      </c>
      <c r="E7" s="2" t="s">
        <v>102</v>
      </c>
      <c r="F7" s="3" t="s">
        <v>103</v>
      </c>
      <c r="G7" s="16">
        <f t="shared" si="0"/>
        <v>2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25">
      <c r="A8" s="20" t="s">
        <v>36</v>
      </c>
      <c r="B8" s="5">
        <v>1</v>
      </c>
      <c r="C8" s="5">
        <v>1</v>
      </c>
      <c r="D8" s="5">
        <v>1</v>
      </c>
      <c r="E8" s="2"/>
      <c r="F8" s="3"/>
      <c r="G8" s="16">
        <f t="shared" si="0"/>
        <v>0</v>
      </c>
      <c r="H8" s="18">
        <f>H4+IF(H4 &lt; 20, IF(K4+H4 &gt; 20, 20- H4, K4),0)</f>
        <v>20</v>
      </c>
      <c r="I8" s="17">
        <f>I4+IF(I4 &lt; 20, IF(H10+I4 &gt; 20, 20- I4, H10),0)</f>
        <v>17</v>
      </c>
      <c r="J8" s="17">
        <f>J4+IF(J4 &lt; 20, IF(I10+J4 &gt; 20, 20- J4, I10),0)</f>
        <v>0</v>
      </c>
      <c r="K8" s="5"/>
      <c r="L8" s="5"/>
    </row>
    <row r="9" spans="1:12" x14ac:dyDescent="0.25">
      <c r="A9" s="10" t="s">
        <v>37</v>
      </c>
      <c r="B9" s="5">
        <v>1</v>
      </c>
      <c r="C9" s="5">
        <v>1</v>
      </c>
      <c r="D9" s="5">
        <v>1</v>
      </c>
      <c r="E9" s="2" t="s">
        <v>102</v>
      </c>
      <c r="F9" s="3" t="s">
        <v>103</v>
      </c>
      <c r="G9" s="16">
        <f t="shared" si="0"/>
        <v>1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25">
      <c r="A10" s="20" t="s">
        <v>38</v>
      </c>
      <c r="B10" s="5">
        <v>1</v>
      </c>
      <c r="C10" s="5">
        <v>1</v>
      </c>
      <c r="D10" s="5">
        <v>1</v>
      </c>
      <c r="E10" s="2" t="s">
        <v>104</v>
      </c>
      <c r="F10" s="3" t="s">
        <v>103</v>
      </c>
      <c r="G10" s="16">
        <f t="shared" si="0"/>
        <v>1</v>
      </c>
      <c r="H10" s="19">
        <f>IF(K4+H4 - 20 &gt; 0, K4+H4 - 20, 0)</f>
        <v>9</v>
      </c>
      <c r="I10" s="19">
        <f>IF(H10+I4 - 20 &gt; 0, H10+I4 - 20, 0)</f>
        <v>0</v>
      </c>
      <c r="J10" s="19">
        <f>IF(I10+J4 - 20 &gt; 0, I10+J4 - 20, 0)</f>
        <v>0</v>
      </c>
      <c r="K10" s="5"/>
      <c r="L10" s="5"/>
    </row>
    <row r="11" spans="1:12" x14ac:dyDescent="0.25">
      <c r="A11" s="11" t="s">
        <v>46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53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74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75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0" t="s">
        <v>42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48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95</v>
      </c>
      <c r="B21" s="5">
        <v>4</v>
      </c>
      <c r="C21" s="5">
        <v>3</v>
      </c>
      <c r="D21" s="5">
        <v>2</v>
      </c>
      <c r="E21" s="2" t="s">
        <v>102</v>
      </c>
      <c r="F21" s="3" t="s">
        <v>103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25">
      <c r="A22" s="11" t="s">
        <v>47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20" t="s">
        <v>97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35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20" t="s">
        <v>76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71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98</v>
      </c>
      <c r="B28" s="5">
        <v>3</v>
      </c>
      <c r="C28" s="5">
        <v>2</v>
      </c>
      <c r="D28" s="5">
        <v>1</v>
      </c>
      <c r="E28" s="2" t="s">
        <v>102</v>
      </c>
      <c r="F28" s="3" t="s">
        <v>103</v>
      </c>
      <c r="G28" s="16">
        <f t="shared" si="0"/>
        <v>3</v>
      </c>
      <c r="H28" s="5"/>
      <c r="I28" s="5"/>
      <c r="J28" s="5"/>
      <c r="K28" s="5"/>
      <c r="L28" s="5"/>
    </row>
    <row r="29" spans="1:12" x14ac:dyDescent="0.25">
      <c r="A29" s="11" t="s">
        <v>61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63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62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64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65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49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20" t="s">
        <v>73</v>
      </c>
      <c r="B37" s="5">
        <v>3</v>
      </c>
      <c r="C37" s="5">
        <v>2</v>
      </c>
      <c r="D37" s="5">
        <v>1</v>
      </c>
      <c r="E37" s="2"/>
      <c r="F37" s="3"/>
      <c r="G37" s="16">
        <f t="shared" si="0"/>
        <v>0</v>
      </c>
      <c r="H37" s="5"/>
      <c r="I37" s="5"/>
      <c r="J37" s="5"/>
      <c r="K37" s="5"/>
      <c r="L37" s="5"/>
    </row>
    <row r="38" spans="1:12" x14ac:dyDescent="0.25">
      <c r="A38" s="10" t="s">
        <v>77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 x14ac:dyDescent="0.25">
      <c r="A39" s="10" t="s">
        <v>93</v>
      </c>
      <c r="B39" s="5">
        <v>4</v>
      </c>
      <c r="C39" s="5">
        <v>4</v>
      </c>
      <c r="D39" s="5">
        <v>4</v>
      </c>
      <c r="E39" s="2" t="s">
        <v>102</v>
      </c>
      <c r="F39" s="3" t="s">
        <v>103</v>
      </c>
      <c r="G39" s="16">
        <f t="shared" si="0"/>
        <v>4</v>
      </c>
      <c r="H39" s="5"/>
      <c r="I39" s="5"/>
      <c r="J39" s="5"/>
      <c r="K39" s="5"/>
      <c r="L39" s="5"/>
    </row>
    <row r="40" spans="1:12" x14ac:dyDescent="0.25">
      <c r="A40" s="11" t="s">
        <v>91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41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50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67</v>
      </c>
      <c r="B46" s="1">
        <v>3</v>
      </c>
      <c r="C46" s="1">
        <v>3</v>
      </c>
      <c r="D46" s="5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72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43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51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68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78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60</v>
      </c>
      <c r="B57" s="5">
        <v>2</v>
      </c>
      <c r="C57" s="5">
        <v>2</v>
      </c>
      <c r="D57" s="5">
        <v>2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66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44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99</v>
      </c>
      <c r="B63" s="5">
        <v>2</v>
      </c>
      <c r="C63" s="5">
        <v>2</v>
      </c>
      <c r="D63" s="5">
        <v>2</v>
      </c>
      <c r="E63" s="2" t="s">
        <v>102</v>
      </c>
      <c r="F63" s="3" t="s">
        <v>103</v>
      </c>
      <c r="G63" s="16">
        <f t="shared" si="0"/>
        <v>2</v>
      </c>
      <c r="H63" s="5"/>
      <c r="I63" s="5"/>
      <c r="J63" s="5"/>
      <c r="K63" s="5"/>
      <c r="L63" s="5"/>
    </row>
    <row r="64" spans="1:12" x14ac:dyDescent="0.25">
      <c r="A64" s="20" t="s">
        <v>94</v>
      </c>
      <c r="B64" s="5">
        <v>1</v>
      </c>
      <c r="C64" s="5">
        <v>1</v>
      </c>
      <c r="D64" s="5">
        <v>1</v>
      </c>
      <c r="E64" s="2" t="s">
        <v>102</v>
      </c>
      <c r="F64" s="3" t="s">
        <v>103</v>
      </c>
      <c r="G64" s="16">
        <f t="shared" si="0"/>
        <v>1</v>
      </c>
      <c r="H64" s="5"/>
      <c r="I64" s="5"/>
      <c r="J64" s="5"/>
      <c r="K64" s="5"/>
      <c r="L64" s="5"/>
    </row>
    <row r="65" spans="1:12" x14ac:dyDescent="0.25">
      <c r="A65" s="20" t="s">
        <v>81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20" t="s">
        <v>54</v>
      </c>
      <c r="B66" s="5">
        <v>1</v>
      </c>
      <c r="C66" s="5">
        <v>1</v>
      </c>
      <c r="D66" s="5">
        <v>1</v>
      </c>
      <c r="E66" s="2" t="s">
        <v>102</v>
      </c>
      <c r="F66" s="3" t="s">
        <v>103</v>
      </c>
      <c r="G66" s="16">
        <f t="shared" si="0"/>
        <v>1</v>
      </c>
      <c r="H66" s="5"/>
      <c r="I66" s="5"/>
      <c r="J66" s="5"/>
      <c r="K66" s="5"/>
      <c r="L66" s="5"/>
    </row>
    <row r="67" spans="1:12" x14ac:dyDescent="0.25">
      <c r="A67" s="21" t="s">
        <v>52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10" t="s">
        <v>45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84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90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85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87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86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88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89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83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58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25">
      <c r="A83" s="11" t="s">
        <v>59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82</v>
      </c>
      <c r="B84" s="5"/>
      <c r="C84" s="5"/>
      <c r="D84" s="5">
        <v>4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25">
      <c r="A85" s="11" t="s">
        <v>56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25">
      <c r="A86" s="11" t="s">
        <v>55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57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17</v>
      </c>
      <c r="B91" s="6">
        <v>2</v>
      </c>
      <c r="C91" s="3" t="s">
        <v>103</v>
      </c>
      <c r="D91" s="3" t="s">
        <v>103</v>
      </c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28</v>
      </c>
      <c r="B92" s="6">
        <v>1</v>
      </c>
      <c r="C92" s="3" t="s">
        <v>103</v>
      </c>
      <c r="D92" s="3" t="s">
        <v>103</v>
      </c>
      <c r="E92" s="3"/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31</v>
      </c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password="A529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2019-08-21T00:16:09Z</dcterms:modified>
</cp:coreProperties>
</file>