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codeName="ThisWorkbook" defaultThemeVersion="124226"/>
  <xr:revisionPtr revIDLastSave="0" documentId="13_ncr:1_{E0C49BA6-80F2-4318-82FB-A293A52D66AD}" xr6:coauthVersionLast="47" xr6:coauthVersionMax="47" xr10:uidLastSave="{00000000-0000-0000-0000-000000000000}"/>
  <bookViews>
    <workbookView xWindow="-120" yWindow="-120" windowWidth="29040" windowHeight="15840" tabRatio="605" xr2:uid="{00000000-000D-0000-FFFF-FFFF00000000}"/>
  </bookViews>
  <sheets>
    <sheet name=" Eng actual exchange rate"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59" i="4" l="1"/>
  <c r="AC58" i="4"/>
  <c r="AC57" i="4"/>
  <c r="AC54" i="4"/>
  <c r="AC53" i="4"/>
  <c r="AC52" i="4"/>
  <c r="AC51" i="4"/>
  <c r="AC50" i="4"/>
  <c r="AC49" i="4"/>
  <c r="AC48" i="4"/>
  <c r="AC47" i="4"/>
  <c r="AC46" i="4"/>
  <c r="AC45" i="4"/>
  <c r="AC44" i="4"/>
  <c r="AC43" i="4"/>
  <c r="AC42" i="4"/>
  <c r="AC41" i="4"/>
  <c r="AC40" i="4"/>
  <c r="AC39" i="4"/>
  <c r="AC38" i="4"/>
  <c r="AC37" i="4"/>
  <c r="AC36" i="4"/>
  <c r="AC35" i="4"/>
  <c r="AB59" i="4" l="1"/>
  <c r="AB58" i="4"/>
  <c r="AB57" i="4"/>
  <c r="AB54" i="4"/>
  <c r="AB53" i="4"/>
  <c r="AB52" i="4"/>
  <c r="AB51" i="4"/>
  <c r="AB50" i="4"/>
  <c r="AB49" i="4"/>
  <c r="AB48" i="4"/>
  <c r="AB47" i="4"/>
  <c r="AB46" i="4"/>
  <c r="AB45" i="4"/>
  <c r="AB44" i="4"/>
  <c r="AB43" i="4"/>
  <c r="AB42" i="4"/>
  <c r="AB41" i="4"/>
  <c r="AB40" i="4"/>
  <c r="AB39" i="4"/>
  <c r="AB38" i="4"/>
  <c r="AB37" i="4"/>
  <c r="AB36" i="4"/>
  <c r="AB35" i="4"/>
  <c r="AA59" i="4" l="1"/>
  <c r="AA58" i="4"/>
  <c r="AA57" i="4"/>
  <c r="AA54" i="4"/>
  <c r="AA53" i="4"/>
  <c r="AA52" i="4"/>
  <c r="AA51" i="4"/>
  <c r="AA50" i="4"/>
  <c r="AA49" i="4"/>
  <c r="AA48" i="4"/>
  <c r="AA47" i="4"/>
  <c r="AA46" i="4"/>
  <c r="AA45" i="4"/>
  <c r="AA44" i="4"/>
  <c r="AA43" i="4"/>
  <c r="AA42" i="4"/>
  <c r="AA41" i="4"/>
  <c r="AA40" i="4"/>
  <c r="AA39" i="4"/>
  <c r="AA38" i="4"/>
  <c r="AA37" i="4"/>
  <c r="AA36" i="4"/>
  <c r="AA35" i="4"/>
  <c r="Z59" i="4" l="1"/>
  <c r="Z58" i="4"/>
  <c r="Z57" i="4"/>
  <c r="Z54" i="4"/>
  <c r="Z53" i="4"/>
  <c r="Z52" i="4"/>
  <c r="Z51" i="4"/>
  <c r="Z50" i="4"/>
  <c r="Z49" i="4"/>
  <c r="Z48" i="4"/>
  <c r="Z47" i="4"/>
  <c r="Z46" i="4"/>
  <c r="Z45" i="4"/>
  <c r="Z44" i="4"/>
  <c r="Z43" i="4"/>
  <c r="Z42" i="4"/>
  <c r="Z41" i="4"/>
  <c r="Z40" i="4"/>
  <c r="Z39" i="4"/>
  <c r="Z38" i="4"/>
  <c r="Z37" i="4"/>
  <c r="Z36" i="4"/>
  <c r="Z35" i="4"/>
  <c r="Y59" i="4"/>
  <c r="Y58" i="4"/>
  <c r="Y57" i="4"/>
  <c r="Y54" i="4"/>
  <c r="Y53" i="4"/>
  <c r="Y52" i="4"/>
  <c r="Y51" i="4"/>
  <c r="Y50" i="4"/>
  <c r="Y49" i="4"/>
  <c r="Y48" i="4"/>
  <c r="Y47" i="4"/>
  <c r="Y46" i="4"/>
  <c r="Y45" i="4"/>
  <c r="Y44" i="4"/>
  <c r="Y43" i="4"/>
  <c r="Y42" i="4"/>
  <c r="Y41" i="4"/>
  <c r="Y40" i="4"/>
  <c r="Y39" i="4"/>
  <c r="Y38" i="4"/>
  <c r="Y37" i="4"/>
  <c r="Y36" i="4"/>
  <c r="Y35" i="4"/>
  <c r="X59" i="4" l="1"/>
  <c r="X58" i="4"/>
  <c r="X57" i="4"/>
  <c r="X54" i="4"/>
  <c r="X53" i="4"/>
  <c r="X52" i="4"/>
  <c r="X51" i="4"/>
  <c r="X50" i="4"/>
  <c r="X49" i="4"/>
  <c r="X48" i="4"/>
  <c r="X47" i="4"/>
  <c r="X46" i="4"/>
  <c r="X45" i="4"/>
  <c r="X44" i="4"/>
  <c r="X43" i="4"/>
  <c r="X42" i="4"/>
  <c r="X41" i="4"/>
  <c r="X40" i="4"/>
  <c r="X39" i="4"/>
  <c r="X38" i="4"/>
  <c r="X37" i="4"/>
  <c r="X36" i="4"/>
  <c r="X35" i="4"/>
  <c r="W59" i="4" l="1"/>
  <c r="W58" i="4"/>
  <c r="W57" i="4"/>
  <c r="W54" i="4"/>
  <c r="W53" i="4"/>
  <c r="W52" i="4"/>
  <c r="W51" i="4"/>
  <c r="W50" i="4"/>
  <c r="W49" i="4"/>
  <c r="W48" i="4"/>
  <c r="W47" i="4"/>
  <c r="W46" i="4"/>
  <c r="W45" i="4"/>
  <c r="W44" i="4"/>
  <c r="W43" i="4"/>
  <c r="W42" i="4"/>
  <c r="W41" i="4"/>
  <c r="W40" i="4"/>
  <c r="W39" i="4"/>
  <c r="W38" i="4"/>
  <c r="W37" i="4"/>
  <c r="W36" i="4"/>
  <c r="W35" i="4"/>
  <c r="V59" i="4" l="1"/>
  <c r="V58" i="4"/>
  <c r="V57" i="4"/>
  <c r="V54" i="4"/>
  <c r="V53" i="4"/>
  <c r="V52" i="4"/>
  <c r="V51" i="4"/>
  <c r="V50" i="4"/>
  <c r="V49" i="4"/>
  <c r="V48" i="4"/>
  <c r="V47" i="4"/>
  <c r="V46" i="4"/>
  <c r="V45" i="4"/>
  <c r="V44" i="4"/>
  <c r="V43" i="4"/>
  <c r="V42" i="4"/>
  <c r="V41" i="4"/>
  <c r="V40" i="4"/>
  <c r="V39" i="4"/>
  <c r="V38" i="4"/>
  <c r="V37" i="4"/>
  <c r="V36" i="4"/>
  <c r="V35" i="4"/>
  <c r="U59" i="4" l="1"/>
  <c r="U58" i="4"/>
  <c r="U57" i="4"/>
  <c r="U54" i="4"/>
  <c r="U53" i="4"/>
  <c r="U52" i="4"/>
  <c r="U51" i="4"/>
  <c r="U50" i="4"/>
  <c r="U49" i="4"/>
  <c r="U48" i="4"/>
  <c r="U47" i="4"/>
  <c r="U46" i="4"/>
  <c r="U45" i="4"/>
  <c r="U44" i="4"/>
  <c r="U43" i="4"/>
  <c r="U42" i="4"/>
  <c r="U41" i="4"/>
  <c r="U40" i="4"/>
  <c r="U39" i="4"/>
  <c r="U38" i="4"/>
  <c r="U37" i="4"/>
  <c r="U36" i="4"/>
  <c r="U35" i="4"/>
  <c r="T59" i="4" l="1"/>
  <c r="T58" i="4"/>
  <c r="T57" i="4"/>
  <c r="T54" i="4"/>
  <c r="T53" i="4"/>
  <c r="T52" i="4"/>
  <c r="T51" i="4"/>
  <c r="T50" i="4"/>
  <c r="T49" i="4"/>
  <c r="T48" i="4"/>
  <c r="T47" i="4"/>
  <c r="T46" i="4"/>
  <c r="T45" i="4"/>
  <c r="T44" i="4"/>
  <c r="T43" i="4"/>
  <c r="T42" i="4"/>
  <c r="T41" i="4"/>
  <c r="T40" i="4"/>
  <c r="T39" i="4"/>
  <c r="T38" i="4"/>
  <c r="T37" i="4"/>
  <c r="T36" i="4"/>
  <c r="T35" i="4"/>
  <c r="S59" i="4" l="1"/>
  <c r="S58" i="4"/>
  <c r="S57" i="4"/>
  <c r="S54" i="4"/>
  <c r="S53" i="4"/>
  <c r="S52" i="4"/>
  <c r="S51" i="4"/>
  <c r="S50" i="4"/>
  <c r="S49" i="4"/>
  <c r="S48" i="4"/>
  <c r="S47" i="4"/>
  <c r="S46" i="4"/>
  <c r="S45" i="4"/>
  <c r="S44" i="4"/>
  <c r="S43" i="4"/>
  <c r="S42" i="4"/>
  <c r="S41" i="4"/>
  <c r="S40" i="4"/>
  <c r="S39" i="4"/>
  <c r="S38" i="4"/>
  <c r="S37" i="4"/>
  <c r="S36" i="4"/>
  <c r="S35" i="4"/>
  <c r="R59" i="4"/>
  <c r="R58" i="4"/>
  <c r="R57" i="4"/>
  <c r="R54" i="4"/>
  <c r="R53" i="4"/>
  <c r="R52" i="4"/>
  <c r="R51" i="4"/>
  <c r="R50" i="4"/>
  <c r="R49" i="4"/>
  <c r="R48" i="4"/>
  <c r="R47" i="4"/>
  <c r="R46" i="4"/>
  <c r="R45" i="4"/>
  <c r="R44" i="4"/>
  <c r="R43" i="4"/>
  <c r="R42" i="4"/>
  <c r="R41" i="4"/>
  <c r="R40" i="4"/>
  <c r="R39" i="4"/>
  <c r="R38" i="4"/>
  <c r="R37" i="4"/>
  <c r="R36" i="4"/>
  <c r="R35" i="4"/>
  <c r="Q59" i="4" l="1"/>
  <c r="Q58" i="4"/>
  <c r="Q57" i="4"/>
  <c r="Q54" i="4"/>
  <c r="Q53" i="4"/>
  <c r="Q52" i="4"/>
  <c r="Q51" i="4"/>
  <c r="Q50" i="4"/>
  <c r="Q49" i="4"/>
  <c r="Q48" i="4"/>
  <c r="Q47" i="4"/>
  <c r="Q46" i="4"/>
  <c r="Q45" i="4"/>
  <c r="Q44" i="4"/>
  <c r="Q43" i="4"/>
  <c r="Q42" i="4"/>
  <c r="Q41" i="4"/>
  <c r="Q40" i="4"/>
  <c r="Q39" i="4"/>
  <c r="Q38" i="4"/>
  <c r="Q37" i="4"/>
  <c r="Q36" i="4"/>
  <c r="Q35" i="4"/>
  <c r="P59" i="4" l="1"/>
  <c r="P58" i="4"/>
  <c r="P57" i="4"/>
  <c r="P54" i="4"/>
  <c r="P53" i="4"/>
  <c r="P52" i="4"/>
  <c r="P51" i="4"/>
  <c r="P50" i="4"/>
  <c r="P49" i="4"/>
  <c r="P48" i="4"/>
  <c r="P47" i="4"/>
  <c r="P46" i="4"/>
  <c r="P45" i="4"/>
  <c r="P44" i="4"/>
  <c r="P43" i="4"/>
  <c r="P42" i="4"/>
  <c r="P41" i="4"/>
  <c r="P40" i="4"/>
  <c r="P39" i="4"/>
  <c r="P38" i="4"/>
  <c r="P37" i="4"/>
  <c r="P36" i="4"/>
  <c r="P35" i="4"/>
  <c r="D35" i="4" l="1"/>
  <c r="E35" i="4"/>
  <c r="F35" i="4"/>
  <c r="G35" i="4"/>
  <c r="H35" i="4"/>
  <c r="I35" i="4"/>
  <c r="J35" i="4"/>
  <c r="K35" i="4"/>
  <c r="L35" i="4"/>
  <c r="M35" i="4"/>
  <c r="N35" i="4"/>
  <c r="O35" i="4"/>
  <c r="D36" i="4"/>
  <c r="E36" i="4"/>
  <c r="F36" i="4"/>
  <c r="G36" i="4"/>
  <c r="H36" i="4"/>
  <c r="I36" i="4"/>
  <c r="J36" i="4"/>
  <c r="K36" i="4"/>
  <c r="L36" i="4"/>
  <c r="M36" i="4"/>
  <c r="N36" i="4"/>
  <c r="O36" i="4"/>
  <c r="D37" i="4"/>
  <c r="E37" i="4"/>
  <c r="F37" i="4"/>
  <c r="G37" i="4"/>
  <c r="H37" i="4"/>
  <c r="I37" i="4"/>
  <c r="J37" i="4"/>
  <c r="K37" i="4"/>
  <c r="L37" i="4"/>
  <c r="M37" i="4"/>
  <c r="N37" i="4"/>
  <c r="O37" i="4"/>
  <c r="D38" i="4"/>
  <c r="E38" i="4"/>
  <c r="F38" i="4"/>
  <c r="G38" i="4"/>
  <c r="H38" i="4"/>
  <c r="I38" i="4"/>
  <c r="J38" i="4"/>
  <c r="K38" i="4"/>
  <c r="L38" i="4"/>
  <c r="M38" i="4"/>
  <c r="N38" i="4"/>
  <c r="O38" i="4"/>
  <c r="D39" i="4"/>
  <c r="E39" i="4"/>
  <c r="F39" i="4"/>
  <c r="G39" i="4"/>
  <c r="H39" i="4"/>
  <c r="I39" i="4"/>
  <c r="J39" i="4"/>
  <c r="K39" i="4"/>
  <c r="L39" i="4"/>
  <c r="M39" i="4"/>
  <c r="N39" i="4"/>
  <c r="O39" i="4"/>
  <c r="D40" i="4"/>
  <c r="E40" i="4"/>
  <c r="F40" i="4"/>
  <c r="G40" i="4"/>
  <c r="H40" i="4"/>
  <c r="I40" i="4"/>
  <c r="J40" i="4"/>
  <c r="K40" i="4"/>
  <c r="L40" i="4"/>
  <c r="M40" i="4"/>
  <c r="N40" i="4"/>
  <c r="O40" i="4"/>
  <c r="D41" i="4"/>
  <c r="E41" i="4"/>
  <c r="F41" i="4"/>
  <c r="G41" i="4"/>
  <c r="H41" i="4"/>
  <c r="I41" i="4"/>
  <c r="J41" i="4"/>
  <c r="K41" i="4"/>
  <c r="L41" i="4"/>
  <c r="M41" i="4"/>
  <c r="N41" i="4"/>
  <c r="O41" i="4"/>
  <c r="D42" i="4"/>
  <c r="E42" i="4"/>
  <c r="F42" i="4"/>
  <c r="G42" i="4"/>
  <c r="H42" i="4"/>
  <c r="I42" i="4"/>
  <c r="J42" i="4"/>
  <c r="K42" i="4"/>
  <c r="L42" i="4"/>
  <c r="M42" i="4"/>
  <c r="N42" i="4"/>
  <c r="O42" i="4"/>
  <c r="D43" i="4"/>
  <c r="E43" i="4"/>
  <c r="F43" i="4"/>
  <c r="G43" i="4"/>
  <c r="H43" i="4"/>
  <c r="I43" i="4"/>
  <c r="J43" i="4"/>
  <c r="K43" i="4"/>
  <c r="L43" i="4"/>
  <c r="M43" i="4"/>
  <c r="N43" i="4"/>
  <c r="O43" i="4"/>
  <c r="D44" i="4"/>
  <c r="E44" i="4"/>
  <c r="F44" i="4"/>
  <c r="G44" i="4"/>
  <c r="H44" i="4"/>
  <c r="I44" i="4"/>
  <c r="J44" i="4"/>
  <c r="K44" i="4"/>
  <c r="L44" i="4"/>
  <c r="M44" i="4"/>
  <c r="N44" i="4"/>
  <c r="O44" i="4"/>
  <c r="D45" i="4"/>
  <c r="E45" i="4"/>
  <c r="F45" i="4"/>
  <c r="G45" i="4"/>
  <c r="H45" i="4"/>
  <c r="I45" i="4"/>
  <c r="J45" i="4"/>
  <c r="K45" i="4"/>
  <c r="L45" i="4"/>
  <c r="M45" i="4"/>
  <c r="N45" i="4"/>
  <c r="O45" i="4"/>
  <c r="D46" i="4"/>
  <c r="E46" i="4"/>
  <c r="F46" i="4"/>
  <c r="G46" i="4"/>
  <c r="H46" i="4"/>
  <c r="I46" i="4"/>
  <c r="J46" i="4"/>
  <c r="K46" i="4"/>
  <c r="L46" i="4"/>
  <c r="M46" i="4"/>
  <c r="N46" i="4"/>
  <c r="O46" i="4"/>
  <c r="D47" i="4"/>
  <c r="E47" i="4"/>
  <c r="F47" i="4"/>
  <c r="G47" i="4"/>
  <c r="H47" i="4"/>
  <c r="I47" i="4"/>
  <c r="J47" i="4"/>
  <c r="K47" i="4"/>
  <c r="L47" i="4"/>
  <c r="M47" i="4"/>
  <c r="N47" i="4"/>
  <c r="O47" i="4"/>
  <c r="D48" i="4"/>
  <c r="E48" i="4"/>
  <c r="F48" i="4"/>
  <c r="G48" i="4"/>
  <c r="H48" i="4"/>
  <c r="I48" i="4"/>
  <c r="J48" i="4"/>
  <c r="K48" i="4"/>
  <c r="L48" i="4"/>
  <c r="M48" i="4"/>
  <c r="N48" i="4"/>
  <c r="O48" i="4"/>
  <c r="D49" i="4"/>
  <c r="E49" i="4"/>
  <c r="F49" i="4"/>
  <c r="G49" i="4"/>
  <c r="H49" i="4"/>
  <c r="I49" i="4"/>
  <c r="J49" i="4"/>
  <c r="K49" i="4"/>
  <c r="L49" i="4"/>
  <c r="M49" i="4"/>
  <c r="N49" i="4"/>
  <c r="O49" i="4"/>
  <c r="D50" i="4"/>
  <c r="E50" i="4"/>
  <c r="F50" i="4"/>
  <c r="G50" i="4"/>
  <c r="H50" i="4"/>
  <c r="I50" i="4"/>
  <c r="J50" i="4"/>
  <c r="K50" i="4"/>
  <c r="L50" i="4"/>
  <c r="M50" i="4"/>
  <c r="N50" i="4"/>
  <c r="O50" i="4"/>
  <c r="D51" i="4"/>
  <c r="E51" i="4"/>
  <c r="F51" i="4"/>
  <c r="G51" i="4"/>
  <c r="H51" i="4"/>
  <c r="I51" i="4"/>
  <c r="J51" i="4"/>
  <c r="K51" i="4"/>
  <c r="L51" i="4"/>
  <c r="M51" i="4"/>
  <c r="N51" i="4"/>
  <c r="O51" i="4"/>
  <c r="D52" i="4"/>
  <c r="E52" i="4"/>
  <c r="F52" i="4"/>
  <c r="G52" i="4"/>
  <c r="H52" i="4"/>
  <c r="I52" i="4"/>
  <c r="J52" i="4"/>
  <c r="K52" i="4"/>
  <c r="L52" i="4"/>
  <c r="M52" i="4"/>
  <c r="N52" i="4"/>
  <c r="O52" i="4"/>
  <c r="D53" i="4"/>
  <c r="E53" i="4"/>
  <c r="F53" i="4"/>
  <c r="G53" i="4"/>
  <c r="H53" i="4"/>
  <c r="I53" i="4"/>
  <c r="J53" i="4"/>
  <c r="K53" i="4"/>
  <c r="L53" i="4"/>
  <c r="M53" i="4"/>
  <c r="N53" i="4"/>
  <c r="O53" i="4"/>
  <c r="D54" i="4"/>
  <c r="E54" i="4"/>
  <c r="F54" i="4"/>
  <c r="G54" i="4"/>
  <c r="H54" i="4"/>
  <c r="I54" i="4"/>
  <c r="J54" i="4"/>
  <c r="K54" i="4"/>
  <c r="L54" i="4"/>
  <c r="M54" i="4"/>
  <c r="N54" i="4"/>
  <c r="O54" i="4"/>
  <c r="D57" i="4"/>
  <c r="E57" i="4"/>
  <c r="F57" i="4"/>
  <c r="G57" i="4"/>
  <c r="H57" i="4"/>
  <c r="I57" i="4"/>
  <c r="J57" i="4"/>
  <c r="K57" i="4"/>
  <c r="L57" i="4"/>
  <c r="M57" i="4"/>
  <c r="N57" i="4"/>
  <c r="O57" i="4"/>
  <c r="D58" i="4"/>
  <c r="E58" i="4"/>
  <c r="F58" i="4"/>
  <c r="G58" i="4"/>
  <c r="H58" i="4"/>
  <c r="I58" i="4"/>
  <c r="J58" i="4"/>
  <c r="K58" i="4"/>
  <c r="L58" i="4"/>
  <c r="M58" i="4"/>
  <c r="N58" i="4"/>
  <c r="O58" i="4"/>
  <c r="D59" i="4"/>
  <c r="E59" i="4"/>
  <c r="F59" i="4"/>
  <c r="G59" i="4"/>
  <c r="H59" i="4"/>
  <c r="I59" i="4"/>
  <c r="J59" i="4"/>
  <c r="K59" i="4"/>
  <c r="L59" i="4"/>
  <c r="M59" i="4"/>
  <c r="N59" i="4"/>
  <c r="O59" i="4"/>
  <c r="C59" i="4" l="1"/>
  <c r="C58" i="4"/>
  <c r="C57" i="4"/>
  <c r="C54" i="4"/>
  <c r="C53" i="4"/>
  <c r="C52" i="4"/>
  <c r="C51" i="4"/>
  <c r="C50" i="4"/>
  <c r="C49" i="4"/>
  <c r="C48" i="4"/>
  <c r="C47" i="4"/>
  <c r="C46" i="4"/>
  <c r="C45" i="4"/>
  <c r="C44" i="4"/>
  <c r="C43" i="4"/>
  <c r="C42" i="4"/>
  <c r="C41" i="4"/>
  <c r="C40" i="4"/>
  <c r="C39" i="4"/>
  <c r="C38" i="4"/>
  <c r="C37" i="4"/>
  <c r="C36" i="4"/>
  <c r="C35" i="4"/>
</calcChain>
</file>

<file path=xl/sharedStrings.xml><?xml version="1.0" encoding="utf-8"?>
<sst xmlns="http://schemas.openxmlformats.org/spreadsheetml/2006/main" count="73" uniqueCount="51">
  <si>
    <t xml:space="preserve"> </t>
  </si>
  <si>
    <t>(million drams)</t>
  </si>
  <si>
    <t xml:space="preserve">   General government </t>
  </si>
  <si>
    <t>    Banks</t>
  </si>
  <si>
    <t>MONETARY BASE</t>
  </si>
  <si>
    <t>   Currency outside of the CBA</t>
  </si>
  <si>
    <t>   Other accounts of residents</t>
  </si>
  <si>
    <t>      Other accounts (in dram)</t>
  </si>
  <si>
    <t>      Other accounts (in FX)</t>
  </si>
  <si>
    <t xml:space="preserve">          CBA foreign currency swap (FX attraction)</t>
  </si>
  <si>
    <t xml:space="preserve">          Deposits (-)</t>
  </si>
  <si>
    <t xml:space="preserve">          CBA foreign currency swap (FX allocation) (-)</t>
  </si>
  <si>
    <t xml:space="preserve">          Deposit auctions (-)</t>
  </si>
  <si>
    <t xml:space="preserve">     Correspondent accounts (in FX)</t>
  </si>
  <si>
    <t xml:space="preserve">     Correspondent accounts (in dram)</t>
  </si>
  <si>
    <t>Changes against the previous period</t>
  </si>
  <si>
    <t xml:space="preserve">    Securites issued by the CBA (-)</t>
  </si>
  <si>
    <t xml:space="preserve">       including Repo transactions, o/w</t>
  </si>
  <si>
    <t xml:space="preserve">          Reverse repo (-)</t>
  </si>
  <si>
    <t>NDA</t>
  </si>
  <si>
    <t xml:space="preserve">    Other items,net</t>
  </si>
  <si>
    <r>
      <t>NDA</t>
    </r>
    <r>
      <rPr>
        <vertAlign val="superscript"/>
        <sz val="11"/>
        <rFont val="GHEA Grapalat"/>
        <family val="3"/>
      </rPr>
      <t xml:space="preserve"> </t>
    </r>
  </si>
  <si>
    <t xml:space="preserve">                        Main refinancing instrument</t>
  </si>
  <si>
    <t xml:space="preserve">                        Long-term refinancing instrument</t>
  </si>
  <si>
    <t xml:space="preserve">                        Fine tuning repo instrument</t>
  </si>
  <si>
    <t xml:space="preserve">                        Lombard repo</t>
  </si>
  <si>
    <t xml:space="preserve">Net international reserves (NIR) </t>
  </si>
  <si>
    <r>
      <t xml:space="preserve">30-Dec-23 </t>
    </r>
    <r>
      <rPr>
        <b/>
        <vertAlign val="superscript"/>
        <sz val="11"/>
        <rFont val="GHEA Grapalat"/>
        <family val="3"/>
      </rPr>
      <t>1</t>
    </r>
  </si>
  <si>
    <r>
      <t xml:space="preserve">29-Mar-24 </t>
    </r>
    <r>
      <rPr>
        <b/>
        <vertAlign val="superscript"/>
        <sz val="11"/>
        <rFont val="GHEA Grapalat"/>
        <family val="3"/>
      </rPr>
      <t>1</t>
    </r>
  </si>
  <si>
    <t>      Other banks accounts (in dram)</t>
  </si>
  <si>
    <t>      Other banks accounts (in FX)</t>
  </si>
  <si>
    <t xml:space="preserve">ACCOUNTS OF THE CENTRAL BANK OF ARMENIA      </t>
  </si>
  <si>
    <t>      Other banks accounts (in dram)*</t>
  </si>
  <si>
    <t>      Other banks accounts (in FX)*</t>
  </si>
  <si>
    <t>* According to the decision of the Board of the Central Bank of Armenia dated 03.09.2024 "ON CHANGES AND ADDITIONS TO THE DECISION OF THE CENTRAL BANK OF THE REPUBLIC OF ARMENIA OF JANUARY 24, 2014 No. 7 A"</t>
  </si>
  <si>
    <t>https://www.cba.am/Storage/AM/downloads/karger/%D5%80%D5%A1%D5%BE%D5%A5%D5%AC%D5%BE%D5%A1%D5%AE%D5%B6%D5%A5%D6%80.xlsm</t>
  </si>
  <si>
    <t>03.01.25</t>
  </si>
  <si>
    <t>07.01.25</t>
  </si>
  <si>
    <t>08.01.25</t>
  </si>
  <si>
    <t>09.01.25</t>
  </si>
  <si>
    <t>10.01.25</t>
  </si>
  <si>
    <t>13.01.25</t>
  </si>
  <si>
    <t>14.01.25</t>
  </si>
  <si>
    <t>15.01.25</t>
  </si>
  <si>
    <t>16.01.25</t>
  </si>
  <si>
    <t>17.01.25</t>
  </si>
  <si>
    <t>20.01.25</t>
  </si>
  <si>
    <t>21.01.25</t>
  </si>
  <si>
    <t>22.01.25</t>
  </si>
  <si>
    <t>23.01.25</t>
  </si>
  <si>
    <t>24.01.25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</si>
</sst>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_([$€-2]* #,##0.00_);_([$€-2]* \(#,##0.00\);_([$€-2]* &quot;-&quot;??_)"/>
  </numFmts>
  <fonts count="46" x14ac:knownFonts="1">
    <font>
      <sz val="10"/>
      <name val="Arial"/>
    </font>
    <font>
      <sz val="10"/>
      <name val="Arial"/>
      <family val="2"/>
    </font>
    <font>
      <sz val="11"/>
      <color indexed="8"/>
      <name val="GHEA Grapalat"/>
      <family val="3"/>
    </font>
    <font>
      <sz val="11"/>
      <name val="GHEA Grapalat"/>
      <family val="3"/>
    </font>
    <font>
      <sz val="11"/>
      <color indexed="9"/>
      <name val="GHEA Grapalat"/>
      <family val="3"/>
    </font>
    <font>
      <sz val="11"/>
      <color indexed="8"/>
      <name val="Times Armenian"/>
      <family val="2"/>
    </font>
    <font>
      <sz val="11"/>
      <color indexed="9"/>
      <name val="Times Armenian"/>
      <family val="2"/>
    </font>
    <font>
      <i/>
      <sz val="11"/>
      <color indexed="23"/>
      <name val="Times Armenian"/>
      <family val="2"/>
    </font>
    <font>
      <b/>
      <sz val="18"/>
      <color indexed="62"/>
      <name val="Cambria"/>
      <family val="2"/>
    </font>
    <font>
      <sz val="10"/>
      <name val="Times Armenian"/>
      <family val="1"/>
    </font>
    <font>
      <sz val="10"/>
      <name val="Times Armenian"/>
      <family val="1"/>
    </font>
    <font>
      <sz val="10"/>
      <name val="MS Sans Serif"/>
      <family val="2"/>
    </font>
    <font>
      <sz val="11"/>
      <color indexed="9"/>
      <name val="Calibri"/>
      <family val="2"/>
      <charset val="204"/>
    </font>
    <font>
      <sz val="11"/>
      <color indexed="8"/>
      <name val="Calibri"/>
      <family val="2"/>
      <charset val="204"/>
    </font>
    <font>
      <sz val="11"/>
      <color indexed="16"/>
      <name val="Calibri"/>
      <family val="2"/>
      <charset val="204"/>
    </font>
    <font>
      <sz val="12"/>
      <name val="Tms Rmn"/>
    </font>
    <font>
      <b/>
      <sz val="11"/>
      <color indexed="19"/>
      <name val="Calibri"/>
      <family val="2"/>
      <charset val="204"/>
    </font>
    <font>
      <b/>
      <sz val="11"/>
      <color indexed="9"/>
      <name val="Calibri"/>
      <family val="2"/>
      <charset val="204"/>
    </font>
    <font>
      <sz val="10"/>
      <name val="Times New Roman"/>
      <family val="1"/>
    </font>
    <font>
      <b/>
      <sz val="11"/>
      <color indexed="8"/>
      <name val="Calibri"/>
      <family val="2"/>
      <charset val="204"/>
    </font>
    <font>
      <sz val="10"/>
      <name val="Arial Armenian"/>
      <family val="2"/>
    </font>
    <font>
      <sz val="11"/>
      <color indexed="17"/>
      <name val="Calibri"/>
      <family val="2"/>
      <charset val="204"/>
    </font>
    <font>
      <b/>
      <sz val="15"/>
      <color indexed="62"/>
      <name val="Calibri"/>
      <family val="2"/>
      <charset val="204"/>
    </font>
    <font>
      <b/>
      <sz val="13"/>
      <color indexed="62"/>
      <name val="Calibri"/>
      <family val="2"/>
      <charset val="204"/>
    </font>
    <font>
      <b/>
      <sz val="11"/>
      <color indexed="62"/>
      <name val="Calibri"/>
      <family val="2"/>
      <charset val="204"/>
    </font>
    <font>
      <sz val="11"/>
      <color indexed="63"/>
      <name val="Calibri"/>
      <family val="2"/>
      <charset val="204"/>
    </font>
    <font>
      <sz val="11"/>
      <color indexed="19"/>
      <name val="Calibri"/>
      <family val="2"/>
      <charset val="204"/>
    </font>
    <font>
      <sz val="7"/>
      <name val="Small Fonts"/>
      <family val="2"/>
    </font>
    <font>
      <b/>
      <sz val="11"/>
      <color indexed="63"/>
      <name val="Calibri"/>
      <family val="2"/>
      <charset val="204"/>
    </font>
    <font>
      <b/>
      <sz val="18"/>
      <color indexed="62"/>
      <name val="Cambria"/>
      <family val="2"/>
      <charset val="204"/>
    </font>
    <font>
      <sz val="11"/>
      <color indexed="10"/>
      <name val="Calibri"/>
      <family val="2"/>
      <charset val="204"/>
    </font>
    <font>
      <vertAlign val="superscript"/>
      <sz val="11"/>
      <name val="GHEA Grapalat"/>
      <family val="3"/>
    </font>
    <font>
      <b/>
      <sz val="11"/>
      <name val="GHEA Grapalat"/>
      <family val="3"/>
    </font>
    <font>
      <b/>
      <sz val="11"/>
      <color indexed="8"/>
      <name val="GHEA Grapalat"/>
      <family val="3"/>
    </font>
    <font>
      <i/>
      <sz val="11"/>
      <color indexed="8"/>
      <name val="GHEA Grapalat"/>
      <family val="3"/>
    </font>
    <font>
      <sz val="11"/>
      <name val="Arial Armenian"/>
      <family val="2"/>
    </font>
    <font>
      <sz val="11"/>
      <color indexed="8"/>
      <name val="Arial Armenian"/>
      <family val="2"/>
    </font>
    <font>
      <sz val="11"/>
      <color theme="1"/>
      <name val="Times Armenian"/>
      <family val="2"/>
    </font>
    <font>
      <sz val="11"/>
      <color theme="0"/>
      <name val="Times Armenian"/>
      <family val="2"/>
    </font>
    <font>
      <b/>
      <sz val="11"/>
      <name val="Arial Armenian"/>
      <family val="2"/>
    </font>
    <font>
      <b/>
      <sz val="11"/>
      <color indexed="8"/>
      <name val="Arial Armenian"/>
      <family val="2"/>
    </font>
    <font>
      <b/>
      <sz val="10"/>
      <name val="GHEA Grapalat"/>
      <family val="3"/>
    </font>
    <font>
      <sz val="10"/>
      <name val="GHEA Grapalat"/>
      <family val="3"/>
    </font>
    <font>
      <b/>
      <vertAlign val="superscript"/>
      <sz val="11"/>
      <name val="GHEA Grapalat"/>
      <family val="3"/>
    </font>
    <font>
      <b/>
      <i/>
      <sz val="10"/>
      <name val="GHEA Grapalat"/>
      <family val="3"/>
    </font>
    <font>
      <u/>
      <sz val="10"/>
      <color theme="10"/>
      <name val="Arial"/>
      <family val="2"/>
    </font>
  </fonts>
  <fills count="32">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47"/>
        <bgColor indexed="47"/>
      </patternFill>
    </fill>
    <fill>
      <patternFill patternType="solid">
        <fgColor indexed="44"/>
        <bgColor indexed="44"/>
      </patternFill>
    </fill>
    <fill>
      <patternFill patternType="solid">
        <fgColor indexed="27"/>
        <bgColor indexed="27"/>
      </patternFill>
    </fill>
    <fill>
      <patternFill patternType="solid">
        <fgColor indexed="30"/>
        <bgColor indexed="30"/>
      </patternFill>
    </fill>
    <fill>
      <patternFill patternType="solid">
        <fgColor indexed="22"/>
        <bgColor indexed="22"/>
      </patternFill>
    </fill>
    <fill>
      <patternFill patternType="solid">
        <fgColor indexed="55"/>
        <bgColor indexed="55"/>
      </patternFill>
    </fill>
    <fill>
      <patternFill patternType="solid">
        <fgColor indexed="53"/>
        <bgColor indexed="53"/>
      </patternFill>
    </fill>
    <fill>
      <patternFill patternType="solid">
        <fgColor indexed="51"/>
        <bgColor indexed="51"/>
      </patternFill>
    </fill>
    <fill>
      <patternFill patternType="solid">
        <fgColor indexed="45"/>
        <bgColor indexed="45"/>
      </patternFill>
    </fill>
    <fill>
      <patternFill patternType="solid">
        <fgColor indexed="54"/>
        <bgColor indexed="54"/>
      </patternFill>
    </fill>
    <fill>
      <patternFill patternType="solid">
        <fgColor indexed="49"/>
        <bgColor indexed="49"/>
      </patternFill>
    </fill>
    <fill>
      <patternFill patternType="solid">
        <fgColor indexed="26"/>
        <bgColor indexed="26"/>
      </patternFill>
    </fill>
    <fill>
      <patternFill patternType="solid">
        <fgColor indexed="43"/>
        <bgColor indexed="43"/>
      </patternFill>
    </fill>
    <fill>
      <patternFill patternType="solid">
        <fgColor indexed="29"/>
        <bgColor indexed="29"/>
      </patternFill>
    </fill>
    <fill>
      <patternFill patternType="solid">
        <fgColor indexed="9"/>
        <bgColor indexed="9"/>
      </patternFill>
    </fill>
    <fill>
      <patternFill patternType="lightUp">
        <fgColor indexed="9"/>
        <bgColor indexed="55"/>
      </patternFill>
    </fill>
    <fill>
      <patternFill patternType="lightUp">
        <fgColor indexed="9"/>
        <bgColor indexed="53"/>
      </patternFill>
    </fill>
    <fill>
      <patternFill patternType="lightUp">
        <fgColor indexed="9"/>
        <bgColor indexed="22"/>
      </patternFill>
    </fill>
    <fill>
      <patternFill patternType="solid">
        <fgColor indexed="42"/>
        <bgColor indexed="42"/>
      </patternFill>
    </fill>
    <fill>
      <patternFill patternType="solid">
        <fgColor theme="4" tint="0.79998168889431442"/>
        <bgColor indexed="65"/>
      </patternFill>
    </fill>
    <fill>
      <patternFill patternType="solid">
        <fgColor theme="4" tint="0.39997558519241921"/>
        <bgColor indexed="65"/>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30"/>
      </bottom>
      <diagonal/>
    </border>
    <border>
      <left/>
      <right/>
      <top/>
      <bottom style="thick">
        <color indexed="44"/>
      </bottom>
      <diagonal/>
    </border>
    <border>
      <left/>
      <right/>
      <top/>
      <bottom style="medium">
        <color indexed="27"/>
      </bottom>
      <diagonal/>
    </border>
    <border>
      <left/>
      <right/>
      <top/>
      <bottom style="double">
        <color indexed="29"/>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30"/>
      </top>
      <bottom style="double">
        <color indexed="3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122">
    <xf numFmtId="0" fontId="0" fillId="0" borderId="0"/>
    <xf numFmtId="6" fontId="11" fillId="0" borderId="0" applyFont="0" applyFill="0" applyBorder="0" applyAlignment="0" applyProtection="0"/>
    <xf numFmtId="6" fontId="11" fillId="0" borderId="0" applyFont="0" applyFill="0" applyBorder="0" applyAlignment="0" applyProtection="0"/>
    <xf numFmtId="0" fontId="37" fillId="30"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38" fillId="31"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3"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3" fillId="11" borderId="0" applyNumberFormat="0" applyBorder="0" applyAlignment="0" applyProtection="0"/>
    <xf numFmtId="0" fontId="13"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3" fillId="11" borderId="0" applyNumberFormat="0" applyBorder="0" applyAlignment="0" applyProtection="0"/>
    <xf numFmtId="0" fontId="13" fillId="15"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3" fillId="11" borderId="0" applyNumberFormat="0" applyBorder="0" applyAlignment="0" applyProtection="0"/>
    <xf numFmtId="0" fontId="13" fillId="13" borderId="0" applyNumberFormat="0" applyBorder="0" applyAlignment="0" applyProtection="0"/>
    <xf numFmtId="0" fontId="12" fillId="13" borderId="0" applyNumberFormat="0" applyBorder="0" applyAlignment="0" applyProtection="0"/>
    <xf numFmtId="0" fontId="12" fillId="21" borderId="0" applyNumberFormat="0" applyBorder="0" applyAlignment="0" applyProtection="0"/>
    <xf numFmtId="0" fontId="13" fillId="11" borderId="0" applyNumberFormat="0" applyBorder="0" applyAlignment="0" applyProtection="0"/>
    <xf numFmtId="0" fontId="13"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6" fontId="11" fillId="0" borderId="0" applyFont="0" applyFill="0" applyBorder="0" applyAlignment="0" applyProtection="0"/>
    <xf numFmtId="0" fontId="14" fillId="22" borderId="0" applyNumberFormat="0" applyBorder="0" applyAlignment="0" applyProtection="0"/>
    <xf numFmtId="0" fontId="15" fillId="0" borderId="0" applyNumberFormat="0" applyFill="0" applyBorder="0" applyAlignment="0" applyProtection="0"/>
    <xf numFmtId="0" fontId="16" fillId="25" borderId="1" applyNumberFormat="0" applyAlignment="0" applyProtection="0"/>
    <xf numFmtId="0" fontId="17" fillId="16" borderId="2" applyNumberFormat="0" applyAlignment="0" applyProtection="0"/>
    <xf numFmtId="43" fontId="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9"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165" fontId="20" fillId="0" borderId="0" applyFont="0" applyFill="0" applyBorder="0" applyAlignment="0" applyProtection="0"/>
    <xf numFmtId="0" fontId="7" fillId="0" borderId="0" applyNumberFormat="0" applyFill="0" applyBorder="0" applyAlignment="0" applyProtection="0"/>
    <xf numFmtId="0" fontId="21" fillId="29"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9" fillId="0" borderId="0"/>
    <xf numFmtId="0" fontId="25" fillId="23" borderId="1" applyNumberFormat="0" applyAlignment="0" applyProtection="0"/>
    <xf numFmtId="0" fontId="26" fillId="0" borderId="6" applyNumberFormat="0" applyFill="0" applyAlignment="0" applyProtection="0"/>
    <xf numFmtId="0" fontId="1" fillId="0" borderId="0" applyFont="0" applyFill="0" applyBorder="0" applyAlignment="0" applyProtection="0"/>
    <xf numFmtId="0" fontId="1" fillId="0" borderId="0" applyFont="0" applyFill="0" applyBorder="0" applyAlignment="0" applyProtection="0"/>
    <xf numFmtId="0" fontId="26" fillId="23" borderId="0" applyNumberFormat="0" applyBorder="0" applyAlignment="0" applyProtection="0"/>
    <xf numFmtId="37" fontId="27"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0" fillId="0" borderId="0"/>
    <xf numFmtId="0" fontId="9" fillId="0" borderId="0"/>
    <xf numFmtId="0" fontId="5" fillId="0" borderId="0"/>
    <xf numFmtId="0" fontId="5" fillId="0" borderId="0"/>
    <xf numFmtId="0" fontId="5" fillId="0" borderId="0"/>
    <xf numFmtId="0" fontId="20" fillId="22" borderId="7" applyNumberFormat="0" applyFont="0" applyAlignment="0" applyProtection="0"/>
    <xf numFmtId="0" fontId="28" fillId="25" borderId="8" applyNumberFormat="0" applyAlignment="0" applyProtection="0"/>
    <xf numFmtId="9" fontId="9" fillId="0" borderId="0" applyFont="0" applyFill="0" applyBorder="0" applyAlignment="0" applyProtection="0"/>
    <xf numFmtId="9" fontId="9" fillId="0" borderId="0" applyFont="0" applyFill="0" applyBorder="0" applyAlignment="0" applyProtection="0"/>
    <xf numFmtId="0" fontId="29" fillId="0" borderId="0" applyNumberFormat="0" applyFill="0" applyBorder="0" applyAlignment="0" applyProtection="0"/>
    <xf numFmtId="0" fontId="1" fillId="0" borderId="0"/>
    <xf numFmtId="0" fontId="1" fillId="0" borderId="0"/>
    <xf numFmtId="6" fontId="11" fillId="0" borderId="0" applyFont="0" applyFill="0" applyBorder="0" applyAlignment="0" applyProtection="0"/>
    <xf numFmtId="0" fontId="8" fillId="0" borderId="0" applyNumberFormat="0" applyFill="0" applyBorder="0" applyAlignment="0" applyProtection="0"/>
    <xf numFmtId="0" fontId="19" fillId="0" borderId="9" applyNumberFormat="0" applyFill="0" applyAlignment="0" applyProtection="0"/>
    <xf numFmtId="0" fontId="1" fillId="0" borderId="0" applyFont="0" applyFill="0" applyBorder="0" applyAlignment="0" applyProtection="0"/>
    <xf numFmtId="42" fontId="1" fillId="0" borderId="0" applyFont="0" applyFill="0" applyBorder="0" applyAlignment="0" applyProtection="0"/>
    <xf numFmtId="44" fontId="1" fillId="0" borderId="0" applyFont="0" applyFill="0" applyBorder="0" applyAlignment="0" applyProtection="0"/>
    <xf numFmtId="0" fontId="30" fillId="0" borderId="0" applyNumberFormat="0" applyFill="0" applyBorder="0" applyAlignment="0" applyProtection="0"/>
    <xf numFmtId="0" fontId="45" fillId="0" borderId="0" applyNumberFormat="0" applyFill="0" applyBorder="0" applyAlignment="0" applyProtection="0"/>
  </cellStyleXfs>
  <cellXfs count="27">
    <xf numFmtId="0" fontId="0" fillId="0" borderId="0" xfId="0"/>
    <xf numFmtId="0" fontId="2" fillId="0" borderId="10" xfId="3" applyNumberFormat="1" applyFont="1" applyFill="1" applyBorder="1" applyAlignment="1">
      <alignment wrapText="1"/>
    </xf>
    <xf numFmtId="0" fontId="3" fillId="0" borderId="10" xfId="0" applyNumberFormat="1" applyFont="1" applyFill="1" applyBorder="1" applyAlignment="1">
      <alignment wrapText="1"/>
    </xf>
    <xf numFmtId="0" fontId="4" fillId="0" borderId="10" xfId="16" applyFont="1" applyFill="1" applyBorder="1"/>
    <xf numFmtId="0" fontId="3" fillId="0" borderId="0" xfId="0" applyNumberFormat="1" applyFont="1" applyFill="1" applyBorder="1" applyAlignment="1">
      <alignment wrapText="1"/>
    </xf>
    <xf numFmtId="0" fontId="3" fillId="0" borderId="11" xfId="0" applyNumberFormat="1" applyFont="1" applyFill="1" applyBorder="1" applyAlignment="1">
      <alignment wrapText="1"/>
    </xf>
    <xf numFmtId="0" fontId="32" fillId="0" borderId="11" xfId="0" applyNumberFormat="1" applyFont="1" applyFill="1" applyBorder="1" applyAlignment="1">
      <alignment horizontal="center" vertical="center"/>
    </xf>
    <xf numFmtId="0" fontId="3" fillId="0" borderId="0" xfId="0" applyFont="1" applyBorder="1"/>
    <xf numFmtId="0" fontId="3" fillId="0" borderId="0" xfId="0" applyFont="1" applyBorder="1" applyAlignment="1">
      <alignment horizontal="centerContinuous"/>
    </xf>
    <xf numFmtId="0" fontId="34" fillId="0" borderId="0" xfId="0" applyFont="1" applyBorder="1" applyAlignment="1">
      <alignment horizontal="left"/>
    </xf>
    <xf numFmtId="15" fontId="32" fillId="0" borderId="10" xfId="0" applyNumberFormat="1" applyFont="1" applyBorder="1" applyAlignment="1">
      <alignment horizontal="center"/>
    </xf>
    <xf numFmtId="0" fontId="2" fillId="0" borderId="10" xfId="0" applyFont="1" applyFill="1" applyBorder="1"/>
    <xf numFmtId="0" fontId="3" fillId="0" borderId="10" xfId="0" applyFont="1" applyBorder="1"/>
    <xf numFmtId="164" fontId="35" fillId="0" borderId="10" xfId="52" applyNumberFormat="1" applyFont="1" applyFill="1" applyBorder="1"/>
    <xf numFmtId="164" fontId="36" fillId="0" borderId="10" xfId="52" applyNumberFormat="1" applyFont="1" applyFill="1" applyBorder="1" applyAlignment="1">
      <alignment horizontal="right"/>
    </xf>
    <xf numFmtId="164" fontId="2" fillId="0" borderId="12" xfId="52" quotePrefix="1" applyNumberFormat="1" applyFont="1" applyBorder="1" applyAlignment="1">
      <alignment vertical="center"/>
    </xf>
    <xf numFmtId="164" fontId="3" fillId="0" borderId="10" xfId="52" applyNumberFormat="1" applyFont="1" applyBorder="1"/>
    <xf numFmtId="0" fontId="33" fillId="0" borderId="0" xfId="0" applyNumberFormat="1" applyFont="1" applyAlignment="1">
      <alignment horizontal="left"/>
    </xf>
    <xf numFmtId="0" fontId="3" fillId="0" borderId="0" xfId="0" applyFont="1"/>
    <xf numFmtId="0" fontId="33" fillId="0" borderId="10" xfId="3" applyNumberFormat="1" applyFont="1" applyFill="1" applyBorder="1" applyAlignment="1">
      <alignment wrapText="1"/>
    </xf>
    <xf numFmtId="164" fontId="39" fillId="0" borderId="10" xfId="52" applyNumberFormat="1" applyFont="1" applyFill="1" applyBorder="1"/>
    <xf numFmtId="0" fontId="32" fillId="0" borderId="0" xfId="0" applyFont="1" applyBorder="1"/>
    <xf numFmtId="164" fontId="40" fillId="0" borderId="10" xfId="52" applyNumberFormat="1" applyFont="1" applyFill="1" applyBorder="1" applyAlignment="1">
      <alignment horizontal="right"/>
    </xf>
    <xf numFmtId="0" fontId="41" fillId="0" borderId="0" xfId="0" applyFont="1"/>
    <xf numFmtId="0" fontId="42" fillId="0" borderId="0" xfId="0" applyFont="1"/>
    <xf numFmtId="0" fontId="44" fillId="0" borderId="0" xfId="0" applyFont="1" applyAlignment="1">
      <alignment vertical="top" wrapText="1"/>
    </xf>
    <xf numFmtId="0" fontId="45" fillId="0" borderId="0" xfId="121" applyFill="1" applyBorder="1"/>
  </cellXfs>
  <cellStyles count="122">
    <cellStyle name=" Verticals" xfId="1" xr:uid="{00000000-0005-0000-0000-000000000000}"/>
    <cellStyle name="_1_²ÜºÈÆø" xfId="2" xr:uid="{00000000-0005-0000-0000-000001000000}"/>
    <cellStyle name="20% - Accent1" xfId="3" builtinId="30"/>
    <cellStyle name="20% - Accent1 2" xfId="4" xr:uid="{00000000-0005-0000-0000-000003000000}"/>
    <cellStyle name="20% - Accent2 2" xfId="5" xr:uid="{00000000-0005-0000-0000-000004000000}"/>
    <cellStyle name="20% - Accent3 2" xfId="6" xr:uid="{00000000-0005-0000-0000-000005000000}"/>
    <cellStyle name="20% - Accent4 2" xfId="7" xr:uid="{00000000-0005-0000-0000-000006000000}"/>
    <cellStyle name="20% - Accent5 2" xfId="8" xr:uid="{00000000-0005-0000-0000-000007000000}"/>
    <cellStyle name="20% - Accent6 2" xfId="9" xr:uid="{00000000-0005-0000-0000-000008000000}"/>
    <cellStyle name="40% - Accent1 2" xfId="10" xr:uid="{00000000-0005-0000-0000-000009000000}"/>
    <cellStyle name="40% - Accent2 2" xfId="11" xr:uid="{00000000-0005-0000-0000-00000A000000}"/>
    <cellStyle name="40% - Accent3 2" xfId="12" xr:uid="{00000000-0005-0000-0000-00000B000000}"/>
    <cellStyle name="40% - Accent4 2" xfId="13" xr:uid="{00000000-0005-0000-0000-00000C000000}"/>
    <cellStyle name="40% - Accent5 2" xfId="14" xr:uid="{00000000-0005-0000-0000-00000D000000}"/>
    <cellStyle name="40% - Accent6 2" xfId="15" xr:uid="{00000000-0005-0000-0000-00000E000000}"/>
    <cellStyle name="60% - Accent1" xfId="16" builtinId="32"/>
    <cellStyle name="60% - Accent1 2" xfId="17" xr:uid="{00000000-0005-0000-0000-000010000000}"/>
    <cellStyle name="60% - Accent2 2" xfId="18" xr:uid="{00000000-0005-0000-0000-000011000000}"/>
    <cellStyle name="60% - Accent3 2" xfId="19" xr:uid="{00000000-0005-0000-0000-000012000000}"/>
    <cellStyle name="60% - Accent4 2" xfId="20" xr:uid="{00000000-0005-0000-0000-000013000000}"/>
    <cellStyle name="60% - Accent5 2" xfId="21" xr:uid="{00000000-0005-0000-0000-000014000000}"/>
    <cellStyle name="60% - Accent6 2" xfId="22" xr:uid="{00000000-0005-0000-0000-000015000000}"/>
    <cellStyle name="Accent1 - 20%" xfId="23" xr:uid="{00000000-0005-0000-0000-000016000000}"/>
    <cellStyle name="Accent1 - 40%" xfId="24" xr:uid="{00000000-0005-0000-0000-000017000000}"/>
    <cellStyle name="Accent1 - 60%" xfId="25" xr:uid="{00000000-0005-0000-0000-000018000000}"/>
    <cellStyle name="Accent1 2" xfId="26" xr:uid="{00000000-0005-0000-0000-000019000000}"/>
    <cellStyle name="Accent2 - 20%" xfId="27" xr:uid="{00000000-0005-0000-0000-00001A000000}"/>
    <cellStyle name="Accent2 - 40%" xfId="28" xr:uid="{00000000-0005-0000-0000-00001B000000}"/>
    <cellStyle name="Accent2 - 60%" xfId="29" xr:uid="{00000000-0005-0000-0000-00001C000000}"/>
    <cellStyle name="Accent2 2" xfId="30" xr:uid="{00000000-0005-0000-0000-00001D000000}"/>
    <cellStyle name="Accent3 - 20%" xfId="31" xr:uid="{00000000-0005-0000-0000-00001E000000}"/>
    <cellStyle name="Accent3 - 40%" xfId="32" xr:uid="{00000000-0005-0000-0000-00001F000000}"/>
    <cellStyle name="Accent3 - 60%" xfId="33" xr:uid="{00000000-0005-0000-0000-000020000000}"/>
    <cellStyle name="Accent3 2" xfId="34" xr:uid="{00000000-0005-0000-0000-000021000000}"/>
    <cellStyle name="Accent4 - 20%" xfId="35" xr:uid="{00000000-0005-0000-0000-000022000000}"/>
    <cellStyle name="Accent4 - 40%" xfId="36" xr:uid="{00000000-0005-0000-0000-000023000000}"/>
    <cellStyle name="Accent4 - 60%" xfId="37" xr:uid="{00000000-0005-0000-0000-000024000000}"/>
    <cellStyle name="Accent4 2" xfId="38" xr:uid="{00000000-0005-0000-0000-000025000000}"/>
    <cellStyle name="Accent5 - 20%" xfId="39" xr:uid="{00000000-0005-0000-0000-000026000000}"/>
    <cellStyle name="Accent5 - 40%" xfId="40" xr:uid="{00000000-0005-0000-0000-000027000000}"/>
    <cellStyle name="Accent5 - 60%" xfId="41" xr:uid="{00000000-0005-0000-0000-000028000000}"/>
    <cellStyle name="Accent5 2" xfId="42" xr:uid="{00000000-0005-0000-0000-000029000000}"/>
    <cellStyle name="Accent6 - 20%" xfId="43" xr:uid="{00000000-0005-0000-0000-00002A000000}"/>
    <cellStyle name="Accent6 - 40%" xfId="44" xr:uid="{00000000-0005-0000-0000-00002B000000}"/>
    <cellStyle name="Accent6 - 60%" xfId="45" xr:uid="{00000000-0005-0000-0000-00002C000000}"/>
    <cellStyle name="Accent6 2" xfId="46" xr:uid="{00000000-0005-0000-0000-00002D000000}"/>
    <cellStyle name="al_laroux_7_laroux_1_²ðò²Ê´²ÜÎ" xfId="47" xr:uid="{00000000-0005-0000-0000-00002E000000}"/>
    <cellStyle name="Bad 2" xfId="48" xr:uid="{00000000-0005-0000-0000-00002F000000}"/>
    <cellStyle name="Body" xfId="49" xr:uid="{00000000-0005-0000-0000-000030000000}"/>
    <cellStyle name="Calculation 2" xfId="50" xr:uid="{00000000-0005-0000-0000-000031000000}"/>
    <cellStyle name="Check Cell 2" xfId="51" xr:uid="{00000000-0005-0000-0000-000032000000}"/>
    <cellStyle name="Comma" xfId="52" builtinId="3"/>
    <cellStyle name="Comma 2" xfId="53" xr:uid="{00000000-0005-0000-0000-000034000000}"/>
    <cellStyle name="Comma 3" xfId="54" xr:uid="{00000000-0005-0000-0000-000035000000}"/>
    <cellStyle name="Dezimal [0]_laroux" xfId="55" xr:uid="{00000000-0005-0000-0000-000036000000}"/>
    <cellStyle name="Dezimal_laroux" xfId="56" xr:uid="{00000000-0005-0000-0000-000037000000}"/>
    <cellStyle name="Emphasis 1" xfId="57" xr:uid="{00000000-0005-0000-0000-000038000000}"/>
    <cellStyle name="Emphasis 2" xfId="58" xr:uid="{00000000-0005-0000-0000-000039000000}"/>
    <cellStyle name="Emphasis 3" xfId="59" xr:uid="{00000000-0005-0000-0000-00003A000000}"/>
    <cellStyle name="Euro" xfId="60" xr:uid="{00000000-0005-0000-0000-00003B000000}"/>
    <cellStyle name="Explanatory Text 2" xfId="61" xr:uid="{00000000-0005-0000-0000-00003C000000}"/>
    <cellStyle name="Good 2" xfId="62" xr:uid="{00000000-0005-0000-0000-00003D000000}"/>
    <cellStyle name="Heading 1 2" xfId="63" xr:uid="{00000000-0005-0000-0000-00003E000000}"/>
    <cellStyle name="Heading 2 2" xfId="64" xr:uid="{00000000-0005-0000-0000-00003F000000}"/>
    <cellStyle name="Heading 3 2" xfId="65" xr:uid="{00000000-0005-0000-0000-000040000000}"/>
    <cellStyle name="Heading 4 2" xfId="66" xr:uid="{00000000-0005-0000-0000-000041000000}"/>
    <cellStyle name="Hyperlink" xfId="121" builtinId="8"/>
    <cellStyle name="Îáû÷íûé_AMD" xfId="67" xr:uid="{00000000-0005-0000-0000-000043000000}"/>
    <cellStyle name="Input 2" xfId="68" xr:uid="{00000000-0005-0000-0000-000044000000}"/>
    <cellStyle name="Linked Cell 2" xfId="69" xr:uid="{00000000-0005-0000-0000-000045000000}"/>
    <cellStyle name="Milliers [0]_laroux" xfId="70" xr:uid="{00000000-0005-0000-0000-000046000000}"/>
    <cellStyle name="Milliers_laroux" xfId="71" xr:uid="{00000000-0005-0000-0000-000047000000}"/>
    <cellStyle name="Neutral 2" xfId="72" xr:uid="{00000000-0005-0000-0000-000048000000}"/>
    <cellStyle name="no dec" xfId="73" xr:uid="{00000000-0005-0000-0000-000049000000}"/>
    <cellStyle name="Normal" xfId="0" builtinId="0"/>
    <cellStyle name="Normal - Style1" xfId="74" xr:uid="{00000000-0005-0000-0000-00004B000000}"/>
    <cellStyle name="Normal 10" xfId="75" xr:uid="{00000000-0005-0000-0000-00004C000000}"/>
    <cellStyle name="Normal 10 2" xfId="76" xr:uid="{00000000-0005-0000-0000-00004D000000}"/>
    <cellStyle name="Normal 11" xfId="77" xr:uid="{00000000-0005-0000-0000-00004E000000}"/>
    <cellStyle name="Normal 11 2" xfId="78" xr:uid="{00000000-0005-0000-0000-00004F000000}"/>
    <cellStyle name="Normal 12" xfId="79" xr:uid="{00000000-0005-0000-0000-000050000000}"/>
    <cellStyle name="Normal 12 2" xfId="80" xr:uid="{00000000-0005-0000-0000-000051000000}"/>
    <cellStyle name="Normal 13" xfId="81" xr:uid="{00000000-0005-0000-0000-000052000000}"/>
    <cellStyle name="Normal 13 2" xfId="82" xr:uid="{00000000-0005-0000-0000-000053000000}"/>
    <cellStyle name="Normal 14" xfId="83" xr:uid="{00000000-0005-0000-0000-000054000000}"/>
    <cellStyle name="Normal 14 2" xfId="84" xr:uid="{00000000-0005-0000-0000-000055000000}"/>
    <cellStyle name="Normal 16" xfId="85" xr:uid="{00000000-0005-0000-0000-000056000000}"/>
    <cellStyle name="Normal 17" xfId="86" xr:uid="{00000000-0005-0000-0000-000057000000}"/>
    <cellStyle name="Normal 18" xfId="87" xr:uid="{00000000-0005-0000-0000-000058000000}"/>
    <cellStyle name="Normal 19" xfId="88" xr:uid="{00000000-0005-0000-0000-000059000000}"/>
    <cellStyle name="Normal 2 10" xfId="89" xr:uid="{00000000-0005-0000-0000-00005A000000}"/>
    <cellStyle name="Normal 2 11" xfId="90" xr:uid="{00000000-0005-0000-0000-00005B000000}"/>
    <cellStyle name="Normal 2 2" xfId="91" xr:uid="{00000000-0005-0000-0000-00005C000000}"/>
    <cellStyle name="Normal 2 3" xfId="92" xr:uid="{00000000-0005-0000-0000-00005D000000}"/>
    <cellStyle name="Normal 2 4" xfId="93" xr:uid="{00000000-0005-0000-0000-00005E000000}"/>
    <cellStyle name="Normal 2 5" xfId="94" xr:uid="{00000000-0005-0000-0000-00005F000000}"/>
    <cellStyle name="Normal 2 6" xfId="95" xr:uid="{00000000-0005-0000-0000-000060000000}"/>
    <cellStyle name="Normal 2 7" xfId="96" xr:uid="{00000000-0005-0000-0000-000061000000}"/>
    <cellStyle name="Normal 2 8" xfId="97" xr:uid="{00000000-0005-0000-0000-000062000000}"/>
    <cellStyle name="Normal 2 9" xfId="98" xr:uid="{00000000-0005-0000-0000-000063000000}"/>
    <cellStyle name="Normal 20" xfId="99" xr:uid="{00000000-0005-0000-0000-000064000000}"/>
    <cellStyle name="Normal 21" xfId="100" xr:uid="{00000000-0005-0000-0000-000065000000}"/>
    <cellStyle name="Normal 22" xfId="101" xr:uid="{00000000-0005-0000-0000-000066000000}"/>
    <cellStyle name="Normal 23" xfId="102" xr:uid="{00000000-0005-0000-0000-000067000000}"/>
    <cellStyle name="Normal 3 2" xfId="103" xr:uid="{00000000-0005-0000-0000-000068000000}"/>
    <cellStyle name="Normal 5 2" xfId="104" xr:uid="{00000000-0005-0000-0000-000069000000}"/>
    <cellStyle name="Normal 6 2" xfId="105" xr:uid="{00000000-0005-0000-0000-00006A000000}"/>
    <cellStyle name="Normal 7 2" xfId="106" xr:uid="{00000000-0005-0000-0000-00006B000000}"/>
    <cellStyle name="Note 2" xfId="107" xr:uid="{00000000-0005-0000-0000-00006C000000}"/>
    <cellStyle name="Output 2" xfId="108" xr:uid="{00000000-0005-0000-0000-00006D000000}"/>
    <cellStyle name="Percent 2" xfId="109" xr:uid="{00000000-0005-0000-0000-00006E000000}"/>
    <cellStyle name="Percent 3" xfId="110" xr:uid="{00000000-0005-0000-0000-00006F000000}"/>
    <cellStyle name="Sheet Title" xfId="111" xr:uid="{00000000-0005-0000-0000-000070000000}"/>
    <cellStyle name="Standard_laroux" xfId="112" xr:uid="{00000000-0005-0000-0000-000071000000}"/>
    <cellStyle name="Style 1" xfId="113" xr:uid="{00000000-0005-0000-0000-000072000000}"/>
    <cellStyle name="Style 2" xfId="114" xr:uid="{00000000-0005-0000-0000-000073000000}"/>
    <cellStyle name="Title 2" xfId="115" xr:uid="{00000000-0005-0000-0000-000074000000}"/>
    <cellStyle name="Total 2" xfId="116" xr:uid="{00000000-0005-0000-0000-000075000000}"/>
    <cellStyle name="ux" xfId="117" xr:uid="{00000000-0005-0000-0000-000076000000}"/>
    <cellStyle name="Währung [0]_laroux" xfId="118" xr:uid="{00000000-0005-0000-0000-000077000000}"/>
    <cellStyle name="Währung_laroux" xfId="119" xr:uid="{00000000-0005-0000-0000-000078000000}"/>
    <cellStyle name="Warning Text 2" xfId="120" xr:uid="{00000000-0005-0000-0000-000079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ba.am/Storage/AM/downloads/karger/%D5%80%D5%A1%D5%BE%D5%A5%D5%AC%D5%BE%D5%A1%D5%AE%D5%B6%D5%A5%D6%80.xl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63"/>
  <sheetViews>
    <sheetView tabSelected="1" zoomScale="55" zoomScaleNormal="55" workbookViewId="0">
      <pane xSplit="1" ySplit="6" topLeftCell="J7" activePane="bottomRight" state="frozen"/>
      <selection pane="topRight" activeCell="B1" sqref="B1"/>
      <selection pane="bottomLeft" activeCell="A7" sqref="A7"/>
      <selection pane="bottomRight" activeCell="M19" sqref="M19"/>
    </sheetView>
  </sheetViews>
  <sheetFormatPr defaultColWidth="11.5703125" defaultRowHeight="16.5" x14ac:dyDescent="0.3"/>
  <cols>
    <col min="1" max="1" width="55.140625" style="18" customWidth="1"/>
    <col min="2" max="2" width="17.28515625" style="7" bestFit="1" customWidth="1"/>
    <col min="3" max="3" width="16" style="7" customWidth="1"/>
    <col min="4" max="4" width="16" style="7" bestFit="1" customWidth="1"/>
    <col min="5" max="5" width="17.28515625" style="7" bestFit="1" customWidth="1"/>
    <col min="6" max="29" width="16" style="7" bestFit="1" customWidth="1"/>
    <col min="30" max="16384" width="11.5703125" style="7"/>
  </cols>
  <sheetData>
    <row r="1" spans="1:29" s="24" customFormat="1" ht="14.25" x14ac:dyDescent="0.25">
      <c r="A1" s="23" t="s">
        <v>31</v>
      </c>
    </row>
    <row r="2" spans="1:29" s="24" customFormat="1" ht="14.25" x14ac:dyDescent="0.25">
      <c r="A2" s="23" t="s">
        <v>1</v>
      </c>
    </row>
    <row r="3" spans="1:29" ht="7.5" customHeight="1" x14ac:dyDescent="0.3">
      <c r="A3" s="8"/>
    </row>
    <row r="4" spans="1:29" ht="3" customHeight="1" x14ac:dyDescent="0.3">
      <c r="A4" s="9"/>
    </row>
    <row r="5" spans="1:29" ht="17.25" x14ac:dyDescent="0.3">
      <c r="A5" s="3" t="s">
        <v>0</v>
      </c>
      <c r="B5" s="10" t="s">
        <v>27</v>
      </c>
      <c r="C5" s="10">
        <v>45322</v>
      </c>
      <c r="D5" s="10">
        <v>45351</v>
      </c>
      <c r="E5" s="10" t="s">
        <v>28</v>
      </c>
      <c r="F5" s="10">
        <v>45412</v>
      </c>
      <c r="G5" s="10">
        <v>45443</v>
      </c>
      <c r="H5" s="10">
        <v>45471</v>
      </c>
      <c r="I5" s="10">
        <v>45504</v>
      </c>
      <c r="J5" s="10">
        <v>45534</v>
      </c>
      <c r="K5" s="10">
        <v>45565</v>
      </c>
      <c r="L5" s="10">
        <v>45596</v>
      </c>
      <c r="M5" s="10">
        <v>45625</v>
      </c>
      <c r="N5" s="10">
        <v>45656</v>
      </c>
      <c r="O5" s="10" t="s">
        <v>36</v>
      </c>
      <c r="P5" s="10" t="s">
        <v>37</v>
      </c>
      <c r="Q5" s="10" t="s">
        <v>38</v>
      </c>
      <c r="R5" s="10" t="s">
        <v>39</v>
      </c>
      <c r="S5" s="10" t="s">
        <v>40</v>
      </c>
      <c r="T5" s="10" t="s">
        <v>41</v>
      </c>
      <c r="U5" s="10" t="s">
        <v>42</v>
      </c>
      <c r="V5" s="10" t="s">
        <v>43</v>
      </c>
      <c r="W5" s="10" t="s">
        <v>44</v>
      </c>
      <c r="X5" s="10" t="s">
        <v>45</v>
      </c>
      <c r="Y5" s="10" t="s">
        <v>46</v>
      </c>
      <c r="Z5" s="10" t="s">
        <v>47</v>
      </c>
      <c r="AA5" s="10" t="s">
        <v>48</v>
      </c>
      <c r="AB5" s="10" t="s">
        <v>49</v>
      </c>
      <c r="AC5" s="10" t="s">
        <v>50</v>
      </c>
    </row>
    <row r="6" spans="1:29" x14ac:dyDescent="0.3">
      <c r="A6" s="11"/>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row>
    <row r="7" spans="1:29" x14ac:dyDescent="0.3">
      <c r="A7" s="1" t="s">
        <v>26</v>
      </c>
      <c r="B7" s="13">
        <v>1117700.574004238</v>
      </c>
      <c r="C7" s="13">
        <v>1107091.1920370876</v>
      </c>
      <c r="D7" s="13">
        <v>1030421.352775687</v>
      </c>
      <c r="E7" s="13">
        <v>971289.18417911697</v>
      </c>
      <c r="F7" s="13">
        <v>903200.33859131637</v>
      </c>
      <c r="G7" s="13">
        <v>926822.13936169585</v>
      </c>
      <c r="H7" s="13">
        <v>984774.87543887529</v>
      </c>
      <c r="I7" s="13">
        <v>1011280.6981889916</v>
      </c>
      <c r="J7" s="13">
        <v>1081890.5925885981</v>
      </c>
      <c r="K7" s="13">
        <v>1063474.8085381764</v>
      </c>
      <c r="L7" s="13">
        <v>1074201.546171786</v>
      </c>
      <c r="M7" s="13">
        <v>1083956.528276528</v>
      </c>
      <c r="N7" s="13">
        <v>1139532.029056791</v>
      </c>
      <c r="O7" s="13">
        <v>1075221.6492187458</v>
      </c>
      <c r="P7" s="13">
        <v>1071589.274160696</v>
      </c>
      <c r="Q7" s="13">
        <v>1065208.0232674181</v>
      </c>
      <c r="R7" s="13">
        <v>1070807.5105145513</v>
      </c>
      <c r="S7" s="13">
        <v>1069802.0436846071</v>
      </c>
      <c r="T7" s="13">
        <v>1068633.0249996525</v>
      </c>
      <c r="U7" s="13">
        <v>1070615.9036591216</v>
      </c>
      <c r="V7" s="13">
        <v>1066471.6431449126</v>
      </c>
      <c r="W7" s="13">
        <v>1067538.0143717986</v>
      </c>
      <c r="X7" s="13">
        <v>1070800.9059067173</v>
      </c>
      <c r="Y7" s="13">
        <v>1059260.5699460784</v>
      </c>
      <c r="Z7" s="13">
        <v>1032096.6861367982</v>
      </c>
      <c r="AA7" s="13">
        <v>1030353.0494264232</v>
      </c>
      <c r="AB7" s="13">
        <v>1029725.2377030974</v>
      </c>
      <c r="AC7" s="13">
        <v>1031618.259677281</v>
      </c>
    </row>
    <row r="8" spans="1:29" x14ac:dyDescent="0.3">
      <c r="A8" s="2" t="s">
        <v>19</v>
      </c>
      <c r="B8" s="13">
        <v>727922.80212156218</v>
      </c>
      <c r="C8" s="13">
        <v>572855.07030861243</v>
      </c>
      <c r="D8" s="13">
        <v>619369.26833431295</v>
      </c>
      <c r="E8" s="13">
        <v>765844.46968078311</v>
      </c>
      <c r="F8" s="13">
        <v>783150.99942438339</v>
      </c>
      <c r="G8" s="13">
        <v>714077.28659980441</v>
      </c>
      <c r="H8" s="13">
        <v>862170.15462282463</v>
      </c>
      <c r="I8" s="13">
        <v>680659.94810610858</v>
      </c>
      <c r="J8" s="13">
        <v>702667.46593270195</v>
      </c>
      <c r="K8" s="13">
        <v>850392.75384562346</v>
      </c>
      <c r="L8" s="13">
        <v>672190.46697181347</v>
      </c>
      <c r="M8" s="13">
        <v>593956.89760667202</v>
      </c>
      <c r="N8" s="13">
        <v>960372.56423230912</v>
      </c>
      <c r="O8" s="13">
        <v>580190.57741075405</v>
      </c>
      <c r="P8" s="13">
        <v>560939.12911590398</v>
      </c>
      <c r="Q8" s="13">
        <v>544699.86902448186</v>
      </c>
      <c r="R8" s="13">
        <v>538341.85542174848</v>
      </c>
      <c r="S8" s="13">
        <v>533212.73932999279</v>
      </c>
      <c r="T8" s="13">
        <v>509520.78429394751</v>
      </c>
      <c r="U8" s="13">
        <v>491785.31613237853</v>
      </c>
      <c r="V8" s="13">
        <v>767017.80688058771</v>
      </c>
      <c r="W8" s="13">
        <v>753095.6374039012</v>
      </c>
      <c r="X8" s="13">
        <v>704890.54320648266</v>
      </c>
      <c r="Y8" s="13">
        <v>655273.20695552137</v>
      </c>
      <c r="Z8" s="13">
        <v>645023.00646300172</v>
      </c>
      <c r="AA8" s="13">
        <v>728948.26715607662</v>
      </c>
      <c r="AB8" s="13">
        <v>721861.7947898024</v>
      </c>
      <c r="AC8" s="13">
        <v>737407.33781921898</v>
      </c>
    </row>
    <row r="9" spans="1:29" x14ac:dyDescent="0.3">
      <c r="A9" s="1" t="s">
        <v>2</v>
      </c>
      <c r="B9" s="13">
        <v>-382782.68223100004</v>
      </c>
      <c r="C9" s="13">
        <v>-489893.76138969994</v>
      </c>
      <c r="D9" s="13">
        <v>-450036.3351862001</v>
      </c>
      <c r="E9" s="13">
        <v>-488995.21645380004</v>
      </c>
      <c r="F9" s="13">
        <v>-468210.90926629998</v>
      </c>
      <c r="G9" s="13">
        <v>-437181.55686550005</v>
      </c>
      <c r="H9" s="13">
        <v>-486536.34381640004</v>
      </c>
      <c r="I9" s="13">
        <v>-489204.6266134</v>
      </c>
      <c r="J9" s="13">
        <v>-486586.92172869999</v>
      </c>
      <c r="K9" s="13">
        <v>-502688.64815000008</v>
      </c>
      <c r="L9" s="13">
        <v>-439828.62110599998</v>
      </c>
      <c r="M9" s="13">
        <v>-467697.09767589998</v>
      </c>
      <c r="N9" s="13">
        <v>-419370.82706649997</v>
      </c>
      <c r="O9" s="13">
        <v>-389987.35076720006</v>
      </c>
      <c r="P9" s="13">
        <v>-393472.55686250003</v>
      </c>
      <c r="Q9" s="13">
        <v>-398627.06965350005</v>
      </c>
      <c r="R9" s="13">
        <v>-402863.31777369999</v>
      </c>
      <c r="S9" s="13">
        <v>-409677.5840401001</v>
      </c>
      <c r="T9" s="13">
        <v>-400201.0992597001</v>
      </c>
      <c r="U9" s="13">
        <v>-409021.29434249998</v>
      </c>
      <c r="V9" s="13">
        <v>-444236.30047330004</v>
      </c>
      <c r="W9" s="13">
        <v>-458331.57157200004</v>
      </c>
      <c r="X9" s="13">
        <v>-504929.12209439994</v>
      </c>
      <c r="Y9" s="13">
        <v>-554392.89566660009</v>
      </c>
      <c r="Z9" s="13">
        <v>-564309.28009890008</v>
      </c>
      <c r="AA9" s="13">
        <v>-565161.67480340006</v>
      </c>
      <c r="AB9" s="13">
        <v>-565757.39304030023</v>
      </c>
      <c r="AC9" s="13">
        <v>-566613.47141340002</v>
      </c>
    </row>
    <row r="10" spans="1:29" x14ac:dyDescent="0.3">
      <c r="A10" s="2" t="s">
        <v>3</v>
      </c>
      <c r="B10" s="13">
        <v>658081.73300439992</v>
      </c>
      <c r="C10" s="13">
        <v>607012.72054499993</v>
      </c>
      <c r="D10" s="13">
        <v>615018.57584749989</v>
      </c>
      <c r="E10" s="13">
        <v>795010.01136959996</v>
      </c>
      <c r="F10" s="13">
        <v>782381.16842299991</v>
      </c>
      <c r="G10" s="13">
        <v>684017.04693659989</v>
      </c>
      <c r="H10" s="13">
        <v>884164.04184159997</v>
      </c>
      <c r="I10" s="13">
        <v>714162.81608050002</v>
      </c>
      <c r="J10" s="13">
        <v>741348.17518090014</v>
      </c>
      <c r="K10" s="13">
        <v>913145.32347970014</v>
      </c>
      <c r="L10" s="13">
        <v>677416.91447760002</v>
      </c>
      <c r="M10" s="13">
        <v>637638.86670239992</v>
      </c>
      <c r="N10" s="13">
        <v>961309.24881999998</v>
      </c>
      <c r="O10" s="13">
        <v>550680.19236340013</v>
      </c>
      <c r="P10" s="13">
        <v>538054.96629680006</v>
      </c>
      <c r="Q10" s="13">
        <v>524205.31902570004</v>
      </c>
      <c r="R10" s="13">
        <v>523298.31137389998</v>
      </c>
      <c r="S10" s="13">
        <v>522663.19135129999</v>
      </c>
      <c r="T10" s="13">
        <v>487938.35249780008</v>
      </c>
      <c r="U10" s="13">
        <v>481680.77888400003</v>
      </c>
      <c r="V10" s="13">
        <v>792081.62574249995</v>
      </c>
      <c r="W10" s="13">
        <v>790861.57750399993</v>
      </c>
      <c r="X10" s="13">
        <v>791103.49423319998</v>
      </c>
      <c r="Y10" s="13">
        <v>791477.87486069999</v>
      </c>
      <c r="Z10" s="13">
        <v>791972.4965580001</v>
      </c>
      <c r="AA10" s="13">
        <v>878951.20187630027</v>
      </c>
      <c r="AB10" s="13">
        <v>872231.82567420008</v>
      </c>
      <c r="AC10" s="13">
        <v>888548.95038190018</v>
      </c>
    </row>
    <row r="11" spans="1:29" x14ac:dyDescent="0.3">
      <c r="A11" s="2" t="s">
        <v>17</v>
      </c>
      <c r="B11" s="13">
        <v>350370.30072399997</v>
      </c>
      <c r="C11" s="13">
        <v>300000</v>
      </c>
      <c r="D11" s="13">
        <v>305074.71031599998</v>
      </c>
      <c r="E11" s="13">
        <v>480461.60931599996</v>
      </c>
      <c r="F11" s="13">
        <v>482569.20043300005</v>
      </c>
      <c r="G11" s="13">
        <v>385170.51719799999</v>
      </c>
      <c r="H11" s="13">
        <v>581524.16789300006</v>
      </c>
      <c r="I11" s="13">
        <v>410000</v>
      </c>
      <c r="J11" s="13">
        <v>430278.74866699998</v>
      </c>
      <c r="K11" s="13">
        <v>598129.66269200004</v>
      </c>
      <c r="L11" s="13">
        <v>375076.02791599999</v>
      </c>
      <c r="M11" s="13">
        <v>330201.69154000003</v>
      </c>
      <c r="N11" s="13">
        <v>651281.90015499992</v>
      </c>
      <c r="O11" s="13">
        <v>238500</v>
      </c>
      <c r="P11" s="13">
        <v>225671.655925</v>
      </c>
      <c r="Q11" s="13">
        <v>216000</v>
      </c>
      <c r="R11" s="13">
        <v>215042.81686700002</v>
      </c>
      <c r="S11" s="13">
        <v>215085.633738</v>
      </c>
      <c r="T11" s="13">
        <v>215214.08434299999</v>
      </c>
      <c r="U11" s="13">
        <v>215256.90121000001</v>
      </c>
      <c r="V11" s="13">
        <v>480000</v>
      </c>
      <c r="W11" s="13">
        <v>480095.37836699997</v>
      </c>
      <c r="X11" s="13">
        <v>480190.75673400005</v>
      </c>
      <c r="Y11" s="13">
        <v>480476.89183600002</v>
      </c>
      <c r="Z11" s="13">
        <v>480572.27020700002</v>
      </c>
      <c r="AA11" s="13">
        <v>567500</v>
      </c>
      <c r="AB11" s="13">
        <v>560810.44484100002</v>
      </c>
      <c r="AC11" s="13">
        <v>575220.88967900001</v>
      </c>
    </row>
    <row r="12" spans="1:29" x14ac:dyDescent="0.3">
      <c r="A12" s="2" t="s">
        <v>22</v>
      </c>
      <c r="B12" s="13">
        <v>280296.92145199998</v>
      </c>
      <c r="C12" s="13">
        <v>300000</v>
      </c>
      <c r="D12" s="13">
        <v>305074.71031599998</v>
      </c>
      <c r="E12" s="13">
        <v>405390.20678200002</v>
      </c>
      <c r="F12" s="13">
        <v>475569.20043299999</v>
      </c>
      <c r="G12" s="13">
        <v>360164.761734</v>
      </c>
      <c r="H12" s="13">
        <v>445403.87070099998</v>
      </c>
      <c r="I12" s="13">
        <v>410000</v>
      </c>
      <c r="J12" s="13">
        <v>430278.74866699998</v>
      </c>
      <c r="K12" s="13">
        <v>390414.82833500003</v>
      </c>
      <c r="L12" s="13">
        <v>305061.91242200002</v>
      </c>
      <c r="M12" s="13">
        <v>330201.69154000003</v>
      </c>
      <c r="N12" s="13">
        <v>465566.408024</v>
      </c>
      <c r="O12" s="13">
        <v>0</v>
      </c>
      <c r="P12" s="13">
        <v>0</v>
      </c>
      <c r="Q12" s="13">
        <v>215000</v>
      </c>
      <c r="R12" s="13">
        <v>215042.81686699999</v>
      </c>
      <c r="S12" s="13">
        <v>215085.633738</v>
      </c>
      <c r="T12" s="13">
        <v>215214.08434299999</v>
      </c>
      <c r="U12" s="13">
        <v>215256.90121000001</v>
      </c>
      <c r="V12" s="13">
        <v>480000</v>
      </c>
      <c r="W12" s="13">
        <v>480095.37836700003</v>
      </c>
      <c r="X12" s="13">
        <v>480190.756734</v>
      </c>
      <c r="Y12" s="13">
        <v>480476.89183600002</v>
      </c>
      <c r="Z12" s="13">
        <v>480572.27020700002</v>
      </c>
      <c r="AA12" s="13">
        <v>555000</v>
      </c>
      <c r="AB12" s="13">
        <v>555110.44484100002</v>
      </c>
      <c r="AC12" s="13">
        <v>555220.88967900001</v>
      </c>
    </row>
    <row r="13" spans="1:29" ht="16.5" customHeight="1" x14ac:dyDescent="0.3">
      <c r="A13" s="2" t="s">
        <v>23</v>
      </c>
      <c r="B13" s="13">
        <v>0</v>
      </c>
      <c r="C13" s="13">
        <v>0</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v>0</v>
      </c>
      <c r="X13" s="13">
        <v>0</v>
      </c>
      <c r="Y13" s="13">
        <v>0</v>
      </c>
      <c r="Z13" s="13">
        <v>0</v>
      </c>
      <c r="AA13" s="13">
        <v>0</v>
      </c>
      <c r="AB13" s="13">
        <v>0</v>
      </c>
      <c r="AC13" s="13">
        <v>0</v>
      </c>
    </row>
    <row r="14" spans="1:29" x14ac:dyDescent="0.3">
      <c r="A14" s="2" t="s">
        <v>24</v>
      </c>
      <c r="B14" s="13">
        <v>70073.379272000006</v>
      </c>
      <c r="C14" s="13">
        <v>0</v>
      </c>
      <c r="D14" s="13">
        <v>0</v>
      </c>
      <c r="E14" s="13">
        <v>75071.402533999993</v>
      </c>
      <c r="F14" s="13">
        <v>0</v>
      </c>
      <c r="G14" s="13">
        <v>25005.755464000002</v>
      </c>
      <c r="H14" s="13">
        <v>136120.297192</v>
      </c>
      <c r="I14" s="13">
        <v>0</v>
      </c>
      <c r="J14" s="13">
        <v>0</v>
      </c>
      <c r="K14" s="13">
        <v>207714.83435700001</v>
      </c>
      <c r="L14" s="13">
        <v>70014.115493999998</v>
      </c>
      <c r="M14" s="13">
        <v>0</v>
      </c>
      <c r="N14" s="13">
        <v>185715.49213100001</v>
      </c>
      <c r="O14" s="13">
        <v>215000</v>
      </c>
      <c r="P14" s="13">
        <v>215171.655925</v>
      </c>
      <c r="Q14" s="13">
        <v>0</v>
      </c>
      <c r="R14" s="13">
        <v>0</v>
      </c>
      <c r="S14" s="13">
        <v>0</v>
      </c>
      <c r="T14" s="13">
        <v>0</v>
      </c>
      <c r="U14" s="13">
        <v>0</v>
      </c>
      <c r="V14" s="13">
        <v>0</v>
      </c>
      <c r="W14" s="13">
        <v>0</v>
      </c>
      <c r="X14" s="13">
        <v>0</v>
      </c>
      <c r="Y14" s="13">
        <v>0</v>
      </c>
      <c r="Z14" s="13">
        <v>0</v>
      </c>
      <c r="AA14" s="13">
        <v>0</v>
      </c>
      <c r="AB14" s="13">
        <v>0</v>
      </c>
      <c r="AC14" s="13">
        <v>20000</v>
      </c>
    </row>
    <row r="15" spans="1:29" x14ac:dyDescent="0.3">
      <c r="A15" s="2" t="s">
        <v>25</v>
      </c>
      <c r="B15" s="13">
        <v>0</v>
      </c>
      <c r="C15" s="13">
        <v>0</v>
      </c>
      <c r="D15" s="13">
        <v>0</v>
      </c>
      <c r="E15" s="13">
        <v>0</v>
      </c>
      <c r="F15" s="13">
        <v>7000</v>
      </c>
      <c r="G15" s="13">
        <v>0</v>
      </c>
      <c r="H15" s="13">
        <v>0</v>
      </c>
      <c r="I15" s="13">
        <v>0</v>
      </c>
      <c r="J15" s="13">
        <v>0</v>
      </c>
      <c r="K15" s="13">
        <v>0</v>
      </c>
      <c r="L15" s="13">
        <v>0</v>
      </c>
      <c r="M15" s="13">
        <v>0</v>
      </c>
      <c r="N15" s="13">
        <v>0</v>
      </c>
      <c r="O15" s="13">
        <v>23500</v>
      </c>
      <c r="P15" s="13">
        <v>10500</v>
      </c>
      <c r="Q15" s="13">
        <v>1000</v>
      </c>
      <c r="R15" s="13">
        <v>0</v>
      </c>
      <c r="S15" s="13">
        <v>0</v>
      </c>
      <c r="T15" s="13">
        <v>0</v>
      </c>
      <c r="U15" s="13">
        <v>0</v>
      </c>
      <c r="V15" s="13">
        <v>0</v>
      </c>
      <c r="W15" s="13">
        <v>0</v>
      </c>
      <c r="X15" s="13">
        <v>0</v>
      </c>
      <c r="Y15" s="13">
        <v>0</v>
      </c>
      <c r="Z15" s="13">
        <v>0</v>
      </c>
      <c r="AA15" s="13">
        <v>0</v>
      </c>
      <c r="AB15" s="13">
        <v>5700</v>
      </c>
      <c r="AC15" s="13">
        <v>0</v>
      </c>
    </row>
    <row r="16" spans="1:29" x14ac:dyDescent="0.3">
      <c r="A16" s="2" t="s">
        <v>9</v>
      </c>
      <c r="B16" s="13">
        <v>0</v>
      </c>
      <c r="C16" s="13">
        <v>0</v>
      </c>
      <c r="D16" s="13">
        <v>0</v>
      </c>
      <c r="E16" s="13">
        <v>0</v>
      </c>
      <c r="F16" s="13">
        <v>0</v>
      </c>
      <c r="G16" s="13">
        <v>0</v>
      </c>
      <c r="H16" s="13">
        <v>0</v>
      </c>
      <c r="I16" s="13">
        <v>0</v>
      </c>
      <c r="J16" s="13">
        <v>0</v>
      </c>
      <c r="K16" s="13">
        <v>0</v>
      </c>
      <c r="L16" s="13">
        <v>0</v>
      </c>
      <c r="M16" s="13">
        <v>0</v>
      </c>
      <c r="N16" s="13">
        <v>0</v>
      </c>
      <c r="O16" s="13">
        <v>0</v>
      </c>
      <c r="P16" s="13">
        <v>0</v>
      </c>
      <c r="Q16" s="13">
        <v>0</v>
      </c>
      <c r="R16" s="13">
        <v>0</v>
      </c>
      <c r="S16" s="13">
        <v>0</v>
      </c>
      <c r="T16" s="13">
        <v>0</v>
      </c>
      <c r="U16" s="13">
        <v>0</v>
      </c>
      <c r="V16" s="13">
        <v>0</v>
      </c>
      <c r="W16" s="13">
        <v>0</v>
      </c>
      <c r="X16" s="13">
        <v>0</v>
      </c>
      <c r="Y16" s="13">
        <v>0</v>
      </c>
      <c r="Z16" s="13">
        <v>0</v>
      </c>
      <c r="AA16" s="13">
        <v>0</v>
      </c>
      <c r="AB16" s="13">
        <v>0</v>
      </c>
      <c r="AC16" s="13">
        <v>0</v>
      </c>
    </row>
    <row r="17" spans="1:29" x14ac:dyDescent="0.3">
      <c r="A17" s="2" t="s">
        <v>10</v>
      </c>
      <c r="B17" s="13">
        <v>0</v>
      </c>
      <c r="C17" s="13">
        <v>0</v>
      </c>
      <c r="D17" s="13">
        <v>0</v>
      </c>
      <c r="E17" s="13">
        <v>0</v>
      </c>
      <c r="F17" s="13">
        <v>0</v>
      </c>
      <c r="G17" s="13">
        <v>0</v>
      </c>
      <c r="H17" s="13">
        <v>0</v>
      </c>
      <c r="I17" s="13">
        <v>0</v>
      </c>
      <c r="J17" s="13">
        <v>0</v>
      </c>
      <c r="K17" s="13">
        <v>-1000.1639344</v>
      </c>
      <c r="L17" s="13">
        <v>0</v>
      </c>
      <c r="M17" s="13">
        <v>0</v>
      </c>
      <c r="N17" s="13">
        <v>-2000.6010929000001</v>
      </c>
      <c r="O17" s="13">
        <v>0</v>
      </c>
      <c r="P17" s="13">
        <v>0</v>
      </c>
      <c r="Q17" s="13">
        <v>0</v>
      </c>
      <c r="R17" s="13">
        <v>0</v>
      </c>
      <c r="S17" s="13">
        <v>-3000.4520548</v>
      </c>
      <c r="T17" s="13">
        <v>-38005.726027500001</v>
      </c>
      <c r="U17" s="13">
        <v>-45606.871233000005</v>
      </c>
      <c r="V17" s="13">
        <v>0</v>
      </c>
      <c r="W17" s="13">
        <v>0</v>
      </c>
      <c r="X17" s="13">
        <v>0</v>
      </c>
      <c r="Y17" s="13">
        <v>0</v>
      </c>
      <c r="Z17" s="13">
        <v>0</v>
      </c>
      <c r="AA17" s="13">
        <v>0</v>
      </c>
      <c r="AB17" s="13">
        <v>0</v>
      </c>
      <c r="AC17" s="13">
        <v>0</v>
      </c>
    </row>
    <row r="18" spans="1:29" x14ac:dyDescent="0.3">
      <c r="A18" s="2" t="s">
        <v>12</v>
      </c>
      <c r="B18" s="13">
        <v>0</v>
      </c>
      <c r="C18" s="13">
        <v>0</v>
      </c>
      <c r="D18" s="13">
        <v>0</v>
      </c>
      <c r="E18" s="13">
        <v>0</v>
      </c>
      <c r="F18" s="13">
        <v>0</v>
      </c>
      <c r="G18" s="13">
        <v>0</v>
      </c>
      <c r="H18" s="13">
        <v>0</v>
      </c>
      <c r="I18" s="13">
        <v>0</v>
      </c>
      <c r="J18" s="13">
        <v>0</v>
      </c>
      <c r="K18" s="13">
        <v>0</v>
      </c>
      <c r="L18" s="13">
        <v>0</v>
      </c>
      <c r="M18" s="13">
        <v>0</v>
      </c>
      <c r="N18" s="13">
        <v>0</v>
      </c>
      <c r="O18" s="13">
        <v>0</v>
      </c>
      <c r="P18" s="13">
        <v>0</v>
      </c>
      <c r="Q18" s="13">
        <v>0</v>
      </c>
      <c r="R18" s="13">
        <v>0</v>
      </c>
      <c r="S18" s="13">
        <v>0</v>
      </c>
      <c r="T18" s="13">
        <v>0</v>
      </c>
      <c r="U18" s="13">
        <v>0</v>
      </c>
      <c r="V18" s="13">
        <v>0</v>
      </c>
      <c r="W18" s="13">
        <v>0</v>
      </c>
      <c r="X18" s="13">
        <v>0</v>
      </c>
      <c r="Y18" s="13">
        <v>0</v>
      </c>
      <c r="Z18" s="13">
        <v>0</v>
      </c>
      <c r="AA18" s="13">
        <v>0</v>
      </c>
      <c r="AB18" s="13">
        <v>0</v>
      </c>
      <c r="AC18" s="13">
        <v>0</v>
      </c>
    </row>
    <row r="19" spans="1:29" x14ac:dyDescent="0.3">
      <c r="A19" s="2" t="s">
        <v>18</v>
      </c>
      <c r="B19" s="13">
        <v>0</v>
      </c>
      <c r="C19" s="13">
        <v>0</v>
      </c>
      <c r="D19" s="13">
        <v>0</v>
      </c>
      <c r="E19" s="13">
        <v>0</v>
      </c>
      <c r="F19" s="13">
        <v>0</v>
      </c>
      <c r="G19" s="13">
        <v>0</v>
      </c>
      <c r="H19" s="13">
        <v>0</v>
      </c>
      <c r="I19" s="13">
        <v>0</v>
      </c>
      <c r="J19" s="13">
        <v>0</v>
      </c>
      <c r="K19" s="13">
        <v>0</v>
      </c>
      <c r="L19" s="13">
        <v>0</v>
      </c>
      <c r="M19" s="13">
        <v>0</v>
      </c>
      <c r="N19" s="13">
        <v>0</v>
      </c>
      <c r="O19" s="13">
        <v>0</v>
      </c>
      <c r="P19" s="13">
        <v>0</v>
      </c>
      <c r="Q19" s="13">
        <v>0</v>
      </c>
      <c r="R19" s="13">
        <v>0</v>
      </c>
      <c r="S19" s="13">
        <v>0</v>
      </c>
      <c r="T19" s="13">
        <v>0</v>
      </c>
      <c r="U19" s="13">
        <v>0</v>
      </c>
      <c r="V19" s="13">
        <v>0</v>
      </c>
      <c r="W19" s="13">
        <v>0</v>
      </c>
      <c r="X19" s="13">
        <v>0</v>
      </c>
      <c r="Y19" s="13">
        <v>0</v>
      </c>
      <c r="Z19" s="13">
        <v>0</v>
      </c>
      <c r="AA19" s="13">
        <v>0</v>
      </c>
      <c r="AB19" s="13">
        <v>0</v>
      </c>
      <c r="AC19" s="13">
        <v>0</v>
      </c>
    </row>
    <row r="20" spans="1:29" ht="18.75" customHeight="1" x14ac:dyDescent="0.3">
      <c r="A20" s="2" t="s">
        <v>11</v>
      </c>
      <c r="B20" s="13">
        <v>0</v>
      </c>
      <c r="C20" s="13">
        <v>0</v>
      </c>
      <c r="D20" s="13">
        <v>0</v>
      </c>
      <c r="E20" s="13">
        <v>0</v>
      </c>
      <c r="F20" s="13">
        <v>0</v>
      </c>
      <c r="G20" s="13">
        <v>0</v>
      </c>
      <c r="H20" s="13">
        <v>0</v>
      </c>
      <c r="I20" s="13">
        <v>0</v>
      </c>
      <c r="J20" s="13">
        <v>0</v>
      </c>
      <c r="K20" s="13">
        <v>0</v>
      </c>
      <c r="L20" s="13">
        <v>0</v>
      </c>
      <c r="M20" s="13">
        <v>0</v>
      </c>
      <c r="N20" s="13">
        <v>0</v>
      </c>
      <c r="O20" s="13">
        <v>0</v>
      </c>
      <c r="P20" s="13">
        <v>0</v>
      </c>
      <c r="Q20" s="13">
        <v>0</v>
      </c>
      <c r="R20" s="13">
        <v>0</v>
      </c>
      <c r="S20" s="13">
        <v>0</v>
      </c>
      <c r="T20" s="13">
        <v>0</v>
      </c>
      <c r="U20" s="13">
        <v>0</v>
      </c>
      <c r="V20" s="13">
        <v>0</v>
      </c>
      <c r="W20" s="13">
        <v>0</v>
      </c>
      <c r="X20" s="13">
        <v>0</v>
      </c>
      <c r="Y20" s="13">
        <v>0</v>
      </c>
      <c r="Z20" s="13">
        <v>0</v>
      </c>
      <c r="AA20" s="13">
        <v>0</v>
      </c>
      <c r="AB20" s="13">
        <v>0</v>
      </c>
      <c r="AC20" s="13">
        <v>0</v>
      </c>
    </row>
    <row r="21" spans="1:29" x14ac:dyDescent="0.3">
      <c r="A21" s="1" t="s">
        <v>16</v>
      </c>
      <c r="B21" s="13">
        <v>0</v>
      </c>
      <c r="C21" s="13">
        <v>0</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c r="W21" s="13">
        <v>0</v>
      </c>
      <c r="X21" s="13">
        <v>0</v>
      </c>
      <c r="Y21" s="13">
        <v>0</v>
      </c>
      <c r="Z21" s="13">
        <v>0</v>
      </c>
      <c r="AA21" s="13">
        <v>0</v>
      </c>
      <c r="AB21" s="13">
        <v>0</v>
      </c>
      <c r="AC21" s="13">
        <v>0</v>
      </c>
    </row>
    <row r="22" spans="1:29" x14ac:dyDescent="0.3">
      <c r="A22" s="2" t="s">
        <v>20</v>
      </c>
      <c r="B22" s="13">
        <v>452623.75134816219</v>
      </c>
      <c r="C22" s="13">
        <v>455736.11115331249</v>
      </c>
      <c r="D22" s="13">
        <v>454387.02767301316</v>
      </c>
      <c r="E22" s="13">
        <v>459829.67476498312</v>
      </c>
      <c r="F22" s="13">
        <v>468980.7402676834</v>
      </c>
      <c r="G22" s="13">
        <v>467241.79652870458</v>
      </c>
      <c r="H22" s="13">
        <v>464542.4565976247</v>
      </c>
      <c r="I22" s="13">
        <v>455701.75863900862</v>
      </c>
      <c r="J22" s="13">
        <v>447906.21248050174</v>
      </c>
      <c r="K22" s="13">
        <v>439936.07851556991</v>
      </c>
      <c r="L22" s="13">
        <v>434602.17360021337</v>
      </c>
      <c r="M22" s="13">
        <v>424015.12858017208</v>
      </c>
      <c r="N22" s="13">
        <v>418434.14247880911</v>
      </c>
      <c r="O22" s="13">
        <v>419497.73581455403</v>
      </c>
      <c r="P22" s="13">
        <v>416356.71968160395</v>
      </c>
      <c r="Q22" s="13">
        <v>419121.61965228192</v>
      </c>
      <c r="R22" s="13">
        <v>417906.86182154849</v>
      </c>
      <c r="S22" s="13">
        <v>420227.13201879291</v>
      </c>
      <c r="T22" s="13">
        <v>421783.53105584759</v>
      </c>
      <c r="U22" s="13">
        <v>419125.83159087843</v>
      </c>
      <c r="V22" s="13">
        <v>419172.4816113878</v>
      </c>
      <c r="W22" s="13">
        <v>420565.63147190143</v>
      </c>
      <c r="X22" s="13">
        <v>418716.17106768268</v>
      </c>
      <c r="Y22" s="13">
        <v>418188.22776142159</v>
      </c>
      <c r="Z22" s="13">
        <v>417359.79207411996</v>
      </c>
      <c r="AA22" s="13">
        <v>417359.79207411996</v>
      </c>
      <c r="AB22" s="13">
        <v>415387.36423977994</v>
      </c>
      <c r="AC22" s="13">
        <v>415387.36423977994</v>
      </c>
    </row>
    <row r="23" spans="1:29" s="21" customFormat="1" x14ac:dyDescent="0.3">
      <c r="A23" s="19" t="s">
        <v>4</v>
      </c>
      <c r="B23" s="20">
        <v>1845623.3761258002</v>
      </c>
      <c r="C23" s="20">
        <v>1679946.2623457001</v>
      </c>
      <c r="D23" s="20">
        <v>1649790.6211099999</v>
      </c>
      <c r="E23" s="20">
        <v>1737133.6538599001</v>
      </c>
      <c r="F23" s="20">
        <v>1686351.3380156998</v>
      </c>
      <c r="G23" s="20">
        <v>1640899.4259615003</v>
      </c>
      <c r="H23" s="20">
        <v>1846945.0300616999</v>
      </c>
      <c r="I23" s="20">
        <v>1691940.6462951002</v>
      </c>
      <c r="J23" s="20">
        <v>1784558.0585213001</v>
      </c>
      <c r="K23" s="20">
        <v>1913867.5623837998</v>
      </c>
      <c r="L23" s="20">
        <v>1746392.0131435995</v>
      </c>
      <c r="M23" s="20">
        <v>1677913.4258832</v>
      </c>
      <c r="N23" s="20">
        <v>2099904.5932891001</v>
      </c>
      <c r="O23" s="20">
        <v>1655412.2266294998</v>
      </c>
      <c r="P23" s="20">
        <v>1632528.4032765999</v>
      </c>
      <c r="Q23" s="20">
        <v>1609907.8922919</v>
      </c>
      <c r="R23" s="20">
        <v>1609149.3659362998</v>
      </c>
      <c r="S23" s="20">
        <v>1603014.7830145999</v>
      </c>
      <c r="T23" s="20">
        <v>1578153.8092936</v>
      </c>
      <c r="U23" s="20">
        <v>1562401.2197915001</v>
      </c>
      <c r="V23" s="20">
        <v>1833489.4500255003</v>
      </c>
      <c r="W23" s="20">
        <v>1820633.6517756998</v>
      </c>
      <c r="X23" s="20">
        <v>1775691.4491132</v>
      </c>
      <c r="Y23" s="20">
        <v>1714533.7769015997</v>
      </c>
      <c r="Z23" s="20">
        <v>1677119.6925997999</v>
      </c>
      <c r="AA23" s="20">
        <v>1759301.3165824998</v>
      </c>
      <c r="AB23" s="20">
        <v>1751587.0324928998</v>
      </c>
      <c r="AC23" s="20">
        <v>1769025.5974965</v>
      </c>
    </row>
    <row r="24" spans="1:29" x14ac:dyDescent="0.3">
      <c r="A24" s="2" t="s">
        <v>5</v>
      </c>
      <c r="B24" s="13">
        <v>911454.81216969993</v>
      </c>
      <c r="C24" s="13">
        <v>852071.27526949998</v>
      </c>
      <c r="D24" s="13">
        <v>845822.00421259995</v>
      </c>
      <c r="E24" s="13">
        <v>850939.25817619986</v>
      </c>
      <c r="F24" s="13">
        <v>845215.48278029985</v>
      </c>
      <c r="G24" s="13">
        <v>855915.59543370001</v>
      </c>
      <c r="H24" s="13">
        <v>885265.76098079991</v>
      </c>
      <c r="I24" s="13">
        <v>915032.53519300011</v>
      </c>
      <c r="J24" s="13">
        <v>930076.05141179997</v>
      </c>
      <c r="K24" s="13">
        <v>929502.41521340003</v>
      </c>
      <c r="L24" s="13">
        <v>923087.6008306999</v>
      </c>
      <c r="M24" s="13">
        <v>922478.20883469982</v>
      </c>
      <c r="N24" s="13">
        <v>986374.01862089988</v>
      </c>
      <c r="O24" s="13">
        <v>994317.99280589994</v>
      </c>
      <c r="P24" s="13">
        <v>987723.33479109989</v>
      </c>
      <c r="Q24" s="13">
        <v>978310.27224609989</v>
      </c>
      <c r="R24" s="13">
        <v>971945.59823919984</v>
      </c>
      <c r="S24" s="13">
        <v>965196.32632719993</v>
      </c>
      <c r="T24" s="13">
        <v>962193.35901719995</v>
      </c>
      <c r="U24" s="13">
        <v>957244.97051719995</v>
      </c>
      <c r="V24" s="13">
        <v>952988.43238719983</v>
      </c>
      <c r="W24" s="13">
        <v>950103.17171639996</v>
      </c>
      <c r="X24" s="13">
        <v>949402.58199490001</v>
      </c>
      <c r="Y24" s="13">
        <v>945394.62635489984</v>
      </c>
      <c r="Z24" s="13">
        <v>937445.22430489992</v>
      </c>
      <c r="AA24" s="13">
        <v>931836.02333320002</v>
      </c>
      <c r="AB24" s="13">
        <v>927014.14785319997</v>
      </c>
      <c r="AC24" s="13">
        <v>928199.02531249984</v>
      </c>
    </row>
    <row r="25" spans="1:29" x14ac:dyDescent="0.3">
      <c r="A25" s="1" t="s">
        <v>14</v>
      </c>
      <c r="B25" s="13">
        <v>392207.89026270004</v>
      </c>
      <c r="C25" s="13">
        <v>305374.50288420002</v>
      </c>
      <c r="D25" s="13">
        <v>298950.75515499996</v>
      </c>
      <c r="E25" s="13">
        <v>403141.53204690001</v>
      </c>
      <c r="F25" s="13">
        <v>389386.1581763</v>
      </c>
      <c r="G25" s="13">
        <v>326487.09865230002</v>
      </c>
      <c r="H25" s="13">
        <v>488146.60069170006</v>
      </c>
      <c r="I25" s="13">
        <v>293960.56550990004</v>
      </c>
      <c r="J25" s="13">
        <v>336468.20764670003</v>
      </c>
      <c r="K25" s="13">
        <v>507991.10935669998</v>
      </c>
      <c r="L25" s="13">
        <v>342187.53954359994</v>
      </c>
      <c r="M25" s="13">
        <v>277674.68888430001</v>
      </c>
      <c r="N25" s="13">
        <v>567463.57737630012</v>
      </c>
      <c r="O25" s="13">
        <v>191608.99900919999</v>
      </c>
      <c r="P25" s="13">
        <v>179543.7242613</v>
      </c>
      <c r="Q25" s="13">
        <v>169250.82970080001</v>
      </c>
      <c r="R25" s="13">
        <v>170954.208954</v>
      </c>
      <c r="S25" s="13">
        <v>176399.38477500001</v>
      </c>
      <c r="T25" s="13">
        <v>154581.95792699998</v>
      </c>
      <c r="U25" s="13">
        <v>143806.68811179997</v>
      </c>
      <c r="V25" s="13">
        <v>414556.14372519997</v>
      </c>
      <c r="W25" s="13">
        <v>403644.49089490005</v>
      </c>
      <c r="X25" s="13">
        <v>349923.80239209998</v>
      </c>
      <c r="Y25" s="13">
        <v>291025.09375459998</v>
      </c>
      <c r="Z25" s="13">
        <v>264915.94345360005</v>
      </c>
      <c r="AA25" s="13">
        <v>356331.65040100005</v>
      </c>
      <c r="AB25" s="13">
        <v>333496.49527100002</v>
      </c>
      <c r="AC25" s="13">
        <v>347317.38622870005</v>
      </c>
    </row>
    <row r="26" spans="1:29" x14ac:dyDescent="0.3">
      <c r="A26" s="2" t="s">
        <v>13</v>
      </c>
      <c r="B26" s="13">
        <v>493993.7254317</v>
      </c>
      <c r="C26" s="13">
        <v>502802.28061370004</v>
      </c>
      <c r="D26" s="13">
        <v>483247.08028720005</v>
      </c>
      <c r="E26" s="13">
        <v>464515.20924379997</v>
      </c>
      <c r="F26" s="13">
        <v>434549.61920800002</v>
      </c>
      <c r="G26" s="13">
        <v>440339.05141649995</v>
      </c>
      <c r="H26" s="13">
        <v>454921.29308029998</v>
      </c>
      <c r="I26" s="13">
        <v>462789.00924079999</v>
      </c>
      <c r="J26" s="13">
        <v>496521.53092709999</v>
      </c>
      <c r="K26" s="13">
        <v>458149.54235890001</v>
      </c>
      <c r="L26" s="13">
        <v>462118.49991959997</v>
      </c>
      <c r="M26" s="13">
        <v>463927.57805729995</v>
      </c>
      <c r="N26" s="13">
        <v>518672.48830070003</v>
      </c>
      <c r="O26" s="13">
        <v>455887.11311179999</v>
      </c>
      <c r="P26" s="13">
        <v>451664.42665850004</v>
      </c>
      <c r="Q26" s="13">
        <v>448815.05504750001</v>
      </c>
      <c r="R26" s="13">
        <v>452509.16004109994</v>
      </c>
      <c r="S26" s="13">
        <v>451079.46777740004</v>
      </c>
      <c r="T26" s="13">
        <v>448066.38466540002</v>
      </c>
      <c r="U26" s="13">
        <v>450407.5300115</v>
      </c>
      <c r="V26" s="13">
        <v>453434.7194687</v>
      </c>
      <c r="W26" s="13">
        <v>454495.18586299999</v>
      </c>
      <c r="X26" s="13">
        <v>463377.95475939999</v>
      </c>
      <c r="Y26" s="13">
        <v>463839.4919892</v>
      </c>
      <c r="Z26" s="13">
        <v>460328.2291458</v>
      </c>
      <c r="AA26" s="13">
        <v>456704.583705</v>
      </c>
      <c r="AB26" s="13">
        <v>457245.88868000003</v>
      </c>
      <c r="AC26" s="13">
        <v>459673.11496940005</v>
      </c>
    </row>
    <row r="27" spans="1:29" x14ac:dyDescent="0.3">
      <c r="A27" s="5" t="s">
        <v>32</v>
      </c>
      <c r="B27" s="13"/>
      <c r="C27" s="13"/>
      <c r="D27" s="13"/>
      <c r="E27" s="13"/>
      <c r="F27" s="13"/>
      <c r="G27" s="13"/>
      <c r="H27" s="13"/>
      <c r="I27" s="13"/>
      <c r="J27" s="13"/>
      <c r="K27" s="13">
        <v>1.1020768000000001</v>
      </c>
      <c r="L27" s="13">
        <v>1.1020768000000001</v>
      </c>
      <c r="M27" s="13">
        <v>1.1688523</v>
      </c>
      <c r="N27" s="13">
        <v>0.82594699999999999</v>
      </c>
      <c r="O27" s="13">
        <v>0.80475490000000005</v>
      </c>
      <c r="P27" s="13">
        <v>0.78107030000000011</v>
      </c>
      <c r="Q27" s="13">
        <v>0.7183273</v>
      </c>
      <c r="R27" s="13">
        <v>0.71516619999999997</v>
      </c>
      <c r="S27" s="13">
        <v>1.2886388</v>
      </c>
      <c r="T27" s="13">
        <v>1.2867976000000001</v>
      </c>
      <c r="U27" s="13">
        <v>1.2804626000000001</v>
      </c>
      <c r="V27" s="13">
        <v>1.2152285</v>
      </c>
      <c r="W27" s="13">
        <v>1.2142261000000001</v>
      </c>
      <c r="X27" s="13">
        <v>1.2142261000000001</v>
      </c>
      <c r="Y27" s="13">
        <v>1.2108396000000001</v>
      </c>
      <c r="Z27" s="13">
        <v>1.2990318999999999</v>
      </c>
      <c r="AA27" s="13">
        <v>1.2990318999999999</v>
      </c>
      <c r="AB27" s="13">
        <v>1.2990318999999999</v>
      </c>
      <c r="AC27" s="13">
        <v>1.2990318999999999</v>
      </c>
    </row>
    <row r="28" spans="1:29" x14ac:dyDescent="0.3">
      <c r="A28" s="2" t="s">
        <v>33</v>
      </c>
      <c r="B28" s="13"/>
      <c r="C28" s="13"/>
      <c r="D28" s="13"/>
      <c r="E28" s="13"/>
      <c r="F28" s="13"/>
      <c r="G28" s="13"/>
      <c r="H28" s="13"/>
      <c r="I28" s="13"/>
      <c r="J28" s="13"/>
      <c r="K28" s="13">
        <v>143.92885219999999</v>
      </c>
      <c r="L28" s="13">
        <v>142.936914</v>
      </c>
      <c r="M28" s="13">
        <v>362.38806749999998</v>
      </c>
      <c r="N28" s="13">
        <v>1387.2403399</v>
      </c>
      <c r="O28" s="13">
        <v>1384.6695708</v>
      </c>
      <c r="P28" s="13">
        <v>1387.6500745999999</v>
      </c>
      <c r="Q28" s="13">
        <v>1384.0576549000002</v>
      </c>
      <c r="R28" s="13">
        <v>428.33317139999997</v>
      </c>
      <c r="S28" s="13">
        <v>428.38414060000002</v>
      </c>
      <c r="T28" s="13">
        <v>427.66806259999998</v>
      </c>
      <c r="U28" s="13">
        <v>432.74476560000005</v>
      </c>
      <c r="V28" s="13">
        <v>314.24148700000001</v>
      </c>
      <c r="W28" s="13">
        <v>314.00349260000002</v>
      </c>
      <c r="X28" s="13">
        <v>514.30517050000003</v>
      </c>
      <c r="Y28" s="13">
        <v>514.09790910000004</v>
      </c>
      <c r="Z28" s="13">
        <v>514.8200574</v>
      </c>
      <c r="AA28" s="13">
        <v>515.78315120000002</v>
      </c>
      <c r="AB28" s="13">
        <v>515.51861539999993</v>
      </c>
      <c r="AC28" s="13">
        <v>516.50338120000004</v>
      </c>
    </row>
    <row r="29" spans="1:29" x14ac:dyDescent="0.3">
      <c r="A29" s="1" t="s">
        <v>6</v>
      </c>
      <c r="B29" s="13">
        <v>47966.948261700221</v>
      </c>
      <c r="C29" s="13">
        <v>19698.203578300017</v>
      </c>
      <c r="D29" s="13">
        <v>21770.781455199991</v>
      </c>
      <c r="E29" s="13">
        <v>18537.654393000237</v>
      </c>
      <c r="F29" s="13">
        <v>17200.077851099893</v>
      </c>
      <c r="G29" s="13">
        <v>18157.680459000287</v>
      </c>
      <c r="H29" s="13">
        <v>18611.375308899966</v>
      </c>
      <c r="I29" s="13">
        <v>20158.536351400078</v>
      </c>
      <c r="J29" s="13">
        <v>21492.268535700103</v>
      </c>
      <c r="K29" s="13">
        <v>18079.464525799791</v>
      </c>
      <c r="L29" s="13">
        <v>18854.333858899688</v>
      </c>
      <c r="M29" s="13">
        <v>13469.393187100244</v>
      </c>
      <c r="N29" s="13">
        <v>26006.442704300069</v>
      </c>
      <c r="O29" s="13">
        <v>12212.647376899862</v>
      </c>
      <c r="P29" s="13">
        <v>12208.486420800016</v>
      </c>
      <c r="Q29" s="13">
        <v>12146.959315300099</v>
      </c>
      <c r="R29" s="13">
        <v>13311.350364399977</v>
      </c>
      <c r="S29" s="13">
        <v>9909.9313555999142</v>
      </c>
      <c r="T29" s="13">
        <v>12883.152823800046</v>
      </c>
      <c r="U29" s="13">
        <v>10508.005922800177</v>
      </c>
      <c r="V29" s="13">
        <v>12194.697728900455</v>
      </c>
      <c r="W29" s="13">
        <v>12075.585582699805</v>
      </c>
      <c r="X29" s="13">
        <v>12471.590570199965</v>
      </c>
      <c r="Y29" s="13">
        <v>13759.256054199897</v>
      </c>
      <c r="Z29" s="13">
        <v>13914.176606199982</v>
      </c>
      <c r="AA29" s="13">
        <v>13911.976960199703</v>
      </c>
      <c r="AB29" s="13">
        <v>33313.683041399774</v>
      </c>
      <c r="AC29" s="13">
        <v>33318.268572800065</v>
      </c>
    </row>
    <row r="30" spans="1:29" x14ac:dyDescent="0.3">
      <c r="A30" s="5" t="s">
        <v>7</v>
      </c>
      <c r="B30" s="13">
        <v>45984.854159299997</v>
      </c>
      <c r="C30" s="13">
        <v>16460.127254500003</v>
      </c>
      <c r="D30" s="13">
        <v>18882.044943599998</v>
      </c>
      <c r="E30" s="13">
        <v>14840.554750899999</v>
      </c>
      <c r="F30" s="13">
        <v>14412.725601599999</v>
      </c>
      <c r="G30" s="13">
        <v>15208.810871400001</v>
      </c>
      <c r="H30" s="13">
        <v>15775.263899500002</v>
      </c>
      <c r="I30" s="13">
        <v>16865.764892799998</v>
      </c>
      <c r="J30" s="13">
        <v>16951.532343300001</v>
      </c>
      <c r="K30" s="13">
        <v>13348.417133399998</v>
      </c>
      <c r="L30" s="13">
        <v>14343.5603558</v>
      </c>
      <c r="M30" s="13">
        <v>9905.134274500002</v>
      </c>
      <c r="N30" s="13">
        <v>23044.776054099999</v>
      </c>
      <c r="O30" s="13">
        <v>8474.6759899999997</v>
      </c>
      <c r="P30" s="13">
        <v>8503.0598346000006</v>
      </c>
      <c r="Q30" s="13">
        <v>8986.3606973999995</v>
      </c>
      <c r="R30" s="13">
        <v>9398.9384918999986</v>
      </c>
      <c r="S30" s="13">
        <v>6362.3532041000008</v>
      </c>
      <c r="T30" s="13">
        <v>6585.6636005</v>
      </c>
      <c r="U30" s="13">
        <v>6681.8132211999991</v>
      </c>
      <c r="V30" s="13">
        <v>8349.8941529999993</v>
      </c>
      <c r="W30" s="13">
        <v>8387.3958567000009</v>
      </c>
      <c r="X30" s="13">
        <v>8445.8869831000011</v>
      </c>
      <c r="Y30" s="13">
        <v>10367.820546899999</v>
      </c>
      <c r="Z30" s="13">
        <v>10183.5763446</v>
      </c>
      <c r="AA30" s="13">
        <v>10147.490241500002</v>
      </c>
      <c r="AB30" s="13">
        <v>29431.050768399997</v>
      </c>
      <c r="AC30" s="13">
        <v>29427.382034199996</v>
      </c>
    </row>
    <row r="31" spans="1:29" ht="17.25" customHeight="1" x14ac:dyDescent="0.3">
      <c r="A31" s="2" t="s">
        <v>8</v>
      </c>
      <c r="B31" s="13">
        <v>1982.0941024000001</v>
      </c>
      <c r="C31" s="13">
        <v>3238.0763238000004</v>
      </c>
      <c r="D31" s="13">
        <v>2888.7365115999996</v>
      </c>
      <c r="E31" s="13">
        <v>3697.0996421</v>
      </c>
      <c r="F31" s="13">
        <v>2787.3522494999997</v>
      </c>
      <c r="G31" s="13">
        <v>2948.8695875999997</v>
      </c>
      <c r="H31" s="13">
        <v>2836.1114094000004</v>
      </c>
      <c r="I31" s="13">
        <v>3292.7714586000002</v>
      </c>
      <c r="J31" s="13">
        <v>4540.7361923999997</v>
      </c>
      <c r="K31" s="13">
        <v>4731.0473923999989</v>
      </c>
      <c r="L31" s="13">
        <v>4510.7735031000002</v>
      </c>
      <c r="M31" s="13">
        <v>3564.2589125999998</v>
      </c>
      <c r="N31" s="13">
        <v>2961.6666501999998</v>
      </c>
      <c r="O31" s="13">
        <v>3737.9713869000002</v>
      </c>
      <c r="P31" s="13">
        <v>3705.4265861999997</v>
      </c>
      <c r="Q31" s="13">
        <v>3160.5986179000001</v>
      </c>
      <c r="R31" s="13">
        <v>3912.4118724999998</v>
      </c>
      <c r="S31" s="13">
        <v>3547.5781515000003</v>
      </c>
      <c r="T31" s="13">
        <v>6297.489223300001</v>
      </c>
      <c r="U31" s="13">
        <v>3826.1927016</v>
      </c>
      <c r="V31" s="13">
        <v>3844.8035758999999</v>
      </c>
      <c r="W31" s="13">
        <v>3688.1897259999996</v>
      </c>
      <c r="X31" s="13">
        <v>4025.7035871000003</v>
      </c>
      <c r="Y31" s="13">
        <v>3391.4355073000002</v>
      </c>
      <c r="Z31" s="13">
        <v>3730.6002616000001</v>
      </c>
      <c r="AA31" s="13">
        <v>3764.4867186999995</v>
      </c>
      <c r="AB31" s="13">
        <v>3882.6322730000002</v>
      </c>
      <c r="AC31" s="13">
        <v>3890.8865386000002</v>
      </c>
    </row>
    <row r="32" spans="1:29" x14ac:dyDescent="0.3">
      <c r="A32" s="2"/>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row>
    <row r="33" spans="1:29" x14ac:dyDescent="0.3">
      <c r="A33" s="6" t="s">
        <v>15</v>
      </c>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row>
    <row r="34" spans="1:29" x14ac:dyDescent="0.3">
      <c r="A34" s="2"/>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row>
    <row r="35" spans="1:29" x14ac:dyDescent="0.3">
      <c r="A35" s="1" t="s">
        <v>26</v>
      </c>
      <c r="B35" s="14"/>
      <c r="C35" s="14">
        <f t="shared" ref="C35:C44" si="0">C7-B7</f>
        <v>-10609.381967150373</v>
      </c>
      <c r="D35" s="14">
        <f t="shared" ref="D35:AC35" si="1">D7-C7</f>
        <v>-76669.83926140063</v>
      </c>
      <c r="E35" s="14">
        <f t="shared" si="1"/>
        <v>-59132.168596570031</v>
      </c>
      <c r="F35" s="14">
        <f t="shared" si="1"/>
        <v>-68088.845587800606</v>
      </c>
      <c r="G35" s="14">
        <f t="shared" si="1"/>
        <v>23621.800770379486</v>
      </c>
      <c r="H35" s="14">
        <f t="shared" si="1"/>
        <v>57952.736077179434</v>
      </c>
      <c r="I35" s="14">
        <f t="shared" si="1"/>
        <v>26505.822750116349</v>
      </c>
      <c r="J35" s="14">
        <f t="shared" si="1"/>
        <v>70609.894399606506</v>
      </c>
      <c r="K35" s="14">
        <f t="shared" si="1"/>
        <v>-18415.784050421789</v>
      </c>
      <c r="L35" s="14">
        <f t="shared" si="1"/>
        <v>10726.737633609679</v>
      </c>
      <c r="M35" s="14">
        <f t="shared" si="1"/>
        <v>9754.9821047419682</v>
      </c>
      <c r="N35" s="14">
        <f t="shared" si="1"/>
        <v>55575.500780262984</v>
      </c>
      <c r="O35" s="14">
        <f t="shared" si="1"/>
        <v>-64310.379838045221</v>
      </c>
      <c r="P35" s="14">
        <f t="shared" si="1"/>
        <v>-3632.3750580498017</v>
      </c>
      <c r="Q35" s="14">
        <f t="shared" si="1"/>
        <v>-6381.2508932778146</v>
      </c>
      <c r="R35" s="14">
        <f t="shared" si="1"/>
        <v>5599.4872471331619</v>
      </c>
      <c r="S35" s="14">
        <f t="shared" si="1"/>
        <v>-1005.4668299441691</v>
      </c>
      <c r="T35" s="14">
        <f t="shared" si="1"/>
        <v>-1169.0186849546153</v>
      </c>
      <c r="U35" s="14">
        <f t="shared" si="1"/>
        <v>1982.8786594690755</v>
      </c>
      <c r="V35" s="14">
        <f t="shared" si="1"/>
        <v>-4144.260514209047</v>
      </c>
      <c r="W35" s="14">
        <f t="shared" si="1"/>
        <v>1066.3712268860545</v>
      </c>
      <c r="X35" s="14">
        <f t="shared" si="1"/>
        <v>3262.8915349186864</v>
      </c>
      <c r="Y35" s="14">
        <f t="shared" si="1"/>
        <v>-11540.335960638942</v>
      </c>
      <c r="Z35" s="14">
        <f t="shared" si="1"/>
        <v>-27163.883809280116</v>
      </c>
      <c r="AA35" s="14">
        <f t="shared" si="1"/>
        <v>-1743.6367103750817</v>
      </c>
      <c r="AB35" s="14">
        <f t="shared" si="1"/>
        <v>-627.81172332575079</v>
      </c>
      <c r="AC35" s="14">
        <f t="shared" si="1"/>
        <v>1893.021974183619</v>
      </c>
    </row>
    <row r="36" spans="1:29" x14ac:dyDescent="0.3">
      <c r="A36" s="2" t="s">
        <v>21</v>
      </c>
      <c r="B36" s="14"/>
      <c r="C36" s="14">
        <f t="shared" si="0"/>
        <v>-155067.73181294976</v>
      </c>
      <c r="D36" s="14">
        <f t="shared" ref="D36:AC36" si="2">D8-C8</f>
        <v>46514.19802570052</v>
      </c>
      <c r="E36" s="14">
        <f t="shared" si="2"/>
        <v>146475.20134647016</v>
      </c>
      <c r="F36" s="14">
        <f t="shared" si="2"/>
        <v>17306.529743600287</v>
      </c>
      <c r="G36" s="14">
        <f t="shared" si="2"/>
        <v>-69073.712824578979</v>
      </c>
      <c r="H36" s="14">
        <f t="shared" si="2"/>
        <v>148092.86802302022</v>
      </c>
      <c r="I36" s="14">
        <f t="shared" si="2"/>
        <v>-181510.20651671605</v>
      </c>
      <c r="J36" s="14">
        <f t="shared" si="2"/>
        <v>22007.517826593365</v>
      </c>
      <c r="K36" s="14">
        <f t="shared" si="2"/>
        <v>147725.28791292151</v>
      </c>
      <c r="L36" s="14">
        <f t="shared" si="2"/>
        <v>-178202.28687380999</v>
      </c>
      <c r="M36" s="14">
        <f t="shared" si="2"/>
        <v>-78233.569365141448</v>
      </c>
      <c r="N36" s="14">
        <f t="shared" si="2"/>
        <v>366415.6666256371</v>
      </c>
      <c r="O36" s="14">
        <f t="shared" si="2"/>
        <v>-380181.98682155507</v>
      </c>
      <c r="P36" s="14">
        <f t="shared" si="2"/>
        <v>-19251.448294850066</v>
      </c>
      <c r="Q36" s="14">
        <f t="shared" si="2"/>
        <v>-16239.260091422126</v>
      </c>
      <c r="R36" s="14">
        <f t="shared" si="2"/>
        <v>-6358.0136027333792</v>
      </c>
      <c r="S36" s="14">
        <f t="shared" si="2"/>
        <v>-5129.1160917556845</v>
      </c>
      <c r="T36" s="14">
        <f t="shared" si="2"/>
        <v>-23691.955036045285</v>
      </c>
      <c r="U36" s="14">
        <f t="shared" si="2"/>
        <v>-17735.468161568977</v>
      </c>
      <c r="V36" s="14">
        <f t="shared" si="2"/>
        <v>275232.49074820918</v>
      </c>
      <c r="W36" s="14">
        <f t="shared" si="2"/>
        <v>-13922.169476686511</v>
      </c>
      <c r="X36" s="14">
        <f t="shared" si="2"/>
        <v>-48205.094197418541</v>
      </c>
      <c r="Y36" s="14">
        <f t="shared" si="2"/>
        <v>-49617.336250961293</v>
      </c>
      <c r="Z36" s="14">
        <f t="shared" si="2"/>
        <v>-10250.200492519652</v>
      </c>
      <c r="AA36" s="14">
        <f t="shared" si="2"/>
        <v>83925.260693074903</v>
      </c>
      <c r="AB36" s="14">
        <f t="shared" si="2"/>
        <v>-7086.4723662742181</v>
      </c>
      <c r="AC36" s="14">
        <f t="shared" si="2"/>
        <v>15545.543029416585</v>
      </c>
    </row>
    <row r="37" spans="1:29" x14ac:dyDescent="0.3">
      <c r="A37" s="1" t="s">
        <v>2</v>
      </c>
      <c r="B37" s="14"/>
      <c r="C37" s="14">
        <f t="shared" si="0"/>
        <v>-107111.0791586999</v>
      </c>
      <c r="D37" s="14">
        <f t="shared" ref="D37:AC37" si="3">D9-C9</f>
        <v>39857.426203499839</v>
      </c>
      <c r="E37" s="14">
        <f t="shared" si="3"/>
        <v>-38958.881267599936</v>
      </c>
      <c r="F37" s="14">
        <f t="shared" si="3"/>
        <v>20784.307187500061</v>
      </c>
      <c r="G37" s="14">
        <f t="shared" si="3"/>
        <v>31029.352400799922</v>
      </c>
      <c r="H37" s="14">
        <f t="shared" si="3"/>
        <v>-49354.786950899987</v>
      </c>
      <c r="I37" s="14">
        <f t="shared" si="3"/>
        <v>-2668.2827969999635</v>
      </c>
      <c r="J37" s="14">
        <f t="shared" si="3"/>
        <v>2617.7048847000115</v>
      </c>
      <c r="K37" s="14">
        <f t="shared" si="3"/>
        <v>-16101.726421300089</v>
      </c>
      <c r="L37" s="14">
        <f t="shared" si="3"/>
        <v>62860.027044000104</v>
      </c>
      <c r="M37" s="14">
        <f t="shared" si="3"/>
        <v>-27868.476569899998</v>
      </c>
      <c r="N37" s="14">
        <f t="shared" si="3"/>
        <v>48326.270609400002</v>
      </c>
      <c r="O37" s="14">
        <f t="shared" si="3"/>
        <v>29383.476299299917</v>
      </c>
      <c r="P37" s="14">
        <f t="shared" si="3"/>
        <v>-3485.2060952999745</v>
      </c>
      <c r="Q37" s="14">
        <f t="shared" si="3"/>
        <v>-5154.5127910000156</v>
      </c>
      <c r="R37" s="14">
        <f t="shared" si="3"/>
        <v>-4236.2481201999472</v>
      </c>
      <c r="S37" s="14">
        <f t="shared" si="3"/>
        <v>-6814.2662664001109</v>
      </c>
      <c r="T37" s="14">
        <f t="shared" si="3"/>
        <v>9476.4847804000019</v>
      </c>
      <c r="U37" s="14">
        <f t="shared" si="3"/>
        <v>-8820.1950827998808</v>
      </c>
      <c r="V37" s="14">
        <f t="shared" si="3"/>
        <v>-35215.006130800059</v>
      </c>
      <c r="W37" s="14">
        <f t="shared" si="3"/>
        <v>-14095.271098700003</v>
      </c>
      <c r="X37" s="14">
        <f t="shared" si="3"/>
        <v>-46597.550522399892</v>
      </c>
      <c r="Y37" s="14">
        <f t="shared" si="3"/>
        <v>-49463.773572200153</v>
      </c>
      <c r="Z37" s="14">
        <f t="shared" si="3"/>
        <v>-9916.3844322999939</v>
      </c>
      <c r="AA37" s="14">
        <f t="shared" si="3"/>
        <v>-852.39470449998043</v>
      </c>
      <c r="AB37" s="14">
        <f t="shared" si="3"/>
        <v>-595.71823690016754</v>
      </c>
      <c r="AC37" s="14">
        <f t="shared" si="3"/>
        <v>-856.07837309979368</v>
      </c>
    </row>
    <row r="38" spans="1:29" x14ac:dyDescent="0.3">
      <c r="A38" s="2" t="s">
        <v>3</v>
      </c>
      <c r="B38" s="14"/>
      <c r="C38" s="14">
        <f t="shared" si="0"/>
        <v>-51069.012459399994</v>
      </c>
      <c r="D38" s="14">
        <f t="shared" ref="D38:AC38" si="4">D10-C10</f>
        <v>8005.8553024999565</v>
      </c>
      <c r="E38" s="14">
        <f t="shared" si="4"/>
        <v>179991.43552210007</v>
      </c>
      <c r="F38" s="14">
        <f t="shared" si="4"/>
        <v>-12628.842946600053</v>
      </c>
      <c r="G38" s="14">
        <f t="shared" si="4"/>
        <v>-98364.121486400021</v>
      </c>
      <c r="H38" s="14">
        <f t="shared" si="4"/>
        <v>200146.99490500009</v>
      </c>
      <c r="I38" s="14">
        <f t="shared" si="4"/>
        <v>-170001.22576109995</v>
      </c>
      <c r="J38" s="14">
        <f t="shared" si="4"/>
        <v>27185.359100400121</v>
      </c>
      <c r="K38" s="14">
        <f t="shared" si="4"/>
        <v>171797.14829879999</v>
      </c>
      <c r="L38" s="14">
        <f t="shared" si="4"/>
        <v>-235728.40900210012</v>
      </c>
      <c r="M38" s="14">
        <f t="shared" si="4"/>
        <v>-39778.047775200102</v>
      </c>
      <c r="N38" s="14">
        <f t="shared" si="4"/>
        <v>323670.38211760006</v>
      </c>
      <c r="O38" s="14">
        <f t="shared" si="4"/>
        <v>-410629.05645659985</v>
      </c>
      <c r="P38" s="14">
        <f t="shared" si="4"/>
        <v>-12625.226066600066</v>
      </c>
      <c r="Q38" s="14">
        <f t="shared" si="4"/>
        <v>-13849.647271100024</v>
      </c>
      <c r="R38" s="14">
        <f t="shared" si="4"/>
        <v>-907.00765180005692</v>
      </c>
      <c r="S38" s="14">
        <f t="shared" si="4"/>
        <v>-635.12002259999281</v>
      </c>
      <c r="T38" s="14">
        <f t="shared" si="4"/>
        <v>-34724.83885349991</v>
      </c>
      <c r="U38" s="14">
        <f t="shared" si="4"/>
        <v>-6257.5736138000502</v>
      </c>
      <c r="V38" s="14">
        <f t="shared" si="4"/>
        <v>310400.84685849992</v>
      </c>
      <c r="W38" s="14">
        <f t="shared" si="4"/>
        <v>-1220.0482385000214</v>
      </c>
      <c r="X38" s="14">
        <f t="shared" si="4"/>
        <v>241.9167292000493</v>
      </c>
      <c r="Y38" s="14">
        <f t="shared" si="4"/>
        <v>374.38062750000972</v>
      </c>
      <c r="Z38" s="14">
        <f t="shared" si="4"/>
        <v>494.62169730011374</v>
      </c>
      <c r="AA38" s="14">
        <f t="shared" si="4"/>
        <v>86978.70531830017</v>
      </c>
      <c r="AB38" s="14">
        <f t="shared" si="4"/>
        <v>-6719.3762021001894</v>
      </c>
      <c r="AC38" s="14">
        <f t="shared" si="4"/>
        <v>16317.124707700103</v>
      </c>
    </row>
    <row r="39" spans="1:29" x14ac:dyDescent="0.3">
      <c r="A39" s="2" t="s">
        <v>17</v>
      </c>
      <c r="B39" s="14"/>
      <c r="C39" s="14">
        <f t="shared" si="0"/>
        <v>-50370.300723999972</v>
      </c>
      <c r="D39" s="14">
        <f t="shared" ref="D39:AC39" si="5">D11-C11</f>
        <v>5074.7103159999824</v>
      </c>
      <c r="E39" s="14">
        <f t="shared" si="5"/>
        <v>175386.89899999998</v>
      </c>
      <c r="F39" s="14">
        <f t="shared" si="5"/>
        <v>2107.5911170000909</v>
      </c>
      <c r="G39" s="14">
        <f t="shared" si="5"/>
        <v>-97398.683235000062</v>
      </c>
      <c r="H39" s="14">
        <f t="shared" si="5"/>
        <v>196353.65069500008</v>
      </c>
      <c r="I39" s="14">
        <f t="shared" si="5"/>
        <v>-171524.16789300006</v>
      </c>
      <c r="J39" s="14">
        <f t="shared" si="5"/>
        <v>20278.748666999978</v>
      </c>
      <c r="K39" s="14">
        <f t="shared" si="5"/>
        <v>167850.91402500006</v>
      </c>
      <c r="L39" s="14">
        <f t="shared" si="5"/>
        <v>-223053.63477600005</v>
      </c>
      <c r="M39" s="14">
        <f t="shared" si="5"/>
        <v>-44874.336375999963</v>
      </c>
      <c r="N39" s="14">
        <f t="shared" si="5"/>
        <v>321080.20861499989</v>
      </c>
      <c r="O39" s="14">
        <f t="shared" si="5"/>
        <v>-412781.90015499992</v>
      </c>
      <c r="P39" s="14">
        <f t="shared" si="5"/>
        <v>-12828.344075000001</v>
      </c>
      <c r="Q39" s="14">
        <f t="shared" si="5"/>
        <v>-9671.6559249999991</v>
      </c>
      <c r="R39" s="14">
        <f t="shared" si="5"/>
        <v>-957.18313299998408</v>
      </c>
      <c r="S39" s="14">
        <f t="shared" si="5"/>
        <v>42.816870999988168</v>
      </c>
      <c r="T39" s="14">
        <f t="shared" si="5"/>
        <v>128.4506049999909</v>
      </c>
      <c r="U39" s="14">
        <f t="shared" si="5"/>
        <v>42.816867000015918</v>
      </c>
      <c r="V39" s="14">
        <f t="shared" si="5"/>
        <v>264743.09878999996</v>
      </c>
      <c r="W39" s="14">
        <f t="shared" si="5"/>
        <v>95.378366999968421</v>
      </c>
      <c r="X39" s="14">
        <f t="shared" si="5"/>
        <v>95.378367000084836</v>
      </c>
      <c r="Y39" s="14">
        <f t="shared" si="5"/>
        <v>286.13510199997108</v>
      </c>
      <c r="Z39" s="14">
        <f t="shared" si="5"/>
        <v>95.378370999998879</v>
      </c>
      <c r="AA39" s="14">
        <f t="shared" si="5"/>
        <v>86927.729792999977</v>
      </c>
      <c r="AB39" s="14">
        <f t="shared" si="5"/>
        <v>-6689.5551589999814</v>
      </c>
      <c r="AC39" s="14">
        <f t="shared" si="5"/>
        <v>14410.444837999996</v>
      </c>
    </row>
    <row r="40" spans="1:29" x14ac:dyDescent="0.3">
      <c r="A40" s="2" t="s">
        <v>22</v>
      </c>
      <c r="B40" s="14"/>
      <c r="C40" s="14">
        <f t="shared" si="0"/>
        <v>19703.07854800002</v>
      </c>
      <c r="D40" s="14">
        <f t="shared" ref="D40:AC40" si="6">D12-C12</f>
        <v>5074.7103159999824</v>
      </c>
      <c r="E40" s="14">
        <f t="shared" si="6"/>
        <v>100315.49646600004</v>
      </c>
      <c r="F40" s="14">
        <f t="shared" si="6"/>
        <v>70178.993650999968</v>
      </c>
      <c r="G40" s="14">
        <f t="shared" si="6"/>
        <v>-115404.43869899999</v>
      </c>
      <c r="H40" s="14">
        <f t="shared" si="6"/>
        <v>85239.108966999978</v>
      </c>
      <c r="I40" s="14">
        <f t="shared" si="6"/>
        <v>-35403.870700999978</v>
      </c>
      <c r="J40" s="14">
        <f t="shared" si="6"/>
        <v>20278.748666999978</v>
      </c>
      <c r="K40" s="14">
        <f t="shared" si="6"/>
        <v>-39863.920331999951</v>
      </c>
      <c r="L40" s="14">
        <f t="shared" si="6"/>
        <v>-85352.915913000004</v>
      </c>
      <c r="M40" s="14">
        <f t="shared" si="6"/>
        <v>25139.779118000006</v>
      </c>
      <c r="N40" s="14">
        <f t="shared" si="6"/>
        <v>135364.71648399998</v>
      </c>
      <c r="O40" s="14">
        <f t="shared" si="6"/>
        <v>-465566.408024</v>
      </c>
      <c r="P40" s="14">
        <f t="shared" si="6"/>
        <v>0</v>
      </c>
      <c r="Q40" s="14">
        <f t="shared" si="6"/>
        <v>215000</v>
      </c>
      <c r="R40" s="14">
        <f t="shared" si="6"/>
        <v>42.816866999986814</v>
      </c>
      <c r="S40" s="14">
        <f t="shared" si="6"/>
        <v>42.816871000017272</v>
      </c>
      <c r="T40" s="14">
        <f t="shared" si="6"/>
        <v>128.4506049999909</v>
      </c>
      <c r="U40" s="14">
        <f t="shared" si="6"/>
        <v>42.816867000015918</v>
      </c>
      <c r="V40" s="14">
        <f t="shared" si="6"/>
        <v>264743.09878999996</v>
      </c>
      <c r="W40" s="14">
        <f t="shared" si="6"/>
        <v>95.378367000026628</v>
      </c>
      <c r="X40" s="14">
        <f t="shared" si="6"/>
        <v>95.378366999968421</v>
      </c>
      <c r="Y40" s="14">
        <f t="shared" si="6"/>
        <v>286.13510200002929</v>
      </c>
      <c r="Z40" s="14">
        <f t="shared" si="6"/>
        <v>95.378370999998879</v>
      </c>
      <c r="AA40" s="14">
        <f t="shared" si="6"/>
        <v>74427.729792999977</v>
      </c>
      <c r="AB40" s="14">
        <f t="shared" si="6"/>
        <v>110.44484100001864</v>
      </c>
      <c r="AC40" s="14">
        <f t="shared" si="6"/>
        <v>110.4448379999958</v>
      </c>
    </row>
    <row r="41" spans="1:29" x14ac:dyDescent="0.3">
      <c r="A41" s="2" t="s">
        <v>23</v>
      </c>
      <c r="B41" s="14"/>
      <c r="C41" s="14">
        <f t="shared" si="0"/>
        <v>0</v>
      </c>
      <c r="D41" s="14">
        <f t="shared" ref="D41:AC41" si="7">D13-C13</f>
        <v>0</v>
      </c>
      <c r="E41" s="14">
        <f t="shared" si="7"/>
        <v>0</v>
      </c>
      <c r="F41" s="14">
        <f t="shared" si="7"/>
        <v>0</v>
      </c>
      <c r="G41" s="14">
        <f t="shared" si="7"/>
        <v>0</v>
      </c>
      <c r="H41" s="14">
        <f t="shared" si="7"/>
        <v>0</v>
      </c>
      <c r="I41" s="14">
        <f t="shared" si="7"/>
        <v>0</v>
      </c>
      <c r="J41" s="14">
        <f t="shared" si="7"/>
        <v>0</v>
      </c>
      <c r="K41" s="14">
        <f t="shared" si="7"/>
        <v>0</v>
      </c>
      <c r="L41" s="14">
        <f t="shared" si="7"/>
        <v>0</v>
      </c>
      <c r="M41" s="14">
        <f t="shared" si="7"/>
        <v>0</v>
      </c>
      <c r="N41" s="14">
        <f t="shared" si="7"/>
        <v>0</v>
      </c>
      <c r="O41" s="14">
        <f t="shared" si="7"/>
        <v>0</v>
      </c>
      <c r="P41" s="14">
        <f t="shared" si="7"/>
        <v>0</v>
      </c>
      <c r="Q41" s="14">
        <f t="shared" si="7"/>
        <v>0</v>
      </c>
      <c r="R41" s="14">
        <f t="shared" si="7"/>
        <v>0</v>
      </c>
      <c r="S41" s="14">
        <f t="shared" si="7"/>
        <v>0</v>
      </c>
      <c r="T41" s="14">
        <f t="shared" si="7"/>
        <v>0</v>
      </c>
      <c r="U41" s="14">
        <f t="shared" si="7"/>
        <v>0</v>
      </c>
      <c r="V41" s="14">
        <f t="shared" si="7"/>
        <v>0</v>
      </c>
      <c r="W41" s="14">
        <f t="shared" si="7"/>
        <v>0</v>
      </c>
      <c r="X41" s="14">
        <f t="shared" si="7"/>
        <v>0</v>
      </c>
      <c r="Y41" s="14">
        <f t="shared" si="7"/>
        <v>0</v>
      </c>
      <c r="Z41" s="14">
        <f t="shared" si="7"/>
        <v>0</v>
      </c>
      <c r="AA41" s="14">
        <f t="shared" si="7"/>
        <v>0</v>
      </c>
      <c r="AB41" s="14">
        <f t="shared" si="7"/>
        <v>0</v>
      </c>
      <c r="AC41" s="14">
        <f t="shared" si="7"/>
        <v>0</v>
      </c>
    </row>
    <row r="42" spans="1:29" x14ac:dyDescent="0.3">
      <c r="A42" s="2" t="s">
        <v>24</v>
      </c>
      <c r="B42" s="14"/>
      <c r="C42" s="14">
        <f t="shared" si="0"/>
        <v>-70073.379272000006</v>
      </c>
      <c r="D42" s="14">
        <f t="shared" ref="D42:AC42" si="8">D14-C14</f>
        <v>0</v>
      </c>
      <c r="E42" s="14">
        <f t="shared" si="8"/>
        <v>75071.402533999993</v>
      </c>
      <c r="F42" s="14">
        <f t="shared" si="8"/>
        <v>-75071.402533999993</v>
      </c>
      <c r="G42" s="14">
        <f t="shared" si="8"/>
        <v>25005.755464000002</v>
      </c>
      <c r="H42" s="14">
        <f t="shared" si="8"/>
        <v>111114.541728</v>
      </c>
      <c r="I42" s="14">
        <f t="shared" si="8"/>
        <v>-136120.297192</v>
      </c>
      <c r="J42" s="14">
        <f t="shared" si="8"/>
        <v>0</v>
      </c>
      <c r="K42" s="14">
        <f t="shared" si="8"/>
        <v>207714.83435700001</v>
      </c>
      <c r="L42" s="14">
        <f t="shared" si="8"/>
        <v>-137700.71886300002</v>
      </c>
      <c r="M42" s="14">
        <f t="shared" si="8"/>
        <v>-70014.115493999998</v>
      </c>
      <c r="N42" s="14">
        <f t="shared" si="8"/>
        <v>185715.49213100001</v>
      </c>
      <c r="O42" s="14">
        <f t="shared" si="8"/>
        <v>29284.507868999994</v>
      </c>
      <c r="P42" s="14">
        <f t="shared" si="8"/>
        <v>171.65592499999912</v>
      </c>
      <c r="Q42" s="14">
        <f t="shared" si="8"/>
        <v>-215171.655925</v>
      </c>
      <c r="R42" s="14">
        <f t="shared" si="8"/>
        <v>0</v>
      </c>
      <c r="S42" s="14">
        <f t="shared" si="8"/>
        <v>0</v>
      </c>
      <c r="T42" s="14">
        <f t="shared" si="8"/>
        <v>0</v>
      </c>
      <c r="U42" s="14">
        <f t="shared" si="8"/>
        <v>0</v>
      </c>
      <c r="V42" s="14">
        <f t="shared" si="8"/>
        <v>0</v>
      </c>
      <c r="W42" s="14">
        <f t="shared" si="8"/>
        <v>0</v>
      </c>
      <c r="X42" s="14">
        <f t="shared" si="8"/>
        <v>0</v>
      </c>
      <c r="Y42" s="14">
        <f t="shared" si="8"/>
        <v>0</v>
      </c>
      <c r="Z42" s="14">
        <f t="shared" si="8"/>
        <v>0</v>
      </c>
      <c r="AA42" s="14">
        <f t="shared" si="8"/>
        <v>0</v>
      </c>
      <c r="AB42" s="14">
        <f t="shared" si="8"/>
        <v>0</v>
      </c>
      <c r="AC42" s="14">
        <f t="shared" si="8"/>
        <v>20000</v>
      </c>
    </row>
    <row r="43" spans="1:29" x14ac:dyDescent="0.3">
      <c r="A43" s="2" t="s">
        <v>25</v>
      </c>
      <c r="B43" s="14"/>
      <c r="C43" s="14">
        <f t="shared" si="0"/>
        <v>0</v>
      </c>
      <c r="D43" s="14">
        <f t="shared" ref="D43:AC43" si="9">D15-C15</f>
        <v>0</v>
      </c>
      <c r="E43" s="14">
        <f t="shared" si="9"/>
        <v>0</v>
      </c>
      <c r="F43" s="14">
        <f t="shared" si="9"/>
        <v>7000</v>
      </c>
      <c r="G43" s="14">
        <f t="shared" si="9"/>
        <v>-7000</v>
      </c>
      <c r="H43" s="14">
        <f t="shared" si="9"/>
        <v>0</v>
      </c>
      <c r="I43" s="14">
        <f t="shared" si="9"/>
        <v>0</v>
      </c>
      <c r="J43" s="14">
        <f t="shared" si="9"/>
        <v>0</v>
      </c>
      <c r="K43" s="14">
        <f t="shared" si="9"/>
        <v>0</v>
      </c>
      <c r="L43" s="14">
        <f t="shared" si="9"/>
        <v>0</v>
      </c>
      <c r="M43" s="14">
        <f t="shared" si="9"/>
        <v>0</v>
      </c>
      <c r="N43" s="14">
        <f t="shared" si="9"/>
        <v>0</v>
      </c>
      <c r="O43" s="14">
        <f t="shared" si="9"/>
        <v>23500</v>
      </c>
      <c r="P43" s="14">
        <f t="shared" si="9"/>
        <v>-13000</v>
      </c>
      <c r="Q43" s="14">
        <f t="shared" si="9"/>
        <v>-9500</v>
      </c>
      <c r="R43" s="14">
        <f t="shared" si="9"/>
        <v>-1000</v>
      </c>
      <c r="S43" s="14">
        <f t="shared" si="9"/>
        <v>0</v>
      </c>
      <c r="T43" s="14">
        <f t="shared" si="9"/>
        <v>0</v>
      </c>
      <c r="U43" s="14">
        <f t="shared" si="9"/>
        <v>0</v>
      </c>
      <c r="V43" s="14">
        <f t="shared" si="9"/>
        <v>0</v>
      </c>
      <c r="W43" s="14">
        <f t="shared" si="9"/>
        <v>0</v>
      </c>
      <c r="X43" s="14">
        <f t="shared" si="9"/>
        <v>0</v>
      </c>
      <c r="Y43" s="14">
        <f t="shared" si="9"/>
        <v>0</v>
      </c>
      <c r="Z43" s="14">
        <f t="shared" si="9"/>
        <v>0</v>
      </c>
      <c r="AA43" s="14">
        <f t="shared" si="9"/>
        <v>0</v>
      </c>
      <c r="AB43" s="14">
        <f t="shared" si="9"/>
        <v>5700</v>
      </c>
      <c r="AC43" s="14">
        <f t="shared" si="9"/>
        <v>-5700</v>
      </c>
    </row>
    <row r="44" spans="1:29" x14ac:dyDescent="0.3">
      <c r="A44" s="2" t="s">
        <v>9</v>
      </c>
      <c r="B44" s="14"/>
      <c r="C44" s="14">
        <f t="shared" si="0"/>
        <v>0</v>
      </c>
      <c r="D44" s="14">
        <f t="shared" ref="D44:AC44" si="10">D16-C16</f>
        <v>0</v>
      </c>
      <c r="E44" s="14">
        <f t="shared" si="10"/>
        <v>0</v>
      </c>
      <c r="F44" s="14">
        <f t="shared" si="10"/>
        <v>0</v>
      </c>
      <c r="G44" s="14">
        <f t="shared" si="10"/>
        <v>0</v>
      </c>
      <c r="H44" s="14">
        <f t="shared" si="10"/>
        <v>0</v>
      </c>
      <c r="I44" s="14">
        <f t="shared" si="10"/>
        <v>0</v>
      </c>
      <c r="J44" s="14">
        <f t="shared" si="10"/>
        <v>0</v>
      </c>
      <c r="K44" s="14">
        <f t="shared" si="10"/>
        <v>0</v>
      </c>
      <c r="L44" s="14">
        <f t="shared" si="10"/>
        <v>0</v>
      </c>
      <c r="M44" s="14">
        <f t="shared" si="10"/>
        <v>0</v>
      </c>
      <c r="N44" s="14">
        <f t="shared" si="10"/>
        <v>0</v>
      </c>
      <c r="O44" s="14">
        <f t="shared" si="10"/>
        <v>0</v>
      </c>
      <c r="P44" s="14">
        <f t="shared" si="10"/>
        <v>0</v>
      </c>
      <c r="Q44" s="14">
        <f t="shared" si="10"/>
        <v>0</v>
      </c>
      <c r="R44" s="14">
        <f t="shared" si="10"/>
        <v>0</v>
      </c>
      <c r="S44" s="14">
        <f t="shared" si="10"/>
        <v>0</v>
      </c>
      <c r="T44" s="14">
        <f t="shared" si="10"/>
        <v>0</v>
      </c>
      <c r="U44" s="14">
        <f t="shared" si="10"/>
        <v>0</v>
      </c>
      <c r="V44" s="14">
        <f t="shared" si="10"/>
        <v>0</v>
      </c>
      <c r="W44" s="14">
        <f t="shared" si="10"/>
        <v>0</v>
      </c>
      <c r="X44" s="14">
        <f t="shared" si="10"/>
        <v>0</v>
      </c>
      <c r="Y44" s="14">
        <f t="shared" si="10"/>
        <v>0</v>
      </c>
      <c r="Z44" s="14">
        <f t="shared" si="10"/>
        <v>0</v>
      </c>
      <c r="AA44" s="14">
        <f t="shared" si="10"/>
        <v>0</v>
      </c>
      <c r="AB44" s="14">
        <f t="shared" si="10"/>
        <v>0</v>
      </c>
      <c r="AC44" s="14">
        <f t="shared" si="10"/>
        <v>0</v>
      </c>
    </row>
    <row r="45" spans="1:29" x14ac:dyDescent="0.3">
      <c r="A45" s="2" t="s">
        <v>10</v>
      </c>
      <c r="B45" s="14"/>
      <c r="C45" s="14">
        <f>-(C17-B17)</f>
        <v>0</v>
      </c>
      <c r="D45" s="14">
        <f t="shared" ref="D45:AC45" si="11">-(D17-C17)</f>
        <v>0</v>
      </c>
      <c r="E45" s="14">
        <f t="shared" si="11"/>
        <v>0</v>
      </c>
      <c r="F45" s="14">
        <f t="shared" si="11"/>
        <v>0</v>
      </c>
      <c r="G45" s="14">
        <f t="shared" si="11"/>
        <v>0</v>
      </c>
      <c r="H45" s="14">
        <f t="shared" si="11"/>
        <v>0</v>
      </c>
      <c r="I45" s="14">
        <f t="shared" si="11"/>
        <v>0</v>
      </c>
      <c r="J45" s="14">
        <f t="shared" si="11"/>
        <v>0</v>
      </c>
      <c r="K45" s="14">
        <f t="shared" si="11"/>
        <v>1000.1639344</v>
      </c>
      <c r="L45" s="14">
        <f t="shared" si="11"/>
        <v>-1000.1639344</v>
      </c>
      <c r="M45" s="14">
        <f t="shared" si="11"/>
        <v>0</v>
      </c>
      <c r="N45" s="14">
        <f t="shared" si="11"/>
        <v>2000.6010929000001</v>
      </c>
      <c r="O45" s="14">
        <f t="shared" si="11"/>
        <v>-2000.6010929000001</v>
      </c>
      <c r="P45" s="14">
        <f t="shared" si="11"/>
        <v>0</v>
      </c>
      <c r="Q45" s="14">
        <f t="shared" si="11"/>
        <v>0</v>
      </c>
      <c r="R45" s="14">
        <f t="shared" si="11"/>
        <v>0</v>
      </c>
      <c r="S45" s="14">
        <f t="shared" si="11"/>
        <v>3000.4520548</v>
      </c>
      <c r="T45" s="14">
        <f t="shared" si="11"/>
        <v>35005.273972700001</v>
      </c>
      <c r="U45" s="14">
        <f t="shared" si="11"/>
        <v>7601.1452055000045</v>
      </c>
      <c r="V45" s="14">
        <f t="shared" si="11"/>
        <v>-45606.871233000005</v>
      </c>
      <c r="W45" s="14">
        <f t="shared" si="11"/>
        <v>0</v>
      </c>
      <c r="X45" s="14">
        <f t="shared" si="11"/>
        <v>0</v>
      </c>
      <c r="Y45" s="14">
        <f t="shared" si="11"/>
        <v>0</v>
      </c>
      <c r="Z45" s="14">
        <f t="shared" si="11"/>
        <v>0</v>
      </c>
      <c r="AA45" s="14">
        <f t="shared" si="11"/>
        <v>0</v>
      </c>
      <c r="AB45" s="14">
        <f t="shared" si="11"/>
        <v>0</v>
      </c>
      <c r="AC45" s="14">
        <f t="shared" si="11"/>
        <v>0</v>
      </c>
    </row>
    <row r="46" spans="1:29" x14ac:dyDescent="0.3">
      <c r="A46" s="2" t="s">
        <v>12</v>
      </c>
      <c r="B46" s="14"/>
      <c r="C46" s="14">
        <f>-(C18-B18)</f>
        <v>0</v>
      </c>
      <c r="D46" s="14">
        <f t="shared" ref="D46:AC46" si="12">-(D18-C18)</f>
        <v>0</v>
      </c>
      <c r="E46" s="14">
        <f t="shared" si="12"/>
        <v>0</v>
      </c>
      <c r="F46" s="14">
        <f t="shared" si="12"/>
        <v>0</v>
      </c>
      <c r="G46" s="14">
        <f t="shared" si="12"/>
        <v>0</v>
      </c>
      <c r="H46" s="14">
        <f t="shared" si="12"/>
        <v>0</v>
      </c>
      <c r="I46" s="14">
        <f t="shared" si="12"/>
        <v>0</v>
      </c>
      <c r="J46" s="14">
        <f t="shared" si="12"/>
        <v>0</v>
      </c>
      <c r="K46" s="14">
        <f t="shared" si="12"/>
        <v>0</v>
      </c>
      <c r="L46" s="14">
        <f t="shared" si="12"/>
        <v>0</v>
      </c>
      <c r="M46" s="14">
        <f t="shared" si="12"/>
        <v>0</v>
      </c>
      <c r="N46" s="14">
        <f t="shared" si="12"/>
        <v>0</v>
      </c>
      <c r="O46" s="14">
        <f t="shared" si="12"/>
        <v>0</v>
      </c>
      <c r="P46" s="14">
        <f t="shared" si="12"/>
        <v>0</v>
      </c>
      <c r="Q46" s="14">
        <f t="shared" si="12"/>
        <v>0</v>
      </c>
      <c r="R46" s="14">
        <f t="shared" si="12"/>
        <v>0</v>
      </c>
      <c r="S46" s="14">
        <f t="shared" si="12"/>
        <v>0</v>
      </c>
      <c r="T46" s="14">
        <f t="shared" si="12"/>
        <v>0</v>
      </c>
      <c r="U46" s="14">
        <f t="shared" si="12"/>
        <v>0</v>
      </c>
      <c r="V46" s="14">
        <f t="shared" si="12"/>
        <v>0</v>
      </c>
      <c r="W46" s="14">
        <f t="shared" si="12"/>
        <v>0</v>
      </c>
      <c r="X46" s="14">
        <f t="shared" si="12"/>
        <v>0</v>
      </c>
      <c r="Y46" s="14">
        <f t="shared" si="12"/>
        <v>0</v>
      </c>
      <c r="Z46" s="14">
        <f t="shared" si="12"/>
        <v>0</v>
      </c>
      <c r="AA46" s="14">
        <f t="shared" si="12"/>
        <v>0</v>
      </c>
      <c r="AB46" s="14">
        <f t="shared" si="12"/>
        <v>0</v>
      </c>
      <c r="AC46" s="14">
        <f t="shared" si="12"/>
        <v>0</v>
      </c>
    </row>
    <row r="47" spans="1:29" x14ac:dyDescent="0.3">
      <c r="A47" s="2" t="s">
        <v>18</v>
      </c>
      <c r="B47" s="14"/>
      <c r="C47" s="14">
        <f>-(C19-B19)</f>
        <v>0</v>
      </c>
      <c r="D47" s="14">
        <f t="shared" ref="D47:AC47" si="13">-(D19-C19)</f>
        <v>0</v>
      </c>
      <c r="E47" s="14">
        <f t="shared" si="13"/>
        <v>0</v>
      </c>
      <c r="F47" s="14">
        <f t="shared" si="13"/>
        <v>0</v>
      </c>
      <c r="G47" s="14">
        <f t="shared" si="13"/>
        <v>0</v>
      </c>
      <c r="H47" s="14">
        <f t="shared" si="13"/>
        <v>0</v>
      </c>
      <c r="I47" s="14">
        <f t="shared" si="13"/>
        <v>0</v>
      </c>
      <c r="J47" s="14">
        <f t="shared" si="13"/>
        <v>0</v>
      </c>
      <c r="K47" s="14">
        <f t="shared" si="13"/>
        <v>0</v>
      </c>
      <c r="L47" s="14">
        <f t="shared" si="13"/>
        <v>0</v>
      </c>
      <c r="M47" s="14">
        <f t="shared" si="13"/>
        <v>0</v>
      </c>
      <c r="N47" s="14">
        <f t="shared" si="13"/>
        <v>0</v>
      </c>
      <c r="O47" s="14">
        <f t="shared" si="13"/>
        <v>0</v>
      </c>
      <c r="P47" s="14">
        <f t="shared" si="13"/>
        <v>0</v>
      </c>
      <c r="Q47" s="14">
        <f t="shared" si="13"/>
        <v>0</v>
      </c>
      <c r="R47" s="14">
        <f t="shared" si="13"/>
        <v>0</v>
      </c>
      <c r="S47" s="14">
        <f t="shared" si="13"/>
        <v>0</v>
      </c>
      <c r="T47" s="14">
        <f t="shared" si="13"/>
        <v>0</v>
      </c>
      <c r="U47" s="14">
        <f t="shared" si="13"/>
        <v>0</v>
      </c>
      <c r="V47" s="14">
        <f t="shared" si="13"/>
        <v>0</v>
      </c>
      <c r="W47" s="14">
        <f t="shared" si="13"/>
        <v>0</v>
      </c>
      <c r="X47" s="14">
        <f t="shared" si="13"/>
        <v>0</v>
      </c>
      <c r="Y47" s="14">
        <f t="shared" si="13"/>
        <v>0</v>
      </c>
      <c r="Z47" s="14">
        <f t="shared" si="13"/>
        <v>0</v>
      </c>
      <c r="AA47" s="14">
        <f t="shared" si="13"/>
        <v>0</v>
      </c>
      <c r="AB47" s="14">
        <f t="shared" si="13"/>
        <v>0</v>
      </c>
      <c r="AC47" s="14">
        <f t="shared" si="13"/>
        <v>0</v>
      </c>
    </row>
    <row r="48" spans="1:29" x14ac:dyDescent="0.3">
      <c r="A48" s="2" t="s">
        <v>11</v>
      </c>
      <c r="B48" s="14"/>
      <c r="C48" s="14">
        <f>-(C20-B20)</f>
        <v>0</v>
      </c>
      <c r="D48" s="14">
        <f t="shared" ref="D48:AC48" si="14">-(D20-C20)</f>
        <v>0</v>
      </c>
      <c r="E48" s="14">
        <f t="shared" si="14"/>
        <v>0</v>
      </c>
      <c r="F48" s="14">
        <f t="shared" si="14"/>
        <v>0</v>
      </c>
      <c r="G48" s="14">
        <f t="shared" si="14"/>
        <v>0</v>
      </c>
      <c r="H48" s="14">
        <f t="shared" si="14"/>
        <v>0</v>
      </c>
      <c r="I48" s="14">
        <f t="shared" si="14"/>
        <v>0</v>
      </c>
      <c r="J48" s="14">
        <f t="shared" si="14"/>
        <v>0</v>
      </c>
      <c r="K48" s="14">
        <f t="shared" si="14"/>
        <v>0</v>
      </c>
      <c r="L48" s="14">
        <f t="shared" si="14"/>
        <v>0</v>
      </c>
      <c r="M48" s="14">
        <f t="shared" si="14"/>
        <v>0</v>
      </c>
      <c r="N48" s="14">
        <f t="shared" si="14"/>
        <v>0</v>
      </c>
      <c r="O48" s="14">
        <f t="shared" si="14"/>
        <v>0</v>
      </c>
      <c r="P48" s="14">
        <f t="shared" si="14"/>
        <v>0</v>
      </c>
      <c r="Q48" s="14">
        <f t="shared" si="14"/>
        <v>0</v>
      </c>
      <c r="R48" s="14">
        <f t="shared" si="14"/>
        <v>0</v>
      </c>
      <c r="S48" s="14">
        <f t="shared" si="14"/>
        <v>0</v>
      </c>
      <c r="T48" s="14">
        <f t="shared" si="14"/>
        <v>0</v>
      </c>
      <c r="U48" s="14">
        <f t="shared" si="14"/>
        <v>0</v>
      </c>
      <c r="V48" s="14">
        <f t="shared" si="14"/>
        <v>0</v>
      </c>
      <c r="W48" s="14">
        <f t="shared" si="14"/>
        <v>0</v>
      </c>
      <c r="X48" s="14">
        <f t="shared" si="14"/>
        <v>0</v>
      </c>
      <c r="Y48" s="14">
        <f t="shared" si="14"/>
        <v>0</v>
      </c>
      <c r="Z48" s="14">
        <f t="shared" si="14"/>
        <v>0</v>
      </c>
      <c r="AA48" s="14">
        <f t="shared" si="14"/>
        <v>0</v>
      </c>
      <c r="AB48" s="14">
        <f t="shared" si="14"/>
        <v>0</v>
      </c>
      <c r="AC48" s="14">
        <f t="shared" si="14"/>
        <v>0</v>
      </c>
    </row>
    <row r="49" spans="1:29" x14ac:dyDescent="0.3">
      <c r="A49" s="1" t="s">
        <v>16</v>
      </c>
      <c r="B49" s="14"/>
      <c r="C49" s="14">
        <f>-(C21-B21)</f>
        <v>0</v>
      </c>
      <c r="D49" s="14">
        <f t="shared" ref="D49:AC49" si="15">-(D21-C21)</f>
        <v>0</v>
      </c>
      <c r="E49" s="14">
        <f t="shared" si="15"/>
        <v>0</v>
      </c>
      <c r="F49" s="14">
        <f t="shared" si="15"/>
        <v>0</v>
      </c>
      <c r="G49" s="14">
        <f t="shared" si="15"/>
        <v>0</v>
      </c>
      <c r="H49" s="14">
        <f t="shared" si="15"/>
        <v>0</v>
      </c>
      <c r="I49" s="14">
        <f t="shared" si="15"/>
        <v>0</v>
      </c>
      <c r="J49" s="14">
        <f t="shared" si="15"/>
        <v>0</v>
      </c>
      <c r="K49" s="14">
        <f t="shared" si="15"/>
        <v>0</v>
      </c>
      <c r="L49" s="14">
        <f t="shared" si="15"/>
        <v>0</v>
      </c>
      <c r="M49" s="14">
        <f t="shared" si="15"/>
        <v>0</v>
      </c>
      <c r="N49" s="14">
        <f t="shared" si="15"/>
        <v>0</v>
      </c>
      <c r="O49" s="14">
        <f t="shared" si="15"/>
        <v>0</v>
      </c>
      <c r="P49" s="14">
        <f t="shared" si="15"/>
        <v>0</v>
      </c>
      <c r="Q49" s="14">
        <f t="shared" si="15"/>
        <v>0</v>
      </c>
      <c r="R49" s="14">
        <f t="shared" si="15"/>
        <v>0</v>
      </c>
      <c r="S49" s="14">
        <f t="shared" si="15"/>
        <v>0</v>
      </c>
      <c r="T49" s="14">
        <f t="shared" si="15"/>
        <v>0</v>
      </c>
      <c r="U49" s="14">
        <f t="shared" si="15"/>
        <v>0</v>
      </c>
      <c r="V49" s="14">
        <f t="shared" si="15"/>
        <v>0</v>
      </c>
      <c r="W49" s="14">
        <f t="shared" si="15"/>
        <v>0</v>
      </c>
      <c r="X49" s="14">
        <f t="shared" si="15"/>
        <v>0</v>
      </c>
      <c r="Y49" s="14">
        <f t="shared" si="15"/>
        <v>0</v>
      </c>
      <c r="Z49" s="14">
        <f t="shared" si="15"/>
        <v>0</v>
      </c>
      <c r="AA49" s="14">
        <f t="shared" si="15"/>
        <v>0</v>
      </c>
      <c r="AB49" s="14">
        <f t="shared" si="15"/>
        <v>0</v>
      </c>
      <c r="AC49" s="14">
        <f t="shared" si="15"/>
        <v>0</v>
      </c>
    </row>
    <row r="50" spans="1:29" x14ac:dyDescent="0.3">
      <c r="A50" s="2" t="s">
        <v>20</v>
      </c>
      <c r="B50" s="14"/>
      <c r="C50" s="14">
        <f>C22-B22</f>
        <v>3112.3598051503068</v>
      </c>
      <c r="D50" s="14">
        <f t="shared" ref="D50:AC50" si="16">D22-C22</f>
        <v>-1349.083480299334</v>
      </c>
      <c r="E50" s="14">
        <f t="shared" si="16"/>
        <v>5442.6470919699641</v>
      </c>
      <c r="F50" s="14">
        <f t="shared" si="16"/>
        <v>9151.0655027002795</v>
      </c>
      <c r="G50" s="14">
        <f t="shared" si="16"/>
        <v>-1738.9437389788218</v>
      </c>
      <c r="H50" s="14">
        <f t="shared" si="16"/>
        <v>-2699.339931079885</v>
      </c>
      <c r="I50" s="14">
        <f t="shared" si="16"/>
        <v>-8840.6979586160742</v>
      </c>
      <c r="J50" s="14">
        <f t="shared" si="16"/>
        <v>-7795.5461585068842</v>
      </c>
      <c r="K50" s="14">
        <f t="shared" si="16"/>
        <v>-7970.1339649318252</v>
      </c>
      <c r="L50" s="14">
        <f t="shared" si="16"/>
        <v>-5333.9049153565429</v>
      </c>
      <c r="M50" s="14">
        <f t="shared" si="16"/>
        <v>-10587.045020041289</v>
      </c>
      <c r="N50" s="14">
        <f t="shared" si="16"/>
        <v>-5580.9861013629707</v>
      </c>
      <c r="O50" s="14">
        <f t="shared" si="16"/>
        <v>1063.5933357449248</v>
      </c>
      <c r="P50" s="14">
        <f t="shared" si="16"/>
        <v>-3141.0161329500843</v>
      </c>
      <c r="Q50" s="14">
        <f t="shared" si="16"/>
        <v>2764.8999706779723</v>
      </c>
      <c r="R50" s="14">
        <f t="shared" si="16"/>
        <v>-1214.7578307334334</v>
      </c>
      <c r="S50" s="14">
        <f t="shared" si="16"/>
        <v>2320.2701972444193</v>
      </c>
      <c r="T50" s="14">
        <f t="shared" si="16"/>
        <v>1556.3990370546817</v>
      </c>
      <c r="U50" s="14">
        <f t="shared" si="16"/>
        <v>-2657.6994649691624</v>
      </c>
      <c r="V50" s="14">
        <f t="shared" si="16"/>
        <v>46.650020509376191</v>
      </c>
      <c r="W50" s="14">
        <f t="shared" si="16"/>
        <v>1393.1498605136294</v>
      </c>
      <c r="X50" s="14">
        <f t="shared" si="16"/>
        <v>-1849.4604042187566</v>
      </c>
      <c r="Y50" s="14">
        <f t="shared" si="16"/>
        <v>-527.94330626109149</v>
      </c>
      <c r="Z50" s="14">
        <f t="shared" si="16"/>
        <v>-828.43568730162224</v>
      </c>
      <c r="AA50" s="14">
        <f t="shared" si="16"/>
        <v>0</v>
      </c>
      <c r="AB50" s="14">
        <f t="shared" si="16"/>
        <v>-1972.4278343400219</v>
      </c>
      <c r="AC50" s="14">
        <f t="shared" si="16"/>
        <v>0</v>
      </c>
    </row>
    <row r="51" spans="1:29" s="21" customFormat="1" x14ac:dyDescent="0.3">
      <c r="A51" s="19" t="s">
        <v>4</v>
      </c>
      <c r="B51" s="22"/>
      <c r="C51" s="22">
        <f>C23-B23</f>
        <v>-165677.11378010013</v>
      </c>
      <c r="D51" s="22">
        <f t="shared" ref="D51:AC51" si="17">D23-C23</f>
        <v>-30155.64123570011</v>
      </c>
      <c r="E51" s="22">
        <f t="shared" si="17"/>
        <v>87343.032749900129</v>
      </c>
      <c r="F51" s="22">
        <f t="shared" si="17"/>
        <v>-50782.315844200319</v>
      </c>
      <c r="G51" s="22">
        <f t="shared" si="17"/>
        <v>-45451.912054199493</v>
      </c>
      <c r="H51" s="22">
        <f t="shared" si="17"/>
        <v>206045.60410019965</v>
      </c>
      <c r="I51" s="22">
        <f t="shared" si="17"/>
        <v>-155004.3837665997</v>
      </c>
      <c r="J51" s="22">
        <f t="shared" si="17"/>
        <v>92617.412226199871</v>
      </c>
      <c r="K51" s="22">
        <f t="shared" si="17"/>
        <v>129309.50386249973</v>
      </c>
      <c r="L51" s="22">
        <f t="shared" si="17"/>
        <v>-167475.54924020031</v>
      </c>
      <c r="M51" s="22">
        <f t="shared" si="17"/>
        <v>-68478.587260399479</v>
      </c>
      <c r="N51" s="22">
        <f t="shared" si="17"/>
        <v>421991.16740590008</v>
      </c>
      <c r="O51" s="22">
        <f t="shared" si="17"/>
        <v>-444492.36665960029</v>
      </c>
      <c r="P51" s="22">
        <f t="shared" si="17"/>
        <v>-22883.823352899868</v>
      </c>
      <c r="Q51" s="22">
        <f t="shared" si="17"/>
        <v>-22620.51098469994</v>
      </c>
      <c r="R51" s="22">
        <f t="shared" si="17"/>
        <v>-758.52635560021736</v>
      </c>
      <c r="S51" s="22">
        <f t="shared" si="17"/>
        <v>-6134.5829216998536</v>
      </c>
      <c r="T51" s="22">
        <f t="shared" si="17"/>
        <v>-24860.9737209999</v>
      </c>
      <c r="U51" s="22">
        <f t="shared" si="17"/>
        <v>-15752.589502099901</v>
      </c>
      <c r="V51" s="22">
        <f t="shared" si="17"/>
        <v>271088.23023400013</v>
      </c>
      <c r="W51" s="22">
        <f t="shared" si="17"/>
        <v>-12855.798249800457</v>
      </c>
      <c r="X51" s="22">
        <f t="shared" si="17"/>
        <v>-44942.202662499854</v>
      </c>
      <c r="Y51" s="22">
        <f t="shared" si="17"/>
        <v>-61157.672211600235</v>
      </c>
      <c r="Z51" s="22">
        <f t="shared" si="17"/>
        <v>-37414.084301799769</v>
      </c>
      <c r="AA51" s="22">
        <f t="shared" si="17"/>
        <v>82181.623982699821</v>
      </c>
      <c r="AB51" s="22">
        <f t="shared" si="17"/>
        <v>-7714.2840895999689</v>
      </c>
      <c r="AC51" s="22">
        <f t="shared" si="17"/>
        <v>17438.565003600204</v>
      </c>
    </row>
    <row r="52" spans="1:29" x14ac:dyDescent="0.3">
      <c r="A52" s="2" t="s">
        <v>5</v>
      </c>
      <c r="B52" s="14"/>
      <c r="C52" s="14">
        <f>C24-B24</f>
        <v>-59383.53690019995</v>
      </c>
      <c r="D52" s="14">
        <f t="shared" ref="D52:AC52" si="18">D24-C24</f>
        <v>-6249.2710569000337</v>
      </c>
      <c r="E52" s="14">
        <f t="shared" si="18"/>
        <v>5117.2539635999128</v>
      </c>
      <c r="F52" s="14">
        <f t="shared" si="18"/>
        <v>-5723.7753959000111</v>
      </c>
      <c r="G52" s="14">
        <f t="shared" si="18"/>
        <v>10700.112653400167</v>
      </c>
      <c r="H52" s="14">
        <f t="shared" si="18"/>
        <v>29350.165547099896</v>
      </c>
      <c r="I52" s="14">
        <f t="shared" si="18"/>
        <v>29766.774212200195</v>
      </c>
      <c r="J52" s="14">
        <f t="shared" si="18"/>
        <v>15043.516218799865</v>
      </c>
      <c r="K52" s="14">
        <f t="shared" si="18"/>
        <v>-573.63619839993771</v>
      </c>
      <c r="L52" s="14">
        <f t="shared" si="18"/>
        <v>-6414.8143827001331</v>
      </c>
      <c r="M52" s="14">
        <f t="shared" si="18"/>
        <v>-609.39199600007851</v>
      </c>
      <c r="N52" s="14">
        <f t="shared" si="18"/>
        <v>63895.809786200058</v>
      </c>
      <c r="O52" s="14">
        <f t="shared" si="18"/>
        <v>7943.9741850000573</v>
      </c>
      <c r="P52" s="14">
        <f t="shared" si="18"/>
        <v>-6594.6580148000503</v>
      </c>
      <c r="Q52" s="14">
        <f t="shared" si="18"/>
        <v>-9413.0625449999934</v>
      </c>
      <c r="R52" s="14">
        <f t="shared" si="18"/>
        <v>-6364.6740069000516</v>
      </c>
      <c r="S52" s="14">
        <f t="shared" si="18"/>
        <v>-6749.2719119999092</v>
      </c>
      <c r="T52" s="14">
        <f t="shared" si="18"/>
        <v>-3002.9673099999782</v>
      </c>
      <c r="U52" s="14">
        <f t="shared" si="18"/>
        <v>-4948.3885000000009</v>
      </c>
      <c r="V52" s="14">
        <f t="shared" si="18"/>
        <v>-4256.5381300001172</v>
      </c>
      <c r="W52" s="14">
        <f t="shared" si="18"/>
        <v>-2885.2606707998784</v>
      </c>
      <c r="X52" s="14">
        <f t="shared" si="18"/>
        <v>-700.58972149994224</v>
      </c>
      <c r="Y52" s="14">
        <f t="shared" si="18"/>
        <v>-4007.9556400001748</v>
      </c>
      <c r="Z52" s="14">
        <f t="shared" si="18"/>
        <v>-7949.4020499999169</v>
      </c>
      <c r="AA52" s="14">
        <f t="shared" si="18"/>
        <v>-5609.2009716999019</v>
      </c>
      <c r="AB52" s="14">
        <f t="shared" si="18"/>
        <v>-4821.8754800000461</v>
      </c>
      <c r="AC52" s="14">
        <f t="shared" si="18"/>
        <v>1184.877459299867</v>
      </c>
    </row>
    <row r="53" spans="1:29" x14ac:dyDescent="0.3">
      <c r="A53" s="1" t="s">
        <v>14</v>
      </c>
      <c r="B53" s="14"/>
      <c r="C53" s="14">
        <f>C25-B25</f>
        <v>-86833.387378500018</v>
      </c>
      <c r="D53" s="14">
        <f t="shared" ref="D53:AC53" si="19">D25-C25</f>
        <v>-6423.7477292000549</v>
      </c>
      <c r="E53" s="14">
        <f t="shared" si="19"/>
        <v>104190.77689190005</v>
      </c>
      <c r="F53" s="14">
        <f t="shared" si="19"/>
        <v>-13755.373870600015</v>
      </c>
      <c r="G53" s="14">
        <f t="shared" si="19"/>
        <v>-62899.059523999982</v>
      </c>
      <c r="H53" s="14">
        <f t="shared" si="19"/>
        <v>161659.50203940005</v>
      </c>
      <c r="I53" s="14">
        <f t="shared" si="19"/>
        <v>-194186.03518180002</v>
      </c>
      <c r="J53" s="14">
        <f t="shared" si="19"/>
        <v>42507.642136799986</v>
      </c>
      <c r="K53" s="14">
        <f t="shared" si="19"/>
        <v>171522.90170999995</v>
      </c>
      <c r="L53" s="14">
        <f t="shared" si="19"/>
        <v>-165803.56981310004</v>
      </c>
      <c r="M53" s="14">
        <f t="shared" si="19"/>
        <v>-64512.850659299933</v>
      </c>
      <c r="N53" s="14">
        <f t="shared" si="19"/>
        <v>289788.88849200011</v>
      </c>
      <c r="O53" s="14">
        <f t="shared" si="19"/>
        <v>-375854.5783671001</v>
      </c>
      <c r="P53" s="14">
        <f t="shared" si="19"/>
        <v>-12065.274747899995</v>
      </c>
      <c r="Q53" s="14">
        <f t="shared" si="19"/>
        <v>-10292.89456049999</v>
      </c>
      <c r="R53" s="14">
        <f t="shared" si="19"/>
        <v>1703.3792531999934</v>
      </c>
      <c r="S53" s="14">
        <f t="shared" si="19"/>
        <v>5445.1758210000116</v>
      </c>
      <c r="T53" s="14">
        <f t="shared" si="19"/>
        <v>-21817.426848000032</v>
      </c>
      <c r="U53" s="14">
        <f t="shared" si="19"/>
        <v>-10775.269815200008</v>
      </c>
      <c r="V53" s="14">
        <f t="shared" si="19"/>
        <v>270749.45561339997</v>
      </c>
      <c r="W53" s="14">
        <f t="shared" si="19"/>
        <v>-10911.652830299921</v>
      </c>
      <c r="X53" s="14">
        <f t="shared" si="19"/>
        <v>-53720.688502800069</v>
      </c>
      <c r="Y53" s="14">
        <f t="shared" si="19"/>
        <v>-58898.708637500007</v>
      </c>
      <c r="Z53" s="14">
        <f t="shared" si="19"/>
        <v>-26109.150300999929</v>
      </c>
      <c r="AA53" s="14">
        <f t="shared" si="19"/>
        <v>91415.706947400002</v>
      </c>
      <c r="AB53" s="14">
        <f t="shared" si="19"/>
        <v>-22835.155130000028</v>
      </c>
      <c r="AC53" s="14">
        <f t="shared" si="19"/>
        <v>13820.89095770003</v>
      </c>
    </row>
    <row r="54" spans="1:29" x14ac:dyDescent="0.3">
      <c r="A54" s="2" t="s">
        <v>13</v>
      </c>
      <c r="B54" s="14"/>
      <c r="C54" s="14">
        <f>C26-B26</f>
        <v>8808.5551820000401</v>
      </c>
      <c r="D54" s="14">
        <f t="shared" ref="D54:AC54" si="20">D26-C26</f>
        <v>-19555.200326499995</v>
      </c>
      <c r="E54" s="14">
        <f t="shared" si="20"/>
        <v>-18731.871043400082</v>
      </c>
      <c r="F54" s="14">
        <f t="shared" si="20"/>
        <v>-29965.590035799949</v>
      </c>
      <c r="G54" s="14">
        <f t="shared" si="20"/>
        <v>5789.4322084999294</v>
      </c>
      <c r="H54" s="14">
        <f t="shared" si="20"/>
        <v>14582.241663800029</v>
      </c>
      <c r="I54" s="14">
        <f t="shared" si="20"/>
        <v>7867.7161605000147</v>
      </c>
      <c r="J54" s="14">
        <f t="shared" si="20"/>
        <v>33732.521686299995</v>
      </c>
      <c r="K54" s="14">
        <f t="shared" si="20"/>
        <v>-38371.988568199973</v>
      </c>
      <c r="L54" s="14">
        <f t="shared" si="20"/>
        <v>3968.957560699957</v>
      </c>
      <c r="M54" s="14">
        <f t="shared" si="20"/>
        <v>1809.0781376999803</v>
      </c>
      <c r="N54" s="14">
        <f t="shared" si="20"/>
        <v>54744.910243400082</v>
      </c>
      <c r="O54" s="14">
        <f t="shared" si="20"/>
        <v>-62785.375188900041</v>
      </c>
      <c r="P54" s="14">
        <f t="shared" si="20"/>
        <v>-4222.6864532999462</v>
      </c>
      <c r="Q54" s="14">
        <f t="shared" si="20"/>
        <v>-2849.3716110000387</v>
      </c>
      <c r="R54" s="14">
        <f t="shared" si="20"/>
        <v>3694.1049935999326</v>
      </c>
      <c r="S54" s="14">
        <f t="shared" si="20"/>
        <v>-1429.6922636998934</v>
      </c>
      <c r="T54" s="14">
        <f t="shared" si="20"/>
        <v>-3013.0831120000221</v>
      </c>
      <c r="U54" s="14">
        <f t="shared" si="20"/>
        <v>2341.1453460999765</v>
      </c>
      <c r="V54" s="14">
        <f t="shared" si="20"/>
        <v>3027.1894572000019</v>
      </c>
      <c r="W54" s="14">
        <f t="shared" si="20"/>
        <v>1060.4663942999905</v>
      </c>
      <c r="X54" s="14">
        <f t="shared" si="20"/>
        <v>8882.7688963999972</v>
      </c>
      <c r="Y54" s="14">
        <f t="shared" si="20"/>
        <v>461.53722980001476</v>
      </c>
      <c r="Z54" s="14">
        <f t="shared" si="20"/>
        <v>-3511.2628434000071</v>
      </c>
      <c r="AA54" s="14">
        <f t="shared" si="20"/>
        <v>-3623.6454407999991</v>
      </c>
      <c r="AB54" s="14">
        <f t="shared" si="20"/>
        <v>541.30497500003548</v>
      </c>
      <c r="AC54" s="14">
        <f t="shared" si="20"/>
        <v>2427.226289400016</v>
      </c>
    </row>
    <row r="55" spans="1:29" x14ac:dyDescent="0.3">
      <c r="A55" s="5" t="s">
        <v>29</v>
      </c>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row>
    <row r="56" spans="1:29" x14ac:dyDescent="0.3">
      <c r="A56" s="2" t="s">
        <v>30</v>
      </c>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row>
    <row r="57" spans="1:29" x14ac:dyDescent="0.3">
      <c r="A57" s="1" t="s">
        <v>6</v>
      </c>
      <c r="B57" s="14"/>
      <c r="C57" s="14">
        <f>C29-B29</f>
        <v>-28268.744683400204</v>
      </c>
      <c r="D57" s="14">
        <f t="shared" ref="D57:AC57" si="21">D29-C29</f>
        <v>2072.5778768999735</v>
      </c>
      <c r="E57" s="14">
        <f t="shared" si="21"/>
        <v>-3233.1270621997537</v>
      </c>
      <c r="F57" s="14">
        <f t="shared" si="21"/>
        <v>-1337.5765419003437</v>
      </c>
      <c r="G57" s="14">
        <f t="shared" si="21"/>
        <v>957.6026079003932</v>
      </c>
      <c r="H57" s="14">
        <f t="shared" si="21"/>
        <v>453.69484989967896</v>
      </c>
      <c r="I57" s="14">
        <f t="shared" si="21"/>
        <v>1547.1610425001127</v>
      </c>
      <c r="J57" s="14">
        <f t="shared" si="21"/>
        <v>1333.7321843000245</v>
      </c>
      <c r="K57" s="14">
        <f t="shared" si="21"/>
        <v>-3412.8040099003119</v>
      </c>
      <c r="L57" s="14">
        <f t="shared" si="21"/>
        <v>774.86933309989763</v>
      </c>
      <c r="M57" s="14">
        <f t="shared" si="21"/>
        <v>-5384.9406717994443</v>
      </c>
      <c r="N57" s="14">
        <f t="shared" si="21"/>
        <v>12537.049517199825</v>
      </c>
      <c r="O57" s="14">
        <f t="shared" si="21"/>
        <v>-13793.795327400207</v>
      </c>
      <c r="P57" s="14">
        <f t="shared" si="21"/>
        <v>-4.1609560998458619</v>
      </c>
      <c r="Q57" s="14">
        <f t="shared" si="21"/>
        <v>-61.527105499917525</v>
      </c>
      <c r="R57" s="14">
        <f t="shared" si="21"/>
        <v>1164.3910490998787</v>
      </c>
      <c r="S57" s="14">
        <f t="shared" si="21"/>
        <v>-3401.4190088000632</v>
      </c>
      <c r="T57" s="14">
        <f t="shared" si="21"/>
        <v>2973.2214682001322</v>
      </c>
      <c r="U57" s="14">
        <f t="shared" si="21"/>
        <v>-2375.1469009998691</v>
      </c>
      <c r="V57" s="14">
        <f t="shared" si="21"/>
        <v>1686.691806100278</v>
      </c>
      <c r="W57" s="14">
        <f t="shared" si="21"/>
        <v>-119.11214620065039</v>
      </c>
      <c r="X57" s="14">
        <f t="shared" si="21"/>
        <v>396.0049875001605</v>
      </c>
      <c r="Y57" s="14">
        <f t="shared" si="21"/>
        <v>1287.6654839999319</v>
      </c>
      <c r="Z57" s="14">
        <f t="shared" si="21"/>
        <v>154.92055200008508</v>
      </c>
      <c r="AA57" s="14">
        <f t="shared" si="21"/>
        <v>-2.1996460002792446</v>
      </c>
      <c r="AB57" s="14">
        <f t="shared" si="21"/>
        <v>19401.706081200071</v>
      </c>
      <c r="AC57" s="14">
        <f t="shared" si="21"/>
        <v>4.5855314002910745</v>
      </c>
    </row>
    <row r="58" spans="1:29" x14ac:dyDescent="0.3">
      <c r="A58" s="5" t="s">
        <v>7</v>
      </c>
      <c r="B58" s="14"/>
      <c r="C58" s="14">
        <f>C30-B30</f>
        <v>-29524.726904799994</v>
      </c>
      <c r="D58" s="14">
        <f t="shared" ref="D58:AC58" si="22">D30-C30</f>
        <v>2421.9176890999952</v>
      </c>
      <c r="E58" s="14">
        <f t="shared" si="22"/>
        <v>-4041.4901926999992</v>
      </c>
      <c r="F58" s="14">
        <f t="shared" si="22"/>
        <v>-427.8291492999997</v>
      </c>
      <c r="G58" s="14">
        <f t="shared" si="22"/>
        <v>796.0852698000017</v>
      </c>
      <c r="H58" s="14">
        <f t="shared" si="22"/>
        <v>566.45302810000067</v>
      </c>
      <c r="I58" s="14">
        <f t="shared" si="22"/>
        <v>1090.5009932999965</v>
      </c>
      <c r="J58" s="14">
        <f t="shared" si="22"/>
        <v>85.767450500003179</v>
      </c>
      <c r="K58" s="14">
        <f t="shared" si="22"/>
        <v>-3603.1152099000028</v>
      </c>
      <c r="L58" s="14">
        <f t="shared" si="22"/>
        <v>995.14322240000183</v>
      </c>
      <c r="M58" s="14">
        <f t="shared" si="22"/>
        <v>-4438.4260812999983</v>
      </c>
      <c r="N58" s="14">
        <f t="shared" si="22"/>
        <v>13139.641779599997</v>
      </c>
      <c r="O58" s="14">
        <f t="shared" si="22"/>
        <v>-14570.100064099999</v>
      </c>
      <c r="P58" s="14">
        <f t="shared" si="22"/>
        <v>28.383844600000884</v>
      </c>
      <c r="Q58" s="14">
        <f t="shared" si="22"/>
        <v>483.30086279999887</v>
      </c>
      <c r="R58" s="14">
        <f t="shared" si="22"/>
        <v>412.57779449999907</v>
      </c>
      <c r="S58" s="14">
        <f t="shared" si="22"/>
        <v>-3036.5852877999978</v>
      </c>
      <c r="T58" s="14">
        <f t="shared" si="22"/>
        <v>223.31039639999926</v>
      </c>
      <c r="U58" s="14">
        <f t="shared" si="22"/>
        <v>96.149620699999105</v>
      </c>
      <c r="V58" s="14">
        <f t="shared" si="22"/>
        <v>1668.0809318000001</v>
      </c>
      <c r="W58" s="14">
        <f t="shared" si="22"/>
        <v>37.501703700001599</v>
      </c>
      <c r="X58" s="14">
        <f t="shared" si="22"/>
        <v>58.491126400000212</v>
      </c>
      <c r="Y58" s="14">
        <f t="shared" si="22"/>
        <v>1921.9335637999975</v>
      </c>
      <c r="Z58" s="14">
        <f t="shared" si="22"/>
        <v>-184.24420229999851</v>
      </c>
      <c r="AA58" s="14">
        <f t="shared" si="22"/>
        <v>-36.086103099998581</v>
      </c>
      <c r="AB58" s="14">
        <f t="shared" si="22"/>
        <v>19283.560526899993</v>
      </c>
      <c r="AC58" s="14">
        <f t="shared" si="22"/>
        <v>-3.6687342000004719</v>
      </c>
    </row>
    <row r="59" spans="1:29" x14ac:dyDescent="0.3">
      <c r="A59" s="2" t="s">
        <v>8</v>
      </c>
      <c r="B59" s="14"/>
      <c r="C59" s="14">
        <f>C31-B31</f>
        <v>1255.9822214000003</v>
      </c>
      <c r="D59" s="14">
        <f t="shared" ref="D59:AC59" si="23">D31-C31</f>
        <v>-349.33981220000078</v>
      </c>
      <c r="E59" s="14">
        <f t="shared" si="23"/>
        <v>808.36313050000035</v>
      </c>
      <c r="F59" s="14">
        <f t="shared" si="23"/>
        <v>-909.74739260000024</v>
      </c>
      <c r="G59" s="14">
        <f t="shared" si="23"/>
        <v>161.51733809999996</v>
      </c>
      <c r="H59" s="14">
        <f t="shared" si="23"/>
        <v>-112.75817819999929</v>
      </c>
      <c r="I59" s="14">
        <f t="shared" si="23"/>
        <v>456.66004919999978</v>
      </c>
      <c r="J59" s="14">
        <f t="shared" si="23"/>
        <v>1247.9647337999995</v>
      </c>
      <c r="K59" s="14">
        <f t="shared" si="23"/>
        <v>190.31119999999919</v>
      </c>
      <c r="L59" s="14">
        <f t="shared" si="23"/>
        <v>-220.2738892999987</v>
      </c>
      <c r="M59" s="14">
        <f t="shared" si="23"/>
        <v>-946.51459050000039</v>
      </c>
      <c r="N59" s="14">
        <f t="shared" si="23"/>
        <v>-602.59226239999998</v>
      </c>
      <c r="O59" s="14">
        <f t="shared" si="23"/>
        <v>776.30473670000038</v>
      </c>
      <c r="P59" s="14">
        <f t="shared" si="23"/>
        <v>-32.544800700000451</v>
      </c>
      <c r="Q59" s="14">
        <f t="shared" si="23"/>
        <v>-544.82796829999961</v>
      </c>
      <c r="R59" s="14">
        <f t="shared" si="23"/>
        <v>751.81325459999971</v>
      </c>
      <c r="S59" s="14">
        <f t="shared" si="23"/>
        <v>-364.83372099999951</v>
      </c>
      <c r="T59" s="14">
        <f t="shared" si="23"/>
        <v>2749.9110718000006</v>
      </c>
      <c r="U59" s="14">
        <f t="shared" si="23"/>
        <v>-2471.296521700001</v>
      </c>
      <c r="V59" s="14">
        <f t="shared" si="23"/>
        <v>18.610874299999978</v>
      </c>
      <c r="W59" s="14">
        <f t="shared" si="23"/>
        <v>-156.61384990000033</v>
      </c>
      <c r="X59" s="14">
        <f t="shared" si="23"/>
        <v>337.51386110000067</v>
      </c>
      <c r="Y59" s="14">
        <f t="shared" si="23"/>
        <v>-634.26807980000012</v>
      </c>
      <c r="Z59" s="14">
        <f t="shared" si="23"/>
        <v>339.16475429999991</v>
      </c>
      <c r="AA59" s="14">
        <f t="shared" si="23"/>
        <v>33.886457099999461</v>
      </c>
      <c r="AB59" s="14">
        <f t="shared" si="23"/>
        <v>118.14555430000064</v>
      </c>
      <c r="AC59" s="14">
        <f t="shared" si="23"/>
        <v>8.2542656000000534</v>
      </c>
    </row>
    <row r="60" spans="1:29" x14ac:dyDescent="0.3">
      <c r="A60" s="4"/>
    </row>
    <row r="61" spans="1:29" x14ac:dyDescent="0.3">
      <c r="A61" s="17"/>
    </row>
    <row r="62" spans="1:29" ht="29.25" customHeight="1" x14ac:dyDescent="0.3">
      <c r="A62" s="25" t="s">
        <v>34</v>
      </c>
    </row>
    <row r="63" spans="1:29" x14ac:dyDescent="0.3">
      <c r="A63" s="26" t="s">
        <v>35</v>
      </c>
    </row>
  </sheetData>
  <hyperlinks>
    <hyperlink ref="A63" r:id="rId1" xr:uid="{00000000-0004-0000-0000-000000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DE8CAFEA5DC2749948CBD4FD6B0851F" ma:contentTypeVersion="0" ma:contentTypeDescription="Create a new document." ma:contentTypeScope="" ma:versionID="69b77dcf995804c581f3554595b35fab">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8C51100-2502-4D76-9F32-9A45D845C244}"/>
</file>

<file path=customXml/itemProps2.xml><?xml version="1.0" encoding="utf-8"?>
<ds:datastoreItem xmlns:ds="http://schemas.openxmlformats.org/officeDocument/2006/customXml" ds:itemID="{C08A471D-BB94-4DFA-B034-C74C497E362A}"/>
</file>

<file path=customXml/itemProps3.xml><?xml version="1.0" encoding="utf-8"?>
<ds:datastoreItem xmlns:ds="http://schemas.openxmlformats.org/officeDocument/2006/customXml" ds:itemID="{CC8020FA-4510-4395-A04E-02A2EEA3C2E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 Eng actual exchange 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2009-06-02T04:31:13Z</dcterms:created>
  <dcterms:modified xsi:type="dcterms:W3CDTF">2025-01-24T13:47:50Z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0x0101001DE8CAFEA5DC2749948CBD4FD6B0851F</vt:lpwstr>
  </property>
</Properties>
</file>