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usta\OneDrive\Área de Trabalho\Projetos IF\Wikipedia Biologica\WBio\Wikipedia-Biologica-02\Gerenciamento de Projeto\"/>
    </mc:Choice>
  </mc:AlternateContent>
  <xr:revisionPtr revIDLastSave="0" documentId="13_ncr:1_{833C5582-41CE-4664-B43F-1330949D48A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J48" i="6"/>
  <c r="I48" i="6"/>
  <c r="H48" i="6"/>
  <c r="G48" i="6"/>
  <c r="J44" i="6"/>
  <c r="I44" i="6"/>
  <c r="Q36" i="2" s="1"/>
  <c r="H44" i="6"/>
  <c r="G44" i="6"/>
  <c r="J36" i="6"/>
  <c r="Q35" i="2" s="1"/>
  <c r="I36" i="6"/>
  <c r="H36" i="6"/>
  <c r="P35" i="2" s="1"/>
  <c r="G36" i="6"/>
  <c r="J33" i="6"/>
  <c r="I33" i="6"/>
  <c r="H33" i="6"/>
  <c r="G33" i="6"/>
  <c r="O34" i="2" s="1"/>
  <c r="J30" i="6"/>
  <c r="I30" i="6"/>
  <c r="H30" i="6"/>
  <c r="P33" i="2" s="1"/>
  <c r="G30" i="6"/>
  <c r="Q33" i="2" s="1"/>
  <c r="J26" i="6"/>
  <c r="I26" i="6"/>
  <c r="H26" i="6"/>
  <c r="G26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0" i="6"/>
  <c r="Q27" i="2" s="1"/>
  <c r="I10" i="6"/>
  <c r="O27" i="2" s="1"/>
  <c r="H10" i="6"/>
  <c r="G10" i="6"/>
  <c r="J8" i="6"/>
  <c r="I8" i="6"/>
  <c r="H8" i="6"/>
  <c r="G8" i="6"/>
  <c r="J6" i="6"/>
  <c r="I6" i="6"/>
  <c r="H6" i="6"/>
  <c r="G6" i="6"/>
  <c r="O25" i="2" s="1"/>
  <c r="F2" i="6"/>
  <c r="J49" i="5"/>
  <c r="I49" i="5"/>
  <c r="H49" i="5"/>
  <c r="G49" i="5"/>
  <c r="B34" i="2" s="1"/>
  <c r="J45" i="5"/>
  <c r="I45" i="5"/>
  <c r="H45" i="5"/>
  <c r="C33" i="2" s="1"/>
  <c r="G45" i="5"/>
  <c r="J38" i="5"/>
  <c r="I38" i="5"/>
  <c r="H38" i="5"/>
  <c r="G38" i="5"/>
  <c r="J30" i="5"/>
  <c r="I30" i="5"/>
  <c r="H30" i="5"/>
  <c r="G30" i="5"/>
  <c r="B31" i="2" s="1"/>
  <c r="J23" i="5"/>
  <c r="E30" i="2" s="1"/>
  <c r="I23" i="5"/>
  <c r="H23" i="5"/>
  <c r="C30" i="2" s="1"/>
  <c r="G23" i="5"/>
  <c r="J21" i="5"/>
  <c r="I21" i="5"/>
  <c r="H21" i="5"/>
  <c r="G21" i="5"/>
  <c r="B29" i="2" s="1"/>
  <c r="J18" i="5"/>
  <c r="I18" i="5"/>
  <c r="H18" i="5"/>
  <c r="G18" i="5"/>
  <c r="J16" i="5"/>
  <c r="C27" i="2" s="1"/>
  <c r="I16" i="5"/>
  <c r="H16" i="5"/>
  <c r="G16" i="5"/>
  <c r="J14" i="5"/>
  <c r="E26" i="2" s="1"/>
  <c r="I14" i="5"/>
  <c r="H14" i="5"/>
  <c r="G14" i="5"/>
  <c r="B26" i="2" s="1"/>
  <c r="J10" i="5"/>
  <c r="I10" i="5"/>
  <c r="H10" i="5"/>
  <c r="G10" i="5"/>
  <c r="J8" i="5"/>
  <c r="I8" i="5"/>
  <c r="H8" i="5"/>
  <c r="C24" i="2" s="1"/>
  <c r="G8" i="5"/>
  <c r="B24" i="2" s="1"/>
  <c r="J6" i="5"/>
  <c r="I6" i="5"/>
  <c r="H6" i="5"/>
  <c r="C23" i="2" s="1"/>
  <c r="G6" i="5"/>
  <c r="F2" i="5"/>
  <c r="J46" i="4"/>
  <c r="I46" i="4"/>
  <c r="H46" i="4"/>
  <c r="G46" i="4"/>
  <c r="J42" i="4"/>
  <c r="R11" i="2" s="1"/>
  <c r="I42" i="4"/>
  <c r="H42" i="4"/>
  <c r="P11" i="2" s="1"/>
  <c r="G42" i="4"/>
  <c r="J35" i="4"/>
  <c r="R10" i="2" s="1"/>
  <c r="I35" i="4"/>
  <c r="H35" i="4"/>
  <c r="G35" i="4"/>
  <c r="J28" i="4"/>
  <c r="I28" i="4"/>
  <c r="H28" i="4"/>
  <c r="G28" i="4"/>
  <c r="J25" i="4"/>
  <c r="I25" i="4"/>
  <c r="H25" i="4"/>
  <c r="P8" i="2" s="1"/>
  <c r="G25" i="4"/>
  <c r="J19" i="4"/>
  <c r="R7" i="2" s="1"/>
  <c r="I19" i="4"/>
  <c r="H19" i="4"/>
  <c r="G19" i="4"/>
  <c r="J17" i="4"/>
  <c r="I17" i="4"/>
  <c r="H17" i="4"/>
  <c r="G17" i="4"/>
  <c r="J15" i="4"/>
  <c r="I15" i="4"/>
  <c r="R5" i="2" s="1"/>
  <c r="H15" i="4"/>
  <c r="P5" i="2" s="1"/>
  <c r="G15" i="4"/>
  <c r="J10" i="4"/>
  <c r="R4" i="2" s="1"/>
  <c r="I10" i="4"/>
  <c r="H10" i="4"/>
  <c r="G10" i="4"/>
  <c r="J8" i="4"/>
  <c r="I8" i="4"/>
  <c r="H8" i="4"/>
  <c r="G8" i="4"/>
  <c r="J6" i="4"/>
  <c r="R2" i="2" s="1"/>
  <c r="I6" i="4"/>
  <c r="H6" i="4"/>
  <c r="P2" i="2" s="1"/>
  <c r="G6" i="4"/>
  <c r="F2" i="4"/>
  <c r="J49" i="3"/>
  <c r="I49" i="3"/>
  <c r="H49" i="3"/>
  <c r="G49" i="3"/>
  <c r="B12" i="2" s="1"/>
  <c r="J44" i="3"/>
  <c r="I44" i="3"/>
  <c r="H44" i="3"/>
  <c r="G44" i="3"/>
  <c r="J34" i="3"/>
  <c r="I34" i="3"/>
  <c r="H34" i="3"/>
  <c r="G34" i="3"/>
  <c r="D10" i="2" s="1"/>
  <c r="J30" i="3"/>
  <c r="E9" i="2" s="1"/>
  <c r="I30" i="3"/>
  <c r="H30" i="3"/>
  <c r="C9" i="2" s="1"/>
  <c r="G30" i="3"/>
  <c r="J28" i="3"/>
  <c r="I28" i="3"/>
  <c r="H28" i="3"/>
  <c r="G28" i="3"/>
  <c r="B8" i="2" s="1"/>
  <c r="J25" i="3"/>
  <c r="I25" i="3"/>
  <c r="H25" i="3"/>
  <c r="C7" i="2" s="1"/>
  <c r="G25" i="3"/>
  <c r="D7" i="2" s="1"/>
  <c r="J22" i="3"/>
  <c r="E6" i="2" s="1"/>
  <c r="I22" i="3"/>
  <c r="H22" i="3"/>
  <c r="G22" i="3"/>
  <c r="J19" i="3"/>
  <c r="I19" i="3"/>
  <c r="H19" i="3"/>
  <c r="G19" i="3"/>
  <c r="B5" i="2" s="1"/>
  <c r="J13" i="3"/>
  <c r="I13" i="3"/>
  <c r="H13" i="3"/>
  <c r="C4" i="2" s="1"/>
  <c r="G13" i="3"/>
  <c r="J7" i="3"/>
  <c r="I7" i="3"/>
  <c r="H7" i="3"/>
  <c r="G7" i="3"/>
  <c r="B3" i="2" s="1"/>
  <c r="J5" i="3"/>
  <c r="I5" i="3"/>
  <c r="H5" i="3"/>
  <c r="G5" i="3"/>
  <c r="B2" i="2" s="1"/>
  <c r="F2" i="3"/>
  <c r="O31" i="2"/>
  <c r="Q30" i="2"/>
  <c r="C10" i="2"/>
  <c r="B6" i="1"/>
  <c r="E32" i="2" l="1"/>
  <c r="D9" i="2"/>
  <c r="D33" i="2"/>
  <c r="C12" i="2"/>
  <c r="E33" i="2"/>
  <c r="P28" i="2"/>
  <c r="Q4" i="2"/>
  <c r="D28" i="2"/>
  <c r="E12" i="2"/>
  <c r="E5" i="2"/>
  <c r="B11" i="2"/>
  <c r="P4" i="2"/>
  <c r="D24" i="2"/>
  <c r="D29" i="2"/>
  <c r="D34" i="2"/>
  <c r="P29" i="2"/>
  <c r="P34" i="2"/>
  <c r="D23" i="2"/>
  <c r="O33" i="2"/>
  <c r="O9" i="2"/>
  <c r="C3" i="2"/>
  <c r="E3" i="2"/>
  <c r="B6" i="2"/>
  <c r="E24" i="2"/>
  <c r="Q8" i="2"/>
  <c r="D6" i="2"/>
  <c r="E11" i="2"/>
  <c r="O5" i="2"/>
  <c r="Q10" i="2"/>
  <c r="B25" i="2"/>
  <c r="B30" i="2"/>
  <c r="N29" i="2"/>
  <c r="O35" i="2"/>
  <c r="P10" i="2"/>
  <c r="O28" i="2"/>
  <c r="Q11" i="2"/>
  <c r="D26" i="2"/>
  <c r="D31" i="2"/>
  <c r="P26" i="2"/>
  <c r="P31" i="2"/>
  <c r="P36" i="2"/>
  <c r="D25" i="2"/>
  <c r="D30" i="2"/>
  <c r="C6" i="2"/>
  <c r="E27" i="2"/>
  <c r="O6" i="2"/>
  <c r="N36" i="2"/>
  <c r="P30" i="2"/>
  <c r="D3" i="2"/>
  <c r="O2" i="2"/>
  <c r="O12" i="2"/>
  <c r="B32" i="2"/>
  <c r="N26" i="2"/>
  <c r="Q5" i="2"/>
  <c r="P25" i="2"/>
  <c r="E2" i="2"/>
  <c r="D12" i="2"/>
  <c r="O11" i="2"/>
  <c r="E29" i="2"/>
  <c r="R8" i="2"/>
  <c r="E8" i="2"/>
  <c r="Q7" i="2"/>
  <c r="B27" i="2"/>
  <c r="O30" i="2"/>
  <c r="D4" i="2"/>
  <c r="B9" i="2"/>
  <c r="Q2" i="2"/>
  <c r="P7" i="2"/>
  <c r="D27" i="2"/>
  <c r="D32" i="2"/>
  <c r="P27" i="2"/>
  <c r="N32" i="2"/>
  <c r="P37" i="2"/>
  <c r="O3" i="2"/>
  <c r="O8" i="2"/>
  <c r="B23" i="2"/>
  <c r="B28" i="2"/>
  <c r="B33" i="2"/>
  <c r="Q32" i="2"/>
  <c r="Q37" i="2"/>
  <c r="C2" i="2"/>
  <c r="P3" i="2"/>
  <c r="E4" i="2"/>
  <c r="C5" i="2"/>
  <c r="P6" i="2"/>
  <c r="E7" i="2"/>
  <c r="C8" i="2"/>
  <c r="P9" i="2"/>
  <c r="E10" i="2"/>
  <c r="C11" i="2"/>
  <c r="P12" i="2"/>
  <c r="E23" i="2"/>
  <c r="C25" i="2"/>
  <c r="Q25" i="2"/>
  <c r="O26" i="2"/>
  <c r="C28" i="2"/>
  <c r="Q28" i="2"/>
  <c r="O29" i="2"/>
  <c r="C31" i="2"/>
  <c r="Q31" i="2"/>
  <c r="O32" i="2"/>
  <c r="C34" i="2"/>
  <c r="Q34" i="2"/>
  <c r="O36" i="2"/>
  <c r="D2" i="2"/>
  <c r="Q3" i="2"/>
  <c r="O4" i="2"/>
  <c r="D5" i="2"/>
  <c r="Q6" i="2"/>
  <c r="O7" i="2"/>
  <c r="D8" i="2"/>
  <c r="Q9" i="2"/>
  <c r="O10" i="2"/>
  <c r="D11" i="2"/>
  <c r="Q12" i="2"/>
  <c r="N27" i="2"/>
  <c r="N30" i="2"/>
  <c r="P32" i="2"/>
  <c r="N33" i="2"/>
  <c r="N35" i="2"/>
  <c r="O37" i="2"/>
  <c r="R6" i="2"/>
  <c r="R9" i="2"/>
  <c r="C26" i="2"/>
  <c r="Q26" i="2"/>
  <c r="E28" i="2"/>
  <c r="Q29" i="2"/>
  <c r="E31" i="2"/>
  <c r="R3" i="2"/>
  <c r="R12" i="2"/>
  <c r="E25" i="2"/>
  <c r="C29" i="2"/>
  <c r="C32" i="2"/>
  <c r="E34" i="2"/>
  <c r="B4" i="2"/>
  <c r="B7" i="2"/>
  <c r="B10" i="2"/>
  <c r="N25" i="2"/>
  <c r="N28" i="2"/>
  <c r="N31" i="2"/>
  <c r="N34" i="2"/>
  <c r="N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<sst xmlns="http://schemas.openxmlformats.org/spreadsheetml/2006/main" count="431" uniqueCount="131">
  <si>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</si>
  <si>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</si>
  <si>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</si>
  <si>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</si>
  <si>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</si>
  <si>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</si>
  <si>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</si>
  <si>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</si>
  <si>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</si>
  <si>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</si>
  <si>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</si>
  <si>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</si>
  <si>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</si>
  <si>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</si>
  <si>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</si>
  <si>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</si>
  <si>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</si>
  <si>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</si>
  <si>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</si>
  <si>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</si>
  <si>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</si>
  <si>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</si>
  <si>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</si>
  <si>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</si>
  <si>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</si>
  <si>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</si>
  <si>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</si>
  <si>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</si>
  <si>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</si>
  <si>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</si>
  <si>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</si>
  <si>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</si>
  <si>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</si>
  <si>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</si>
  <si>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</si>
  <si>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</si>
  <si>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</si>
  <si>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</si>
  <si>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</si>
  <si>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</si>
  <si>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</si>
  <si>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</si>
  <si>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</si>
  <si>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</si>
  <si>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</si>
  <si>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</si>
  <si>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</si>
  <si>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</si>
  <si>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</si>
  <si>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</si>
  <si>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</si>
  <si>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</si>
  <si>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</si>
  <si>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</si>
  <si>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</si>
  <si>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</si>
  <si>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</si>
  <si>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</si>
  <si>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</si>
  <si>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</si>
  <si>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</si>
  <si>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</si>
  <si>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</si>
  <si>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</si>
  <si>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</si>
  <si>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</si>
  <si>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</si>
  <si>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</si>
  <si>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</si>
  <si>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</si>
  <si>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</si>
  <si>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</si>
  <si>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</si>
  <si>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</si>
  <si>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</si>
  <si>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</si>
  <si>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</si>
  <si>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</si>
  <si>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</si>
  <si>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</si>
  <si>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</si>
  <si>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</si>
  <si>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</si>
  <si>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</si>
  <si>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</si>
  <si>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</si>
  <si>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</si>
  <si>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</si>
  <si>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</si>
  <si>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</si>
  <si>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</si>
  <si>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</si>
  <si>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</si>
  <si>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</si>
  <si>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</si>
  <si>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</si>
  <si>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</si>
  <si>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</si>
  <si>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</si>
  <si>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</si>
  <si>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</si>
  <si>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</si>
  <si>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</si>
  <si>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</si>
  <si>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</si>
  <si>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</si>
  <si>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</si>
  <si>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</si>
  <si>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</si>
  <si>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</si>
  <si>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</si>
  <si>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</si>
  <si>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</si>
  <si>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</si>
  <si>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</si>
  <si>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</si>
  <si>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</si>
  <si>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</si>
  <si>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</si>
  <si>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</si>
  <si>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</si>
  <si>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</si>
  <si>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</si>
  <si>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</si>
  <si>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</si>
  <si>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</si>
  <si>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</si>
  <si>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</si>
  <si>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Eduardo Minghini Sales da Silva</t>
  </si>
  <si>
    <t>Parcialmente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</si>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</sst>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0" fontId="10" fillId="2" borderId="8" xfId="0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89.65517241379311</c:v>
                </c:pt>
                <c:pt idx="2">
                  <c:v>82.142857142857139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F4-476A-8E89-65BA8B21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12-46A1-96B8-5ED6B4325943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12-46A1-96B8-5ED6B4325943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12-46A1-96B8-5ED6B4325943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12-46A1-96B8-5ED6B43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2-4BDF-97A8-7DC41AC8EC97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2-4BDF-97A8-7DC41AC8EC97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2-4BDF-97A8-7DC41AC8EC97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2-4BDF-97A8-7DC41AC8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0.7142857142857143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D-43C9-87CB-8AD2B12E1C9F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0.14285714285714285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D-43C9-87CB-8AD2B12E1C9F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D-43C9-87CB-8AD2B12E1C9F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D-43C9-87CB-8AD2B12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B79-B62A-245EF8F2749A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B79-B62A-245EF8F2749A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4B79-B62A-245EF8F2749A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8-4B79-B62A-245EF8F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6" sqref="B6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29" t="s">
        <v>0</v>
      </c>
      <c r="B1" s="30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v>100</v>
      </c>
    </row>
    <row r="4" spans="1:2">
      <c r="A4" s="1" t="s">
        <v>4</v>
      </c>
      <c r="B4" s="3">
        <f>('Ver-Elaboração1'!$F$2) *100</f>
        <v>89.65517241379311</v>
      </c>
    </row>
    <row r="5" spans="1:2">
      <c r="A5" s="1" t="s">
        <v>5</v>
      </c>
      <c r="B5" s="3">
        <f>('Ver-Construção1'!$F$2) *100</f>
        <v>82.142857142857139</v>
      </c>
    </row>
    <row r="6" spans="1:2">
      <c r="A6" s="1" t="s">
        <v>6</v>
      </c>
      <c r="B6" s="3" t="e">
        <f>'Ver-Transição1'!$F$2</f>
        <v>#DIV/0!</v>
      </c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 ht="15.75" customHeight="1">
      <c r="B21" s="4"/>
    </row>
    <row r="22" spans="2:2" ht="15.75" customHeight="1">
      <c r="B22" s="4"/>
    </row>
    <row r="23" spans="2:2" ht="15.75" customHeight="1">
      <c r="B23" s="4"/>
    </row>
    <row r="24" spans="2:2" ht="15.75" customHeight="1">
      <c r="B24" s="4"/>
    </row>
    <row r="25" spans="2:2" ht="15.75" customHeight="1">
      <c r="B25" s="4"/>
    </row>
    <row r="26" spans="2:2" ht="15.75" customHeight="1">
      <c r="B26" s="4"/>
    </row>
    <row r="27" spans="2:2" ht="15.75" customHeight="1">
      <c r="B27" s="4"/>
    </row>
    <row r="28" spans="2:2" ht="15.75" customHeight="1">
      <c r="B28" s="4"/>
    </row>
    <row r="29" spans="2:2" ht="15.75" customHeight="1">
      <c r="B29" s="4"/>
    </row>
    <row r="30" spans="2:2" ht="15.75" customHeight="1">
      <c r="B30" s="4"/>
    </row>
    <row r="31" spans="2:2" ht="15.75" customHeight="1">
      <c r="B31" s="4"/>
    </row>
    <row r="32" spans="2:2" ht="15.75" customHeight="1">
      <c r="B32" s="4"/>
    </row>
    <row r="33" spans="2:2" ht="15.75" customHeight="1">
      <c r="B33" s="4"/>
    </row>
    <row r="34" spans="2:2" ht="15.75" customHeight="1">
      <c r="B34" s="4"/>
    </row>
    <row r="35" spans="2:2" ht="15.75" customHeight="1">
      <c r="B35" s="4"/>
    </row>
    <row r="36" spans="2:2" ht="15.75" customHeight="1">
      <c r="B36" s="4"/>
    </row>
    <row r="37" spans="2:2" ht="15.75" customHeight="1">
      <c r="B37" s="4"/>
    </row>
    <row r="38" spans="2:2" ht="15.75" customHeight="1">
      <c r="B38" s="4"/>
    </row>
    <row r="39" spans="2:2" ht="15.75" customHeight="1">
      <c r="B39" s="4"/>
    </row>
    <row r="40" spans="2:2" ht="15.75" customHeight="1">
      <c r="B40" s="4"/>
    </row>
    <row r="41" spans="2:2" ht="15.75" customHeight="1">
      <c r="B41" s="4"/>
    </row>
    <row r="42" spans="2:2" ht="15.75" customHeight="1">
      <c r="B42" s="4"/>
    </row>
    <row r="43" spans="2:2" ht="15.75" customHeight="1">
      <c r="B43" s="4"/>
    </row>
    <row r="44" spans="2:2" ht="15.75" customHeight="1">
      <c r="B44" s="4"/>
    </row>
    <row r="45" spans="2:2" ht="15.75" customHeight="1">
      <c r="B45" s="4"/>
    </row>
    <row r="46" spans="2:2" ht="15.75" customHeight="1">
      <c r="B46" s="4"/>
    </row>
    <row r="47" spans="2:2" ht="15.75" customHeight="1">
      <c r="B47" s="4"/>
    </row>
    <row r="48" spans="2:2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</row>
    <row r="2" spans="1:18">
      <c r="A2" s="5" t="s">
        <v>12</v>
      </c>
      <c r="B2" s="6">
        <f>('Ver-Iniciação1'!$G$5/SUM('Ver-Iniciação1'!$G$5:'Ver-Iniciação1'!$J$5))</f>
        <v>1</v>
      </c>
      <c r="C2" s="6">
        <f>('Ver-Iniciação1'!$H$5/SUM('Ver-Iniciação1'!$G$5:'Ver-Iniciação1'!$J$5))</f>
        <v>0</v>
      </c>
      <c r="D2" s="6">
        <f>('Ver-Iniciação1'!$I$5/SUM('Ver-Iniciação1'!$G$5:'Ver-Iniciação1'!$J$5))</f>
        <v>0</v>
      </c>
      <c r="E2" s="6">
        <f>('Ver-Iniciação1'!$J$5/SUM('Ver-Iniciação1'!$G$5:'Ver-Iniciação1'!$J$5))</f>
        <v>0</v>
      </c>
      <c r="N2" s="5" t="s">
        <v>13</v>
      </c>
      <c r="O2" s="6">
        <f>('Ver-Elaboração1'!$G$6/SUM('Ver-Elaboração1'!$G$6:'Ver-Elaboração1'!$J$6))</f>
        <v>0</v>
      </c>
      <c r="P2" s="6">
        <f>('Ver-Elaboração1'!$H$6/SUM('Ver-Elaboração1'!$G$6:'Ver-Elaboração1'!$J$6))</f>
        <v>0</v>
      </c>
      <c r="Q2" s="6">
        <f>('Ver-Elaboração1'!$I$6/SUM('Ver-Elaboração1'!$G$6:'Ver-Elaboração1'!$J$6))</f>
        <v>0</v>
      </c>
      <c r="R2" s="6">
        <f>('Ver-Elaboração1'!$J$6/SUM('Ver-Elaboração1'!$G$6:'Ver-Elaboração1'!$J$6))</f>
        <v>1</v>
      </c>
    </row>
    <row r="3" spans="1:18">
      <c r="A3" s="5" t="s">
        <v>13</v>
      </c>
      <c r="B3" s="6">
        <f>('Ver-Iniciação1'!$G$7/SUM('Ver-Iniciação1'!$G$7:'Ver-Iniciação1'!$J$7))</f>
        <v>1</v>
      </c>
      <c r="C3" s="6">
        <f>('Ver-Iniciação1'!$H$7/SUM('Ver-Iniciação1'!$G$7:'Ver-Iniciação1'!$J$7))</f>
        <v>0</v>
      </c>
      <c r="D3" s="6">
        <f>('Ver-Iniciação1'!$I$7/SUM('Ver-Iniciação1'!$G$7:'Ver-Iniciação1'!$J$7))</f>
        <v>0</v>
      </c>
      <c r="E3" s="6">
        <f>('Ver-Iniciação1'!$J$7/SUM('Ver-Iniciação1'!$G$7:'Ver-Iniciação1'!$J$7))</f>
        <v>0</v>
      </c>
      <c r="N3" s="5" t="s">
        <v>14</v>
      </c>
      <c r="O3" s="6">
        <f>('Ver-Elaboração1'!$G$8/SUM('Ver-Elaboração1'!$G$8:'Ver-Elaboração1'!$J$8))</f>
        <v>1</v>
      </c>
      <c r="P3" s="6">
        <f>('Ver-Elaboração1'!$H$8/SUM('Ver-Elaboração1'!$G$8:'Ver-Elaboração1'!$J$8))</f>
        <v>0</v>
      </c>
      <c r="Q3" s="6">
        <f>('Ver-Elaboração1'!$I$8/SUM('Ver-Elaboração1'!$G$8:'Ver-Elaboração1'!$J$8))</f>
        <v>0</v>
      </c>
      <c r="R3" s="6">
        <f>('Ver-Elaboração1'!$J$8/SUM('Ver-Elaboração1'!$G$8:'Ver-Elaboração1'!$J$8))</f>
        <v>0</v>
      </c>
    </row>
    <row r="4" spans="1:18">
      <c r="A4" s="5" t="s">
        <v>14</v>
      </c>
      <c r="B4" s="6">
        <f>('Ver-Iniciação1'!$G$13/SUM('Ver-Iniciação1'!$G$13:'Ver-Iniciação1'!$J$13))</f>
        <v>0.8</v>
      </c>
      <c r="C4" s="6">
        <f>('Ver-Iniciação1'!$H$13/SUM('Ver-Iniciação1'!$G$13:'Ver-Iniciação1'!$J$13))</f>
        <v>0</v>
      </c>
      <c r="D4" s="6">
        <f>('Ver-Iniciação1'!$I$13/SUM('Ver-Iniciação1'!$G$13:'Ver-Iniciação1'!$J$13))</f>
        <v>0</v>
      </c>
      <c r="E4" s="6">
        <f>('Ver-Iniciação1'!$J$13/SUM('Ver-Iniciação1'!$G$13:'Ver-Iniciação1'!$J$13))</f>
        <v>0.2</v>
      </c>
      <c r="N4" s="5" t="s">
        <v>15</v>
      </c>
      <c r="O4" s="6">
        <f>('Ver-Elaboração1'!$G$10/SUM('Ver-Elaboração1'!$G$10:'Ver-Elaboração1'!$J$10))</f>
        <v>1</v>
      </c>
      <c r="P4" s="6">
        <f>('Ver-Elaboração1'!$H$10/SUM('Ver-Elaboração1'!$G$10:'Ver-Elaboração1'!$J$10))</f>
        <v>0</v>
      </c>
      <c r="Q4" s="6">
        <f>('Ver-Elaboração1'!$I$10/SUM('Ver-Elaboração1'!$G$10:'Ver-Elaboração1'!$J$10))</f>
        <v>0</v>
      </c>
      <c r="R4" s="6">
        <f>('Ver-Elaboração1'!$J$10/SUM('Ver-Elaboração1'!$G$10:'Ver-Elaboração1'!$J$10))</f>
        <v>0</v>
      </c>
    </row>
    <row r="5" spans="1:18">
      <c r="A5" s="5" t="s">
        <v>15</v>
      </c>
      <c r="B5" s="6">
        <f>('Ver-Iniciação1'!$G$19/SUM('Ver-Iniciação1'!$G$19:'Ver-Iniciação1'!$J$19))</f>
        <v>1</v>
      </c>
      <c r="C5" s="6">
        <f>('Ver-Iniciação1'!$H$19/SUM('Ver-Iniciação1'!$G$19:'Ver-Iniciação1'!$J$19))</f>
        <v>0</v>
      </c>
      <c r="D5" s="6">
        <f>('Ver-Iniciação1'!$I$19/SUM('Ver-Iniciação1'!$G$19:'Ver-Iniciação1'!$J$19))</f>
        <v>0</v>
      </c>
      <c r="E5" s="6">
        <f>('Ver-Iniciação1'!$J$19/SUM('Ver-Iniciação1'!$G$19:'Ver-Iniciação1'!$J$19))</f>
        <v>0</v>
      </c>
      <c r="N5" s="5" t="s">
        <v>16</v>
      </c>
      <c r="O5" s="6">
        <f>('Ver-Elaboração1'!$G$15/SUM('Ver-Elaboração1'!$G$15:'Ver-Elaboração1'!$J$15))</f>
        <v>1</v>
      </c>
      <c r="P5" s="6">
        <f>('Ver-Elaboração1'!$H$15/SUM('Ver-Elaboração1'!$G$15:'Ver-Elaboração1'!$J$15))</f>
        <v>0</v>
      </c>
      <c r="Q5" s="6">
        <f>('Ver-Elaboração1'!$I$15/SUM('Ver-Elaboração1'!$G$15:'Ver-Elaboração1'!$J$15))</f>
        <v>0</v>
      </c>
      <c r="R5" s="6">
        <f>('Ver-Elaboração1'!$J$15/SUM('Ver-Elaboração1'!$G$15:'Ver-Elaboração1'!$J$15))</f>
        <v>0</v>
      </c>
    </row>
    <row r="6" spans="1:18">
      <c r="A6" s="5" t="s">
        <v>16</v>
      </c>
      <c r="B6" s="6">
        <f>('Ver-Iniciação1'!$G$22/SUM('Ver-Iniciação1'!$G$22:'Ver-Iniciação1'!$J$22))</f>
        <v>1</v>
      </c>
      <c r="C6" s="6">
        <f>('Ver-Iniciação1'!$H$22/SUM('Ver-Iniciação1'!$G$22:'Ver-Iniciação1'!$J$22))</f>
        <v>0</v>
      </c>
      <c r="D6" s="6">
        <f>('Ver-Iniciação1'!$I$22/SUM('Ver-Iniciação1'!$G$22:'Ver-Iniciação1'!$J$22))</f>
        <v>0</v>
      </c>
      <c r="E6" s="6">
        <f>('Ver-Iniciação1'!$J$22/SUM('Ver-Iniciação1'!$G$22:'Ver-Iniciação1'!$J$22))</f>
        <v>0</v>
      </c>
      <c r="N6" s="5" t="s">
        <v>17</v>
      </c>
      <c r="O6" s="6">
        <f>('Ver-Elaboração1'!$G$17/SUM('Ver-Elaboração1'!$G$17:'Ver-Elaboração1'!$J$17))</f>
        <v>1</v>
      </c>
      <c r="P6" s="6">
        <f>('Ver-Elaboração1'!$H$17/SUM('Ver-Elaboração1'!$G$17:'Ver-Elaboração1'!$J$17))</f>
        <v>0</v>
      </c>
      <c r="Q6" s="6">
        <f>('Ver-Elaboração1'!$I$17/SUM('Ver-Elaboração1'!$G$17:'Ver-Elaboração1'!$J$17))</f>
        <v>0</v>
      </c>
      <c r="R6" s="6">
        <f>('Ver-Elaboração1'!$J$17/SUM('Ver-Elaboração1'!$G$17:'Ver-Elaboração1'!$J$17))</f>
        <v>0</v>
      </c>
    </row>
    <row r="7" spans="1:18">
      <c r="A7" s="5" t="s">
        <v>17</v>
      </c>
      <c r="B7" s="6">
        <f>('Ver-Iniciação1'!$G$25/SUM('Ver-Iniciação1'!$G$25:'Ver-Iniciação1'!$J$25))</f>
        <v>1</v>
      </c>
      <c r="C7" s="6">
        <f>('Ver-Iniciação1'!$H$25/SUM('Ver-Iniciação1'!$G$25:'Ver-Iniciação1'!$J$25))</f>
        <v>0</v>
      </c>
      <c r="D7" s="6">
        <f>('Ver-Iniciação1'!$I$25/SUM('Ver-Iniciação1'!$G$25:'Ver-Iniciação1'!$J$25))</f>
        <v>0</v>
      </c>
      <c r="E7" s="6">
        <f>('Ver-Iniciação1'!$J$25/SUM('Ver-Iniciação1'!$G$25:'Ver-Iniciação1'!$J$25))</f>
        <v>0</v>
      </c>
      <c r="N7" s="5" t="s">
        <v>18</v>
      </c>
      <c r="O7" s="6">
        <f>('Ver-Elaboração1'!$G$19/SUM('Ver-Elaboração1'!$G$19:'Ver-Elaboração1'!$J$19))</f>
        <v>0.8</v>
      </c>
      <c r="P7" s="6">
        <f>('Ver-Elaboração1'!$H$19/SUM('Ver-Elaboração1'!$G$19:'Ver-Elaboração1'!$J$19))</f>
        <v>0</v>
      </c>
      <c r="Q7" s="6">
        <f>('Ver-Elaboração1'!$I$19/SUM('Ver-Elaboração1'!$G$19:'Ver-Elaboração1'!$J$19))</f>
        <v>0</v>
      </c>
      <c r="R7" s="6">
        <f>('Ver-Elaboração1'!$J$19/SUM('Ver-Elaboração1'!$G$19:'Ver-Elaboração1'!$J$19))</f>
        <v>0.2</v>
      </c>
    </row>
    <row r="8" spans="1:18">
      <c r="A8" s="5" t="s">
        <v>19</v>
      </c>
      <c r="B8" s="6">
        <f>('Ver-Iniciação1'!$G$28/SUM('Ver-Iniciação1'!$G$28:'Ver-Iniciação1'!$J$28))</f>
        <v>1</v>
      </c>
      <c r="C8" s="6">
        <f>('Ver-Iniciação1'!$H$28/SUM('Ver-Iniciação1'!$G$28:'Ver-Iniciação1'!$J$28))</f>
        <v>0</v>
      </c>
      <c r="D8" s="6">
        <f>('Ver-Iniciação1'!$I$28/SUM('Ver-Iniciação1'!$G$28:'Ver-Iniciação1'!$J$28))</f>
        <v>0</v>
      </c>
      <c r="E8" s="6">
        <f>('Ver-Iniciação1'!$J$28/SUM('Ver-Iniciação1'!$G$28:'Ver-Iniciação1'!$J$28))</f>
        <v>0</v>
      </c>
      <c r="N8" s="5" t="s">
        <v>20</v>
      </c>
      <c r="O8" s="6">
        <f>('Ver-Elaboração1'!$G$25/SUM('Ver-Elaboração1'!$G$25:'Ver-Elaboração1'!$J$25))</f>
        <v>0.5</v>
      </c>
      <c r="P8" s="6">
        <f>('Ver-Elaboração1'!$H$25/SUM('Ver-Elaboração1'!$G$25:'Ver-Elaboração1'!$J$25))</f>
        <v>0</v>
      </c>
      <c r="Q8" s="6">
        <f>('Ver-Elaboração1'!$I$25/SUM('Ver-Elaboração1'!$G$25:'Ver-Elaboração1'!$J$25))</f>
        <v>0</v>
      </c>
      <c r="R8" s="6">
        <f>('Ver-Elaboração1'!$J$25/SUM('Ver-Elaboração1'!$G$25:'Ver-Elaboração1'!$J$25))</f>
        <v>0.5</v>
      </c>
    </row>
    <row r="9" spans="1:18">
      <c r="A9" s="5" t="s">
        <v>21</v>
      </c>
      <c r="B9" s="6">
        <f>('Ver-Iniciação1'!$G$30/SUM('Ver-Iniciação1'!$G$30:'Ver-Iniciação1'!$J$30))</f>
        <v>1</v>
      </c>
      <c r="C9" s="6">
        <f>('Ver-Iniciação1'!$H$30/SUM('Ver-Iniciação1'!$G$30:'Ver-Iniciação1'!$J$30))</f>
        <v>0</v>
      </c>
      <c r="D9" s="6">
        <f>('Ver-Iniciação1'!$I$30/SUM('Ver-Iniciação1'!$G$30:'Ver-Iniciação1'!$J$30))</f>
        <v>0</v>
      </c>
      <c r="E9" s="6">
        <f>('Ver-Iniciação1'!$J$30/SUM('Ver-Iniciação1'!$G$30:'Ver-Iniciação1'!$J$30))</f>
        <v>0</v>
      </c>
      <c r="N9" s="5" t="s">
        <v>22</v>
      </c>
      <c r="O9" s="6">
        <f>('Ver-Elaboração1'!$G$28/SUM('Ver-Elaboração1'!$G$28:'Ver-Elaboração1'!$J$28))</f>
        <v>0.66666666666666663</v>
      </c>
      <c r="P9" s="6">
        <f>('Ver-Elaboração1'!$H$28/SUM('Ver-Elaboração1'!$G$28:'Ver-Elaboração1'!$J$28))</f>
        <v>0</v>
      </c>
      <c r="Q9" s="6">
        <f>('Ver-Elaboração1'!$I$28/SUM('Ver-Elaboração1'!$G$28:'Ver-Elaboração1'!$J$28))</f>
        <v>0.16666666666666666</v>
      </c>
      <c r="R9" s="6">
        <f>('Ver-Elaboração1'!$J$28/SUM('Ver-Elaboração1'!$G$28:'Ver-Elaboração1'!$J$28))</f>
        <v>0.16666666666666666</v>
      </c>
    </row>
    <row r="10" spans="1:18">
      <c r="A10" s="5" t="s">
        <v>23</v>
      </c>
      <c r="B10" s="6">
        <f>('Ver-Iniciação1'!$G$34/SUM('Ver-Iniciação1'!$G$34:'Ver-Iniciação1'!$J$34))</f>
        <v>0.88888888888888884</v>
      </c>
      <c r="C10" s="6">
        <f>('Ver-Iniciação1'!$H$34/SUM('Ver-Iniciação1'!$G$34:'Ver-Iniciação1'!$J$34))</f>
        <v>0</v>
      </c>
      <c r="D10" s="6">
        <f>('Ver-Iniciação1'!$I$34/SUM('Ver-Iniciação1'!$G$34:'Ver-Iniciação1'!$J$34))</f>
        <v>0</v>
      </c>
      <c r="E10" s="6">
        <f>('Ver-Iniciação1'!$J$34/SUM('Ver-Iniciação1'!$G$34:'Ver-Iniciação1'!$J$34))</f>
        <v>0.1111111111111111</v>
      </c>
      <c r="N10" s="5" t="s">
        <v>23</v>
      </c>
      <c r="O10" s="6">
        <f>('Ver-Elaboração1'!$G$35/SUM('Ver-Elaboração1'!$G$35:'Ver-Elaboração1'!$J$35))</f>
        <v>0.66666666666666663</v>
      </c>
      <c r="P10" s="6">
        <f>('Ver-Elaboração1'!$H$35/SUM('Ver-Elaboração1'!$G$35:'Ver-Elaboração1'!$J$35))</f>
        <v>0</v>
      </c>
      <c r="Q10" s="6">
        <f>('Ver-Elaboração1'!$I$35/SUM('Ver-Elaboração1'!$G$35:'Ver-Elaboração1'!$J$35))</f>
        <v>0.33333333333333331</v>
      </c>
      <c r="R10" s="6">
        <f>('Ver-Elaboração1'!$J$35/SUM('Ver-Elaboração1'!$G$35:'Ver-Elaboração1'!$J$35))</f>
        <v>0</v>
      </c>
    </row>
    <row r="11" spans="1:18">
      <c r="A11" s="5" t="s">
        <v>24</v>
      </c>
      <c r="B11" s="6">
        <f>('Ver-Iniciação1'!$G$44/SUM('Ver-Iniciação1'!$G$44:'Ver-Iniciação1'!$J$44))</f>
        <v>1</v>
      </c>
      <c r="C11" s="6">
        <f>('Ver-Iniciação1'!$H$44/SUM('Ver-Iniciação1'!$G$44:'Ver-Iniciação1'!$J$44))</f>
        <v>0</v>
      </c>
      <c r="D11" s="6">
        <f>('Ver-Iniciação1'!$I$44/SUM('Ver-Iniciação1'!$G$44:'Ver-Iniciação1'!$J$44))</f>
        <v>0</v>
      </c>
      <c r="E11" s="6">
        <f>('Ver-Iniciação1'!$J$44/SUM('Ver-Iniciação1'!$G$44:'Ver-Iniciação1'!$J$44))</f>
        <v>0</v>
      </c>
      <c r="N11" s="5" t="s">
        <v>24</v>
      </c>
      <c r="O11" s="6">
        <f>('Ver-Elaboração1'!$G$42/SUM('Ver-Elaboração1'!$G$42:'Ver-Elaboração1'!$J$42))</f>
        <v>1</v>
      </c>
      <c r="P11" s="6">
        <f>('Ver-Elaboração1'!$H$42/SUM('Ver-Elaboração1'!$G$42:'Ver-Elaboração1'!$J$42))</f>
        <v>0</v>
      </c>
      <c r="Q11" s="6">
        <f>('Ver-Elaboração1'!$I$42/SUM('Ver-Elaboração1'!$G$42:'Ver-Elaboração1'!$J$42))</f>
        <v>0</v>
      </c>
      <c r="R11" s="6">
        <f>('Ver-Elaboração1'!$J$42/SUM('Ver-Elaboração1'!$G$42:'Ver-Elaboração1'!$J$42))</f>
        <v>0</v>
      </c>
    </row>
    <row r="12" spans="1:18">
      <c r="A12" s="5" t="s">
        <v>25</v>
      </c>
      <c r="B12" s="6">
        <f>('Ver-Iniciação1'!$G$49/SUM('Ver-Iniciação1'!$G$49:'Ver-Iniciação1'!$J$49))</f>
        <v>0</v>
      </c>
      <c r="C12" s="6">
        <f>('Ver-Iniciação1'!$H$49/SUM('Ver-Iniciação1'!$G$49:'Ver-Iniciação1'!$J$49))</f>
        <v>0</v>
      </c>
      <c r="D12" s="6">
        <f>('Ver-Iniciação1'!$I$49/SUM('Ver-Iniciação1'!$G$49:'Ver-Iniciação1'!$J$49))</f>
        <v>0</v>
      </c>
      <c r="E12" s="6">
        <f>('Ver-Iniciação1'!$J$49/SUM('Ver-Iniciação1'!$G$49:'Ver-Iniciação1'!$J$49))</f>
        <v>1</v>
      </c>
      <c r="N12" s="5" t="s">
        <v>25</v>
      </c>
      <c r="O12" s="6">
        <f>('Ver-Elaboração1'!$G$46/SUM('Ver-Elaboração1'!$G$46:'Ver-Elaboração1'!$J$46))</f>
        <v>1</v>
      </c>
      <c r="P12" s="6">
        <f>('Ver-Elaboração1'!$H$46/SUM('Ver-Elaboração1'!$G$46:'Ver-Elaboração1'!$J$46))</f>
        <v>0</v>
      </c>
      <c r="Q12" s="6">
        <f>('Ver-Elaboração1'!$I$46/SUM('Ver-Elaboração1'!$G$46:'Ver-Elaboração1'!$J$46))</f>
        <v>0</v>
      </c>
      <c r="R12" s="6">
        <f>('Ver-Elaboração1'!$J$46/SUM('Ver-Elaboração1'!$G$46:'Ver-Elaboração1'!$J$46))</f>
        <v>0</v>
      </c>
    </row>
    <row r="21" spans="1:17" ht="15.75" customHeight="1"/>
    <row r="22" spans="1:17" ht="15.75" customHeight="1">
      <c r="A22" s="5" t="s">
        <v>7</v>
      </c>
      <c r="B22" s="5" t="s">
        <v>8</v>
      </c>
      <c r="C22" s="5" t="s">
        <v>9</v>
      </c>
      <c r="D22" s="5" t="s">
        <v>10</v>
      </c>
      <c r="E22" s="5" t="s">
        <v>11</v>
      </c>
    </row>
    <row r="23" spans="1:17" ht="15.75" customHeight="1">
      <c r="A23" s="5" t="s">
        <v>13</v>
      </c>
      <c r="B23" s="6">
        <f>('Ver-Construção1'!$G$6/SUM('Ver-Construção1'!$G$6:'Ver-Construção1'!$J$6))</f>
        <v>0</v>
      </c>
      <c r="C23" s="7">
        <f>('Ver-Construção1'!$H$6/SUM('Ver-Construção1'!$G$6:'Ver-Construção1'!$J$6))</f>
        <v>0</v>
      </c>
      <c r="D23" s="7">
        <f>('Ver-Construção1'!$I$6/SUM('Ver-Construção1'!$G$6:'Ver-Construção1'!$J$6))</f>
        <v>1</v>
      </c>
      <c r="E23" s="7">
        <f>('Ver-Construção1'!$J$6/SUM('Ver-Construção1'!$G$6:'Ver-Construção1'!$J$6))</f>
        <v>0</v>
      </c>
    </row>
    <row r="24" spans="1:17" ht="15.75" customHeight="1">
      <c r="A24" s="5" t="s">
        <v>14</v>
      </c>
      <c r="B24" s="6">
        <f>('Ver-Construção1'!$G$8/SUM('Ver-Construção1'!$G$8:'Ver-Construção1'!$J$8))</f>
        <v>1</v>
      </c>
      <c r="C24" s="7">
        <f>('Ver-Construção1'!$H$8/SUM('Ver-Construção1'!$G$8:'Ver-Construção1'!$J$8))</f>
        <v>0</v>
      </c>
      <c r="D24" s="7">
        <f>('Ver-Construção1'!$I$8/SUM('Ver-Construção1'!$G$8:'Ver-Construção1'!$J$8))</f>
        <v>0</v>
      </c>
      <c r="E24" s="7">
        <f>('Ver-Construção1'!$J$8/SUM('Ver-Construção1'!$G$8:'Ver-Construção1'!$J$8))</f>
        <v>0</v>
      </c>
      <c r="M24" s="5" t="s">
        <v>7</v>
      </c>
      <c r="N24" s="5" t="s">
        <v>8</v>
      </c>
      <c r="O24" s="5" t="s">
        <v>9</v>
      </c>
      <c r="P24" s="5" t="s">
        <v>10</v>
      </c>
      <c r="Q24" s="5" t="s">
        <v>11</v>
      </c>
    </row>
    <row r="25" spans="1:17" ht="15.75" customHeight="1">
      <c r="A25" s="5" t="s">
        <v>15</v>
      </c>
      <c r="B25" s="6">
        <f>('Ver-Construção1'!$G$10/SUM('Ver-Construção1'!$G$10:'Ver-Construção1'!$J$10))</f>
        <v>0.33333333333333331</v>
      </c>
      <c r="C25" s="7">
        <f>('Ver-Construção1'!$G$10/SUM('Ver-Construção1'!$G$10:'Ver-Construção1'!$J$10))</f>
        <v>0.33333333333333331</v>
      </c>
      <c r="D25" s="7">
        <f>('Ver-Construção1'!$I$10/SUM('Ver-Construção1'!$G$10:'Ver-Construção1'!$J$10))</f>
        <v>0</v>
      </c>
      <c r="E25" s="7">
        <f>('Ver-Construção1'!$J$10/SUM('Ver-Construção1'!$G$10:'Ver-Construção1'!$J$10))</f>
        <v>0.33333333333333331</v>
      </c>
      <c r="M25" s="5" t="s">
        <v>13</v>
      </c>
      <c r="N25" s="7" t="e">
        <f>('Ver-Transição1'!$G$6/SUM('Ver-Transição1'!$G$6:'Ver-Transição1'!$J$6))</f>
        <v>#DIV/0!</v>
      </c>
      <c r="O25" s="7" t="e">
        <f>('Ver-Transição1'!$H$6/SUM('Ver-Transição1'!$G$6:'Ver-Transição1'!$J$6))</f>
        <v>#DIV/0!</v>
      </c>
      <c r="P25" s="7" t="e">
        <f>('Ver-Transição1'!$I$6/SUM('Ver-Transição1'!$G$6:'Ver-Transição1'!$J$6))</f>
        <v>#DIV/0!</v>
      </c>
      <c r="Q25" s="7" t="e">
        <f>('Ver-Transição1'!$J$6/SUM('Ver-Transição1'!$G$6:'Ver-Transição1'!$J$6))</f>
        <v>#DIV/0!</v>
      </c>
    </row>
    <row r="26" spans="1:17" ht="15.75" customHeight="1">
      <c r="A26" s="5" t="s">
        <v>16</v>
      </c>
      <c r="B26" s="7">
        <f>('Ver-Construção1'!$G$14/SUM('Ver-Construção1'!$G$14:'Ver-Construção1'!$J$14))</f>
        <v>1</v>
      </c>
      <c r="C26" s="7">
        <f>('Ver-Construção1'!$H$14/SUM('Ver-Construção1'!$G$14:'Ver-Construção1'!$J$14))</f>
        <v>0</v>
      </c>
      <c r="D26" s="7">
        <f>('Ver-Construção1'!$I$14/SUM('Ver-Construção1'!$G$14:'Ver-Construção1'!$J$14))</f>
        <v>0</v>
      </c>
      <c r="E26" s="7">
        <f>('Ver-Construção1'!$J$14/SUM('Ver-Construção1'!$G$14:'Ver-Construção1'!$J$14))</f>
        <v>0</v>
      </c>
      <c r="M26" s="5" t="s">
        <v>14</v>
      </c>
      <c r="N26" s="7" t="e">
        <f>('Ver-Transição1'!$G$8/SUM('Ver-Transição1'!$G$8:'Ver-Transição1'!$J$8))</f>
        <v>#DIV/0!</v>
      </c>
      <c r="O26" s="7" t="e">
        <f>('Ver-Transição1'!$H$8/SUM('Ver-Transição1'!$G$8:'Ver-Transição1'!$J$8))</f>
        <v>#DIV/0!</v>
      </c>
      <c r="P26" s="7" t="e">
        <f>('Ver-Transição1'!$I$8/SUM('Ver-Transição1'!$G$8:'Ver-Transição1'!$J$8))</f>
        <v>#DIV/0!</v>
      </c>
      <c r="Q26" s="7" t="e">
        <f>('Ver-Transição1'!$J$8/SUM('Ver-Transição1'!$G$8:'Ver-Transição1'!$J$8))</f>
        <v>#DIV/0!</v>
      </c>
    </row>
    <row r="27" spans="1:17" ht="15.75" customHeight="1">
      <c r="A27" s="5" t="s">
        <v>17</v>
      </c>
      <c r="B27" s="7">
        <f>('Ver-Construção1'!$G$16/SUM('Ver-Construção1'!$G$16:'Ver-Construção1'!$J$16))</f>
        <v>0</v>
      </c>
      <c r="C27" s="7">
        <f>('Ver-Construção1'!$H$16/SUM('Ver-Construção1'!$G$16:'Ver-Construção1'!$J$16))</f>
        <v>0</v>
      </c>
      <c r="D27" s="7">
        <f>('Ver-Construção1'!$I$16/SUM('Ver-Construção1'!$G$16:'Ver-Construção1'!$J$16))</f>
        <v>0</v>
      </c>
      <c r="E27" s="7">
        <f>('Ver-Construção1'!$J$16/SUM('Ver-Construção1'!$G$16:'Ver-Construção1'!$J$16))</f>
        <v>1</v>
      </c>
      <c r="M27" s="5" t="s">
        <v>15</v>
      </c>
      <c r="N27" s="7" t="e">
        <f>('Ver-Transição1'!$G$10/SUM('Ver-Transição1'!$G$10:'Ver-Transição1'!$J$10))</f>
        <v>#DIV/0!</v>
      </c>
      <c r="O27" s="7" t="e">
        <f>('Ver-Transição1'!$H$10/SUM('Ver-Transição1'!$G$10:'Ver-Transição1'!$J$10))</f>
        <v>#DIV/0!</v>
      </c>
      <c r="P27" s="7" t="e">
        <f>('Ver-Transição1'!$I$10/SUM('Ver-Transição1'!$G$10:'Ver-Transição1'!$J$10))</f>
        <v>#DIV/0!</v>
      </c>
      <c r="Q27" s="7" t="e">
        <f>('Ver-Transição1'!$J$10/SUM('Ver-Transição1'!$G$10:'Ver-Transição1'!$J$10))</f>
        <v>#DIV/0!</v>
      </c>
    </row>
    <row r="28" spans="1:17" ht="15.75" customHeight="1">
      <c r="A28" s="5" t="s">
        <v>18</v>
      </c>
      <c r="B28" s="7">
        <f>('Ver-Construção1'!$G$18/SUM('Ver-Construção1'!$G$18:'Ver-Construção1'!$J$18))</f>
        <v>0.5</v>
      </c>
      <c r="C28" s="7">
        <f>('Ver-Construção1'!$H$18/SUM('Ver-Construção1'!$G$18:'Ver-Construção1'!$J$18))</f>
        <v>0</v>
      </c>
      <c r="D28" s="7">
        <f>('Ver-Construção1'!$I$18/SUM('Ver-Construção1'!$G$18:'Ver-Construção1'!$J$18))</f>
        <v>0</v>
      </c>
      <c r="E28" s="7">
        <f>('Ver-Construção1'!$J$18/SUM('Ver-Construção1'!$G$18:'Ver-Construção1'!$J$18))</f>
        <v>0.5</v>
      </c>
      <c r="M28" s="5" t="s">
        <v>16</v>
      </c>
      <c r="N28" s="7" t="e">
        <f>('Ver-Transição1'!$G$14/SUM('Ver-Transição1'!$G$14:'Ver-Transição1'!$J$14))</f>
        <v>#DIV/0!</v>
      </c>
      <c r="O28" s="7" t="e">
        <f>('Ver-Transição1'!$H$14/SUM('Ver-Transição1'!$G$14:'Ver-Transição1'!$J$14))</f>
        <v>#DIV/0!</v>
      </c>
      <c r="P28" s="7" t="e">
        <f>('Ver-Transição1'!$I$14/SUM('Ver-Transição1'!$G$14:'Ver-Transição1'!$J$14))</f>
        <v>#DIV/0!</v>
      </c>
      <c r="Q28" s="7" t="e">
        <f>('Ver-Transição1'!$J$14/SUM('Ver-Transição1'!$G$14:'Ver-Transição1'!$J$14))</f>
        <v>#DIV/0!</v>
      </c>
    </row>
    <row r="29" spans="1:17" ht="15.75" customHeight="1">
      <c r="A29" s="5" t="s">
        <v>20</v>
      </c>
      <c r="B29" s="7">
        <f>('Ver-Construção1'!$G$21/SUM('Ver-Construção1'!$G$21:'Ver-Construção1'!$J$21))</f>
        <v>0</v>
      </c>
      <c r="C29" s="7">
        <f>('Ver-Construção1'!$H$21/SUM('Ver-Construção1'!$G$21:'Ver-Construção1'!$J$21))</f>
        <v>0</v>
      </c>
      <c r="D29" s="7">
        <f>('Ver-Construção1'!$I$21/SUM('Ver-Construção1'!$G$21:'Ver-Construção1'!$J$21))</f>
        <v>0</v>
      </c>
      <c r="E29" s="7">
        <f>('Ver-Construção1'!$J$21/SUM('Ver-Construção1'!$G$21:'Ver-Construção1'!$J$21))</f>
        <v>1</v>
      </c>
      <c r="M29" s="5" t="s">
        <v>17</v>
      </c>
      <c r="N29" s="7" t="e">
        <f>('Ver-Transição1'!$G$16/SUM('Ver-Transição1'!$G$16:'Ver-Transição1'!$J$16))</f>
        <v>#DIV/0!</v>
      </c>
      <c r="O29" s="7" t="e">
        <f>('Ver-Transição1'!$H$16/SUM('Ver-Transição1'!$G$16:'Ver-Transição1'!$J$16))</f>
        <v>#DIV/0!</v>
      </c>
      <c r="P29" s="7" t="e">
        <f>('Ver-Transição1'!$I$16/SUM('Ver-Transição1'!$G$16:'Ver-Transição1'!$J$16))</f>
        <v>#DIV/0!</v>
      </c>
      <c r="Q29" s="7" t="e">
        <f>('Ver-Transição1'!$J$16/SUM('Ver-Transição1'!$G$16:'Ver-Transição1'!$J$16))</f>
        <v>#DIV/0!</v>
      </c>
    </row>
    <row r="30" spans="1:17" ht="15.75" customHeight="1">
      <c r="A30" s="5" t="s">
        <v>22</v>
      </c>
      <c r="B30" s="7">
        <f>('Ver-Construção1'!$G$23/SUM('Ver-Construção1'!$G$23:'Ver-Construção1'!$J$23))</f>
        <v>0.5</v>
      </c>
      <c r="C30" s="7">
        <f>('Ver-Construção1'!$H$23/SUM('Ver-Construção1'!$G$23:'Ver-Construção1'!$J$23))</f>
        <v>0.16666666666666666</v>
      </c>
      <c r="D30" s="7">
        <f>('Ver-Construção1'!$I$23/SUM('Ver-Construção1'!$G$23:'Ver-Construção1'!$J$23))</f>
        <v>0.33333333333333331</v>
      </c>
      <c r="E30" s="7">
        <f>('Ver-Construção1'!$J$23/SUM('Ver-Construção1'!$G$23:'Ver-Construção1'!$J$23))</f>
        <v>0</v>
      </c>
      <c r="M30" s="5" t="s">
        <v>18</v>
      </c>
      <c r="N30" s="7" t="e">
        <f>('Ver-Transição1'!$G$18/SUM('Ver-Transição1'!$G$18:'Ver-Transição1'!$J$18))</f>
        <v>#DIV/0!</v>
      </c>
      <c r="O30" s="7" t="e">
        <f>('Ver-Transição1'!$H$18/SUM('Ver-Transição1'!$G$18:'Ver-Transição1'!$J$18))</f>
        <v>#DIV/0!</v>
      </c>
      <c r="P30" s="7" t="e">
        <f>('Ver-Transição1'!$I$18/SUM('Ver-Transição1'!$G$18:'Ver-Transição1'!$J$18))</f>
        <v>#DIV/0!</v>
      </c>
      <c r="Q30" s="7" t="e">
        <f>('Ver-Transição1'!$J$18/SUM('Ver-Transição1'!$G$18:'Ver-Transição1'!$J$18))</f>
        <v>#DIV/0!</v>
      </c>
    </row>
    <row r="31" spans="1:17" ht="15.75" customHeight="1">
      <c r="A31" s="5" t="s">
        <v>26</v>
      </c>
      <c r="B31" s="7">
        <f>('Ver-Construção1'!$G$30/SUM('Ver-Construção1'!$G$30:'Ver-Construção1'!$J$30))</f>
        <v>0.7142857142857143</v>
      </c>
      <c r="C31" s="7">
        <f>('Ver-Construção1'!$H$30/SUM('Ver-Construção1'!$G$30:'Ver-Construção1'!$J$30))</f>
        <v>0.14285714285714285</v>
      </c>
      <c r="D31" s="7">
        <f>('Ver-Construção1'!$I$30/SUM('Ver-Construção1'!$G$30:'Ver-Construção1'!$J$30))</f>
        <v>0</v>
      </c>
      <c r="E31" s="7">
        <f>('Ver-Construção1'!$J$30/SUM('Ver-Construção1'!$G$30:'Ver-Construção1'!$J$30))</f>
        <v>0.14285714285714285</v>
      </c>
      <c r="M31" s="5" t="s">
        <v>22</v>
      </c>
      <c r="N31" s="7" t="e">
        <f>('Ver-Transição1'!$G$20/SUM('Ver-Transição1'!$G$20:'Ver-Transição1'!$J$20))</f>
        <v>#DIV/0!</v>
      </c>
      <c r="O31" s="7" t="e">
        <f>('Ver-Transição1'!$H$20/SUM('Ver-Transição1'!$G$20:'Ver-Transição1'!$J$20))</f>
        <v>#DIV/0!</v>
      </c>
      <c r="P31" s="7" t="e">
        <f>('Ver-Transição1'!$I$20/SUM('Ver-Transição1'!$G$20:'Ver-Transição1'!$J$20))</f>
        <v>#DIV/0!</v>
      </c>
      <c r="Q31" s="7" t="e">
        <f>('Ver-Transição1'!$J$20/SUM('Ver-Transição1'!$G$20:'Ver-Transição1'!$J$20))</f>
        <v>#DIV/0!</v>
      </c>
    </row>
    <row r="32" spans="1:17" ht="15.75" customHeight="1">
      <c r="A32" s="5" t="s">
        <v>23</v>
      </c>
      <c r="B32" s="7">
        <f>('Ver-Construção1'!$G$38/SUM('Ver-Construção1'!$G$38:'Ver-Construção1'!$J$38))</f>
        <v>1</v>
      </c>
      <c r="C32" s="7">
        <f>('Ver-Construção1'!$H$38/SUM('Ver-Construção1'!$G$38:'Ver-Construção1'!$J$38))</f>
        <v>0</v>
      </c>
      <c r="D32" s="7">
        <f>('Ver-Construção1'!$I$38/SUM('Ver-Construção1'!$G$38:'Ver-Construção1'!$J$38))</f>
        <v>0</v>
      </c>
      <c r="E32" s="7">
        <f>('Ver-Construção1'!$J$38/SUM('Ver-Construção1'!$G$38:'Ver-Construção1'!$J$38))</f>
        <v>0</v>
      </c>
      <c r="M32" s="5" t="s">
        <v>26</v>
      </c>
      <c r="N32" s="7" t="e">
        <f>('Ver-Transição1'!$G$26/SUM('Ver-Transição1'!$G$26:'Ver-Transição1'!$J$26))</f>
        <v>#DIV/0!</v>
      </c>
      <c r="O32" s="7" t="e">
        <f>('Ver-Transição1'!$H$26/SUM('Ver-Transição1'!$G$26:'Ver-Transição1'!$J$26))</f>
        <v>#DIV/0!</v>
      </c>
      <c r="P32" s="7" t="e">
        <f>('Ver-Transição1'!$I$26/SUM('Ver-Transição1'!$G$26:'Ver-Transição1'!$J$26))</f>
        <v>#DIV/0!</v>
      </c>
      <c r="Q32" s="7" t="e">
        <f>('Ver-Transição1'!$J$26/SUM('Ver-Transição1'!$G$26:'Ver-Transição1'!$J$26))</f>
        <v>#DIV/0!</v>
      </c>
    </row>
    <row r="33" spans="1:17" ht="15.75" customHeight="1">
      <c r="A33" s="5" t="s">
        <v>24</v>
      </c>
      <c r="B33" s="7">
        <f>('Ver-Construção1'!$G$45/SUM('Ver-Construção1'!$G$45:'Ver-Construção1'!$J$45))</f>
        <v>0.66666666666666663</v>
      </c>
      <c r="C33" s="7">
        <f>('Ver-Construção1'!$H$45/SUM('Ver-Construção1'!$G$45:'Ver-Construção1'!$J$45))</f>
        <v>0.33333333333333331</v>
      </c>
      <c r="D33" s="7">
        <f>('Ver-Construção1'!$I$45/SUM('Ver-Construção1'!$G$45:'Ver-Construção1'!$J$45))</f>
        <v>0</v>
      </c>
      <c r="E33" s="7">
        <f>('Ver-Construção1'!$J$45/SUM('Ver-Construção1'!$G$45:'Ver-Construção1'!$J$45))</f>
        <v>0</v>
      </c>
      <c r="M33" s="5" t="s">
        <v>27</v>
      </c>
      <c r="N33" s="7" t="e">
        <f>('Ver-Transição1'!$G$30/SUM('Ver-Transição1'!$G$30:'Ver-Transição1'!$J$30))</f>
        <v>#DIV/0!</v>
      </c>
      <c r="O33" s="7" t="e">
        <f>('Ver-Transição1'!$H$30/SUM('Ver-Transição1'!$G$30:'Ver-Transição1'!$J$30))</f>
        <v>#DIV/0!</v>
      </c>
      <c r="P33" s="7" t="e">
        <f>('Ver-Transição1'!$I$30/SUM('Ver-Transição1'!$G$30:'Ver-Transição1'!$J$30))</f>
        <v>#DIV/0!</v>
      </c>
      <c r="Q33" s="7" t="e">
        <f>('Ver-Transição1'!$J$30/SUM('Ver-Transição1'!$G$30:'Ver-Transição1'!$J$30))</f>
        <v>#DIV/0!</v>
      </c>
    </row>
    <row r="34" spans="1:17" ht="15.75" customHeight="1">
      <c r="A34" s="5" t="s">
        <v>25</v>
      </c>
      <c r="B34" s="7">
        <f>('Ver-Construção1'!$G$49/SUM('Ver-Construção1'!$G$49:'Ver-Construção1'!$J$49))</f>
        <v>1</v>
      </c>
      <c r="C34" s="7">
        <f>('Ver-Construção1'!$H$49/SUM('Ver-Construção1'!$G$49:'Ver-Construção1'!$J$49))</f>
        <v>0</v>
      </c>
      <c r="D34" s="7">
        <f>('Ver-Construção1'!$I$49/SUM('Ver-Construção1'!$G$49:'Ver-Construção1'!$J$49))</f>
        <v>0</v>
      </c>
      <c r="E34" s="7">
        <f>('Ver-Construção1'!$J$49/SUM('Ver-Construção1'!$G$49:'Ver-Construção1'!$J$49))</f>
        <v>0</v>
      </c>
      <c r="M34" s="5" t="s">
        <v>28</v>
      </c>
      <c r="N34" s="6" t="e">
        <f>('Ver-Transição1'!$G$33/SUM('Ver-Transição1'!$G$33:'Ver-Transição1'!$J$33))</f>
        <v>#DIV/0!</v>
      </c>
      <c r="O34" s="7" t="e">
        <f>('Ver-Transição1'!$H$33/SUM('Ver-Transição1'!$G$33:'Ver-Transição1'!$J$33))</f>
        <v>#DIV/0!</v>
      </c>
      <c r="P34" s="7" t="e">
        <f>('Ver-Transição1'!$I$33/SUM('Ver-Transição1'!$G$33:'Ver-Transição1'!$J$33))</f>
        <v>#DIV/0!</v>
      </c>
      <c r="Q34" s="7" t="e">
        <f>('Ver-Transição1'!$J$33/SUM('Ver-Transição1'!$G$33:'Ver-Transição1'!$J$33))</f>
        <v>#DIV/0!</v>
      </c>
    </row>
    <row r="35" spans="1:17" ht="15.75" customHeight="1">
      <c r="M35" s="5" t="s">
        <v>23</v>
      </c>
      <c r="N35" s="7" t="e">
        <f>('Ver-Transição1'!$G$36/SUM('Ver-Transição1'!$G$36:'Ver-Transição1'!$J$36))</f>
        <v>#DIV/0!</v>
      </c>
      <c r="O35" s="7" t="e">
        <f>('Ver-Transição1'!$H$36/SUM('Ver-Transição1'!$G$36:'Ver-Transição1'!$J$36))</f>
        <v>#DIV/0!</v>
      </c>
      <c r="P35" s="7" t="e">
        <f>('Ver-Transição1'!$I$36/SUM('Ver-Transição1'!$G$36:'Ver-Transição1'!$J$36))</f>
        <v>#DIV/0!</v>
      </c>
      <c r="Q35" s="7" t="e">
        <f>('Ver-Transição1'!$J$36/SUM('Ver-Transição1'!$G$36:'Ver-Transição1'!$J$36))</f>
        <v>#DIV/0!</v>
      </c>
    </row>
    <row r="36" spans="1:17" ht="15.75" customHeight="1">
      <c r="M36" s="5" t="s">
        <v>24</v>
      </c>
      <c r="N36" s="7" t="e">
        <f>('Ver-Transição1'!$G$44/SUM('Ver-Transição1'!$G$44:'Ver-Transição1'!$J$44))</f>
        <v>#DIV/0!</v>
      </c>
      <c r="O36" s="7" t="e">
        <f>('Ver-Transição1'!$H$44/SUM('Ver-Transição1'!$G$44:'Ver-Transição1'!$J$44))</f>
        <v>#DIV/0!</v>
      </c>
      <c r="P36" s="7" t="e">
        <f>('Ver-Transição1'!$I$44/SUM('Ver-Transição1'!$G$44:'Ver-Transição1'!$J$44))</f>
        <v>#DIV/0!</v>
      </c>
      <c r="Q36" s="7" t="e">
        <f>('Ver-Transição1'!$J$44/SUM('Ver-Transição1'!$G$44:'Ver-Transição1'!$J$44))</f>
        <v>#DIV/0!</v>
      </c>
    </row>
    <row r="37" spans="1:17" ht="15.75" customHeight="1">
      <c r="M37" s="5" t="s">
        <v>25</v>
      </c>
      <c r="N37" s="7" t="e">
        <f>('Ver-Transição1'!$G$48/SUM('Ver-Transição1'!$G$48:'Ver-Transição1'!$J$48))</f>
        <v>#DIV/0!</v>
      </c>
      <c r="O37" s="7" t="e">
        <f>('Ver-Transição1'!$H$48/SUM('Ver-Transição1'!$G$48:'Ver-Transição1'!$J$48))</f>
        <v>#DIV/0!</v>
      </c>
      <c r="P37" s="7" t="e">
        <f>('Ver-Transição1'!$I$48/SUM('Ver-Transição1'!$G$48:'Ver-Transição1'!$J$48))</f>
        <v>#DIV/0!</v>
      </c>
      <c r="Q37" s="7" t="e">
        <f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D45" sqref="D45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45567</v>
      </c>
      <c r="D2" s="40" t="s">
        <v>31</v>
      </c>
      <c r="E2" s="41"/>
      <c r="F2" s="9">
        <f>COUNTIF(D5:D52,"Sim")/(COUNTA(D5:D52)-COUNTIF(D5:D52,"NA"))</f>
        <v>1</v>
      </c>
    </row>
    <row r="3" spans="1:26" ht="18.75" customHeight="1">
      <c r="A3" s="39" t="s">
        <v>32</v>
      </c>
      <c r="B3" s="30"/>
      <c r="C3" s="10" t="s">
        <v>128</v>
      </c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12" t="s">
        <v>37</v>
      </c>
      <c r="E4" s="13" t="s">
        <v>38</v>
      </c>
      <c r="F4" s="13" t="s">
        <v>39</v>
      </c>
    </row>
    <row r="5" spans="1:26" ht="18.75" customHeight="1">
      <c r="A5" s="31" t="s">
        <v>40</v>
      </c>
      <c r="B5" s="14"/>
      <c r="C5" s="15" t="s">
        <v>12</v>
      </c>
      <c r="D5" s="16"/>
      <c r="E5" s="16"/>
      <c r="F5" s="16"/>
      <c r="G5" s="5">
        <f>COUNTIF(D6,"Sim")</f>
        <v>1</v>
      </c>
      <c r="H5" s="5">
        <f>COUNTIF(D6,"Parcialmente")</f>
        <v>0</v>
      </c>
      <c r="I5" s="5">
        <f>COUNTIF(D6,"Não")</f>
        <v>0</v>
      </c>
      <c r="J5" s="5">
        <f>COUNTIF(D6,"NA")</f>
        <v>0</v>
      </c>
    </row>
    <row r="6" spans="1:26" ht="18.75" customHeight="1">
      <c r="A6" s="45"/>
      <c r="B6" s="17">
        <v>1</v>
      </c>
      <c r="C6" s="18" t="s">
        <v>41</v>
      </c>
      <c r="D6" s="19" t="s">
        <v>42</v>
      </c>
      <c r="E6" s="18"/>
      <c r="F6" s="18"/>
    </row>
    <row r="7" spans="1:26" ht="15" customHeight="1">
      <c r="A7" s="31" t="s">
        <v>43</v>
      </c>
      <c r="B7" s="14"/>
      <c r="C7" s="15" t="s">
        <v>13</v>
      </c>
      <c r="D7" s="16"/>
      <c r="E7" s="16"/>
      <c r="F7" s="16"/>
      <c r="G7" s="5">
        <f>COUNTIF(D8:D12,"Sim")</f>
        <v>5</v>
      </c>
      <c r="H7" s="5">
        <f>COUNTIF(D8:D12,"Parcialmente")</f>
        <v>0</v>
      </c>
      <c r="I7" s="5">
        <f>COUNTIF(D8:D12,"Não")</f>
        <v>0</v>
      </c>
      <c r="J7" s="5">
        <f>COUNTIF(D8:D12,"NA")</f>
        <v>0</v>
      </c>
    </row>
    <row r="8" spans="1:26" ht="15" customHeight="1">
      <c r="A8" s="32"/>
      <c r="B8" s="20">
        <v>2</v>
      </c>
      <c r="C8" s="21" t="s">
        <v>44</v>
      </c>
      <c r="D8" s="19" t="s">
        <v>42</v>
      </c>
      <c r="E8" s="18"/>
      <c r="F8" s="18"/>
    </row>
    <row r="9" spans="1:26" ht="18.75" customHeight="1">
      <c r="A9" s="32"/>
      <c r="B9" s="17">
        <v>3</v>
      </c>
      <c r="C9" s="18" t="s">
        <v>45</v>
      </c>
      <c r="D9" s="19" t="s">
        <v>42</v>
      </c>
      <c r="E9" s="18"/>
      <c r="F9" s="18"/>
    </row>
    <row r="10" spans="1:26" ht="18.75" customHeight="1">
      <c r="A10" s="32"/>
      <c r="B10" s="17">
        <v>4</v>
      </c>
      <c r="C10" s="18" t="s">
        <v>46</v>
      </c>
      <c r="D10" s="19" t="s">
        <v>42</v>
      </c>
      <c r="E10" s="18"/>
      <c r="F10" s="18"/>
    </row>
    <row r="11" spans="1:26" ht="18.75" customHeight="1">
      <c r="A11" s="32"/>
      <c r="B11" s="17">
        <v>5</v>
      </c>
      <c r="C11" s="18" t="s">
        <v>47</v>
      </c>
      <c r="D11" s="19" t="s">
        <v>42</v>
      </c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customHeight="1">
      <c r="A12" s="32"/>
      <c r="B12" s="17">
        <v>6</v>
      </c>
      <c r="C12" s="18" t="s">
        <v>48</v>
      </c>
      <c r="D12" s="19" t="s">
        <v>42</v>
      </c>
      <c r="E12" s="18"/>
      <c r="F12" s="18"/>
    </row>
    <row r="13" spans="1:26" ht="18.75" customHeight="1">
      <c r="A13" s="32"/>
      <c r="B13" s="14"/>
      <c r="C13" s="15" t="s">
        <v>14</v>
      </c>
      <c r="D13" s="16"/>
      <c r="E13" s="16"/>
      <c r="F13" s="16"/>
      <c r="G13" s="5">
        <f>COUNTIF(D14:D18,"Sim")</f>
        <v>4</v>
      </c>
      <c r="H13" s="5">
        <f>COUNTIF(D14:D18,"Parcialmente")</f>
        <v>0</v>
      </c>
      <c r="I13" s="5">
        <f>COUNTIF(D14:D18,"Não")</f>
        <v>0</v>
      </c>
      <c r="J13" s="5">
        <f>COUNTIF(D14:D18,"NA")</f>
        <v>1</v>
      </c>
    </row>
    <row r="14" spans="1:26" ht="18.75" customHeight="1">
      <c r="A14" s="32"/>
      <c r="B14" s="23">
        <v>7</v>
      </c>
      <c r="C14" s="21" t="s">
        <v>44</v>
      </c>
      <c r="D14" s="19" t="s">
        <v>42</v>
      </c>
      <c r="E14" s="18"/>
      <c r="F14" s="18"/>
    </row>
    <row r="15" spans="1:26" ht="18.75" customHeight="1">
      <c r="A15" s="32"/>
      <c r="B15" s="17">
        <v>8</v>
      </c>
      <c r="C15" s="18" t="s">
        <v>49</v>
      </c>
      <c r="D15" s="19" t="s">
        <v>42</v>
      </c>
      <c r="E15" s="18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>
      <c r="A16" s="32"/>
      <c r="B16" s="17">
        <v>9</v>
      </c>
      <c r="C16" s="18" t="s">
        <v>50</v>
      </c>
      <c r="D16" s="19" t="s">
        <v>42</v>
      </c>
      <c r="E16" s="18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32"/>
      <c r="B17" s="23">
        <v>10</v>
      </c>
      <c r="C17" s="21" t="s">
        <v>51</v>
      </c>
      <c r="D17" s="19" t="s">
        <v>52</v>
      </c>
      <c r="E17" s="18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.75" customHeight="1">
      <c r="A18" s="32"/>
      <c r="B18" s="17">
        <v>11</v>
      </c>
      <c r="C18" s="18" t="s">
        <v>53</v>
      </c>
      <c r="D18" s="19" t="s">
        <v>42</v>
      </c>
      <c r="E18" s="18"/>
      <c r="F18" s="1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.75" customHeight="1">
      <c r="A19" s="32"/>
      <c r="B19" s="14"/>
      <c r="C19" s="15" t="s">
        <v>15</v>
      </c>
      <c r="D19" s="16"/>
      <c r="E19" s="16"/>
      <c r="F19" s="16"/>
      <c r="G19" s="5">
        <f>COUNTIF(D20:D21,"Sim")</f>
        <v>2</v>
      </c>
      <c r="H19" s="5">
        <f>COUNTIF(D20:D21,"Parcialmente")</f>
        <v>0</v>
      </c>
      <c r="I19" s="5">
        <f>COUNTIF(D20:D21,"Não")</f>
        <v>0</v>
      </c>
      <c r="J19" s="5">
        <f>COUNTIF(D20:D21,"NA")</f>
        <v>0</v>
      </c>
    </row>
    <row r="20" spans="1:26" ht="18.75" customHeight="1">
      <c r="A20" s="32"/>
      <c r="B20" s="23">
        <v>12</v>
      </c>
      <c r="C20" s="21" t="s">
        <v>54</v>
      </c>
      <c r="D20" s="19" t="s">
        <v>42</v>
      </c>
      <c r="E20" s="18"/>
      <c r="F20" s="18"/>
    </row>
    <row r="21" spans="1:26" ht="18.75" customHeight="1">
      <c r="A21" s="32"/>
      <c r="B21" s="17">
        <v>13</v>
      </c>
      <c r="C21" s="18" t="s">
        <v>55</v>
      </c>
      <c r="D21" s="19" t="s">
        <v>42</v>
      </c>
      <c r="E21" s="18"/>
      <c r="F21" s="18"/>
    </row>
    <row r="22" spans="1:26" ht="18.75" customHeight="1">
      <c r="A22" s="32"/>
      <c r="B22" s="14"/>
      <c r="C22" s="15" t="s">
        <v>16</v>
      </c>
      <c r="D22" s="16"/>
      <c r="E22" s="16"/>
      <c r="F22" s="16"/>
      <c r="G22" s="5">
        <f>COUNTIF(D23:D24,"Sim")</f>
        <v>2</v>
      </c>
      <c r="H22" s="5">
        <f>COUNTIF(D23:D24,"Parcialmente")</f>
        <v>0</v>
      </c>
      <c r="I22" s="5">
        <f>COUNTIF(D23:D24,"Não")</f>
        <v>0</v>
      </c>
      <c r="J22" s="5">
        <f>COUNTIF(D23:D24,"NA")</f>
        <v>0</v>
      </c>
    </row>
    <row r="23" spans="1:26" ht="18.75" customHeight="1">
      <c r="A23" s="32"/>
      <c r="B23" s="23">
        <v>14</v>
      </c>
      <c r="C23" s="21" t="s">
        <v>44</v>
      </c>
      <c r="D23" s="19" t="s">
        <v>42</v>
      </c>
      <c r="E23" s="18"/>
      <c r="F23" s="18"/>
    </row>
    <row r="24" spans="1:26" ht="18.75" customHeight="1">
      <c r="A24" s="32"/>
      <c r="B24" s="17">
        <v>15</v>
      </c>
      <c r="C24" s="18" t="s">
        <v>56</v>
      </c>
      <c r="D24" s="19" t="s">
        <v>42</v>
      </c>
      <c r="E24" s="18"/>
      <c r="F24" s="18"/>
    </row>
    <row r="25" spans="1:26" ht="18.75" customHeight="1">
      <c r="A25" s="32"/>
      <c r="B25" s="14"/>
      <c r="C25" s="15" t="s">
        <v>17</v>
      </c>
      <c r="D25" s="16"/>
      <c r="E25" s="16"/>
      <c r="F25" s="16"/>
      <c r="G25" s="5">
        <f>COUNTIF(D26:D27,"Sim")</f>
        <v>2</v>
      </c>
      <c r="H25" s="5">
        <f>COUNTIF(D26:D27,"Parcialmente")</f>
        <v>0</v>
      </c>
      <c r="I25" s="5">
        <f>COUNTIF(D26:D27,"Não")</f>
        <v>0</v>
      </c>
      <c r="J25" s="5">
        <f>COUNTIF(D26:D27,"NA")</f>
        <v>0</v>
      </c>
    </row>
    <row r="26" spans="1:26" ht="18.75" customHeight="1">
      <c r="A26" s="32"/>
      <c r="B26" s="23">
        <v>16</v>
      </c>
      <c r="C26" s="21" t="s">
        <v>44</v>
      </c>
      <c r="D26" s="19" t="s">
        <v>42</v>
      </c>
      <c r="E26" s="18"/>
      <c r="F26" s="18"/>
    </row>
    <row r="27" spans="1:26" ht="18.75" customHeight="1">
      <c r="A27" s="33"/>
      <c r="B27" s="17">
        <v>17</v>
      </c>
      <c r="C27" s="18" t="s">
        <v>57</v>
      </c>
      <c r="D27" s="19" t="s">
        <v>42</v>
      </c>
      <c r="E27" s="18"/>
      <c r="F27" s="18"/>
    </row>
    <row r="28" spans="1:26" ht="18.75" customHeight="1">
      <c r="A28" s="31" t="s">
        <v>58</v>
      </c>
      <c r="B28" s="14"/>
      <c r="C28" s="15" t="s">
        <v>19</v>
      </c>
      <c r="D28" s="16"/>
      <c r="E28" s="16"/>
      <c r="F28" s="16"/>
      <c r="G28" s="5">
        <f>COUNTIF(D29,"Sim")</f>
        <v>1</v>
      </c>
      <c r="H28" s="5">
        <f>COUNTIF(D29,"Parcialmente")</f>
        <v>0</v>
      </c>
      <c r="I28" s="5">
        <f>COUNTIF(D29,"Não")</f>
        <v>0</v>
      </c>
      <c r="J28" s="5">
        <f>COUNTIF(D29,"NA")</f>
        <v>0</v>
      </c>
    </row>
    <row r="29" spans="1:26" ht="18.75" customHeight="1">
      <c r="A29" s="32"/>
      <c r="B29" s="23">
        <v>18</v>
      </c>
      <c r="C29" s="21" t="s">
        <v>44</v>
      </c>
      <c r="D29" s="19" t="s">
        <v>42</v>
      </c>
      <c r="E29" s="18"/>
      <c r="F29" s="18"/>
    </row>
    <row r="30" spans="1:26" ht="18.75" customHeight="1">
      <c r="A30" s="32"/>
      <c r="B30" s="14"/>
      <c r="C30" s="15" t="s">
        <v>21</v>
      </c>
      <c r="D30" s="19"/>
      <c r="E30" s="18"/>
      <c r="F30" s="18"/>
      <c r="G30" s="5">
        <f>COUNTIF(D31:D33,"Sim")</f>
        <v>3</v>
      </c>
      <c r="H30" s="5">
        <f>COUNTIF(D31:D33,"Parcialmente")</f>
        <v>0</v>
      </c>
      <c r="I30" s="5">
        <f>COUNTIF(D31:D33,"Não")</f>
        <v>0</v>
      </c>
      <c r="J30" s="5">
        <f>COUNTIF(D31:D33,"NA")</f>
        <v>0</v>
      </c>
    </row>
    <row r="31" spans="1:26" ht="18.75" customHeight="1">
      <c r="A31" s="32"/>
      <c r="B31" s="23">
        <v>18</v>
      </c>
      <c r="C31" s="21" t="s">
        <v>44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59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60</v>
      </c>
      <c r="D33" s="19" t="s">
        <v>42</v>
      </c>
      <c r="E33" s="18"/>
      <c r="F33" s="18"/>
    </row>
    <row r="34" spans="1:10" ht="18.75" customHeight="1">
      <c r="A34" s="32"/>
      <c r="B34" s="14"/>
      <c r="C34" s="15" t="s">
        <v>23</v>
      </c>
      <c r="D34" s="16"/>
      <c r="E34" s="16"/>
      <c r="F34" s="16"/>
      <c r="G34" s="5">
        <f>COUNTIF(D35:D43,"Sim")</f>
        <v>8</v>
      </c>
      <c r="H34" s="5">
        <f>COUNTIF(D35:D43,"Parcialmente")</f>
        <v>0</v>
      </c>
      <c r="I34" s="5">
        <f>COUNTIF(D35:D43,"Não")</f>
        <v>0</v>
      </c>
      <c r="J34" s="5">
        <f>COUNTIF(D35:D43,"NA")</f>
        <v>1</v>
      </c>
    </row>
    <row r="35" spans="1:10" ht="18.75" customHeight="1">
      <c r="A35" s="32"/>
      <c r="B35" s="23">
        <v>21</v>
      </c>
      <c r="C35" s="21" t="s">
        <v>44</v>
      </c>
      <c r="D35" s="19" t="s">
        <v>42</v>
      </c>
      <c r="E35" s="18"/>
      <c r="F35" s="18"/>
    </row>
    <row r="36" spans="1:10" ht="18.75" customHeight="1">
      <c r="A36" s="32"/>
      <c r="B36" s="17">
        <v>22</v>
      </c>
      <c r="C36" s="18" t="s">
        <v>61</v>
      </c>
      <c r="D36" s="19" t="s">
        <v>42</v>
      </c>
      <c r="E36" s="18"/>
      <c r="F36" s="18"/>
    </row>
    <row r="37" spans="1:10" ht="18.75" customHeight="1">
      <c r="A37" s="32"/>
      <c r="B37" s="17">
        <v>23</v>
      </c>
      <c r="C37" s="18" t="s">
        <v>62</v>
      </c>
      <c r="D37" s="19" t="s">
        <v>42</v>
      </c>
      <c r="E37" s="18"/>
      <c r="F37" s="18"/>
    </row>
    <row r="38" spans="1:10" ht="18.75" customHeight="1">
      <c r="A38" s="32"/>
      <c r="B38" s="17">
        <v>24</v>
      </c>
      <c r="C38" s="18" t="s">
        <v>63</v>
      </c>
      <c r="D38" s="19" t="s">
        <v>42</v>
      </c>
      <c r="E38" s="18"/>
      <c r="F38" s="18"/>
    </row>
    <row r="39" spans="1:10" ht="18.75" customHeight="1">
      <c r="A39" s="32"/>
      <c r="B39" s="17">
        <v>25</v>
      </c>
      <c r="C39" s="18" t="s">
        <v>64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65</v>
      </c>
      <c r="D40" s="19" t="s">
        <v>42</v>
      </c>
      <c r="F40" s="18"/>
    </row>
    <row r="41" spans="1:10" ht="18.75" customHeight="1">
      <c r="A41" s="32"/>
      <c r="B41" s="17">
        <v>27</v>
      </c>
      <c r="C41" s="18" t="s">
        <v>66</v>
      </c>
      <c r="D41" s="19" t="s">
        <v>42</v>
      </c>
      <c r="E41" s="18"/>
      <c r="F41" s="18"/>
    </row>
    <row r="42" spans="1:10" ht="18.75" customHeight="1">
      <c r="A42" s="33"/>
      <c r="B42" s="17">
        <v>28</v>
      </c>
      <c r="C42" s="18" t="s">
        <v>67</v>
      </c>
      <c r="D42" s="18" t="s">
        <v>52</v>
      </c>
      <c r="E42" s="18"/>
      <c r="F42" s="18"/>
    </row>
    <row r="43" spans="1:10" ht="18.75" customHeight="1">
      <c r="A43" s="24"/>
      <c r="B43" s="17">
        <v>29</v>
      </c>
      <c r="C43" s="18" t="s">
        <v>68</v>
      </c>
      <c r="D43" s="18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16"/>
      <c r="E44" s="16"/>
      <c r="F44" s="16"/>
      <c r="G44" s="5">
        <f>COUNTIF(D45:D48,"Sim")</f>
        <v>4</v>
      </c>
      <c r="H44" s="5">
        <f>COUNTIF(D45:D48,"Parcialmente")</f>
        <v>0</v>
      </c>
      <c r="I44" s="5">
        <f>COUNTIF(D45:D48,"Não")</f>
        <v>0</v>
      </c>
      <c r="J44" s="5">
        <f>COUNTIF(D45:D48,"NA")</f>
        <v>0</v>
      </c>
    </row>
    <row r="45" spans="1:10" ht="18.75" customHeight="1">
      <c r="A45" s="35"/>
      <c r="B45" s="23">
        <v>30</v>
      </c>
      <c r="C45" s="21" t="s">
        <v>70</v>
      </c>
      <c r="D45" s="19" t="s">
        <v>42</v>
      </c>
      <c r="E45" s="18"/>
      <c r="F45" s="18"/>
    </row>
    <row r="46" spans="1:10" ht="18.75" customHeight="1">
      <c r="A46" s="35"/>
      <c r="B46" s="17">
        <v>31</v>
      </c>
      <c r="C46" s="18" t="s">
        <v>71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72</v>
      </c>
      <c r="D47" s="19" t="s">
        <v>42</v>
      </c>
      <c r="E47" s="18"/>
      <c r="F47" s="18"/>
    </row>
    <row r="48" spans="1:10" ht="20.25" customHeight="1">
      <c r="A48" s="35"/>
      <c r="B48" s="17">
        <v>33</v>
      </c>
      <c r="C48" s="18" t="s">
        <v>73</v>
      </c>
      <c r="D48" s="19" t="s">
        <v>42</v>
      </c>
      <c r="E48" s="18"/>
      <c r="F48" s="18"/>
    </row>
    <row r="49" spans="1:10" ht="18.75" customHeight="1">
      <c r="A49" s="35"/>
      <c r="B49" s="14"/>
      <c r="C49" s="15" t="s">
        <v>25</v>
      </c>
      <c r="D49" s="16"/>
      <c r="E49" s="16"/>
      <c r="F49" s="16"/>
      <c r="G49" s="5">
        <f>COUNTIF(D50:D52,"Sim")</f>
        <v>0</v>
      </c>
      <c r="H49" s="5">
        <f>COUNTIF(D50:D52,"Parcialmente")</f>
        <v>0</v>
      </c>
      <c r="I49" s="5">
        <f>COUNTIF(D50:D52,"Não")</f>
        <v>0</v>
      </c>
      <c r="J49" s="5">
        <f>COUNTIF(D50:D52,"NA")</f>
        <v>3</v>
      </c>
    </row>
    <row r="50" spans="1:10" ht="18.75" customHeight="1">
      <c r="A50" s="35"/>
      <c r="B50" s="23">
        <v>34</v>
      </c>
      <c r="C50" s="21" t="s">
        <v>44</v>
      </c>
      <c r="D50" s="19" t="s">
        <v>52</v>
      </c>
      <c r="E50" s="18"/>
      <c r="F50" s="18"/>
    </row>
    <row r="51" spans="1:10" ht="18.75" customHeight="1">
      <c r="A51" s="35"/>
      <c r="B51" s="17">
        <v>35</v>
      </c>
      <c r="C51" s="18" t="s">
        <v>74</v>
      </c>
      <c r="D51" s="19" t="s">
        <v>52</v>
      </c>
      <c r="E51" s="18"/>
      <c r="F51" s="18"/>
    </row>
    <row r="52" spans="1:10" ht="18.75" customHeight="1">
      <c r="A52" s="36"/>
      <c r="B52" s="17">
        <v>36</v>
      </c>
      <c r="C52" s="18" t="s">
        <v>75</v>
      </c>
      <c r="D52" s="19" t="s">
        <v>52</v>
      </c>
      <c r="E52" s="18"/>
      <c r="F52" s="18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>
      <c r="B60" s="25"/>
      <c r="C60" s="22"/>
    </row>
    <row r="61" spans="1:10" ht="18.75" customHeight="1">
      <c r="B61" s="25"/>
      <c r="C61" s="22"/>
    </row>
    <row r="62" spans="1:10" ht="18.75" customHeight="1">
      <c r="B62" s="25"/>
      <c r="C62" s="22"/>
    </row>
    <row r="63" spans="1:10" ht="18.75" customHeight="1">
      <c r="B63" s="25"/>
      <c r="C63" s="22"/>
    </row>
    <row r="64" spans="1:10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48" sqref="D48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>
        <f>COUNTIF(D5:D48,"Sim")/(COUNTA(D5:D49)-COUNTIF(D5:D49,"NA"))</f>
        <v>0.89655172413793105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52</v>
      </c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1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23">
        <v>3</v>
      </c>
      <c r="C10" s="21" t="s">
        <v>78</v>
      </c>
      <c r="D10" s="19" t="s">
        <v>42</v>
      </c>
      <c r="E10" s="18"/>
      <c r="F10" s="18"/>
      <c r="G10" s="5">
        <f>COUNTIF(D10:D13,"Sim")</f>
        <v>4</v>
      </c>
      <c r="H10" s="5">
        <f>COUNTIF(D10:D13,"Parcialmente")</f>
        <v>0</v>
      </c>
      <c r="I10" s="5">
        <f>COUNTIF(D10:D13,"Não")</f>
        <v>0</v>
      </c>
      <c r="J10" s="5">
        <f>COUNTIF(D10:D13,"NA")</f>
        <v>0</v>
      </c>
    </row>
    <row r="11" spans="1:26" ht="18.75" customHeight="1">
      <c r="A11" s="32"/>
      <c r="B11" s="23">
        <v>4</v>
      </c>
      <c r="C11" s="21" t="s">
        <v>79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42</v>
      </c>
      <c r="E12" s="18"/>
      <c r="F12" s="18"/>
    </row>
    <row r="13" spans="1:26" ht="18.75" customHeight="1">
      <c r="A13" s="32"/>
      <c r="B13" s="17">
        <v>6</v>
      </c>
      <c r="C13" s="18" t="s">
        <v>81</v>
      </c>
      <c r="D13" s="19" t="s">
        <v>42</v>
      </c>
      <c r="E13" s="18"/>
      <c r="F13" s="18"/>
    </row>
    <row r="14" spans="1:26" ht="18.75" customHeight="1">
      <c r="A14" s="32"/>
      <c r="B14" s="14"/>
      <c r="C14" s="15" t="s">
        <v>16</v>
      </c>
      <c r="D14" s="16"/>
      <c r="E14" s="16"/>
      <c r="F14" s="16"/>
    </row>
    <row r="15" spans="1:26" ht="18.75" customHeight="1">
      <c r="A15" s="32"/>
      <c r="B15" s="17">
        <v>7</v>
      </c>
      <c r="C15" s="18" t="s">
        <v>82</v>
      </c>
      <c r="D15" s="19" t="s">
        <v>42</v>
      </c>
      <c r="E15" s="18"/>
      <c r="F15" s="18"/>
      <c r="G15" s="5">
        <f>COUNTIF(D15,"Sim")</f>
        <v>1</v>
      </c>
      <c r="H15" s="5">
        <f>COUNTIF(D15,"Parcialmente")</f>
        <v>0</v>
      </c>
      <c r="I15" s="5">
        <f>COUNTIF(D15,"Não")</f>
        <v>0</v>
      </c>
      <c r="J15" s="5">
        <f>COUNTIF(D15,"NA")</f>
        <v>0</v>
      </c>
    </row>
    <row r="16" spans="1:26" ht="18.75" customHeight="1">
      <c r="A16" s="32"/>
      <c r="B16" s="14"/>
      <c r="C16" s="15" t="s">
        <v>17</v>
      </c>
      <c r="D16" s="16"/>
      <c r="E16" s="16"/>
      <c r="F16" s="16"/>
    </row>
    <row r="17" spans="1:26" ht="18.75" customHeight="1">
      <c r="A17" s="33"/>
      <c r="B17" s="17">
        <v>8</v>
      </c>
      <c r="C17" s="18" t="s">
        <v>57</v>
      </c>
      <c r="D17" s="19" t="s">
        <v>42</v>
      </c>
      <c r="E17" s="18"/>
      <c r="F17" s="18"/>
      <c r="G17" s="5">
        <f>COUNTIF(D17,"Sim")</f>
        <v>1</v>
      </c>
      <c r="H17" s="5">
        <f>COUNTIF(D17,"Parcialmente")</f>
        <v>0</v>
      </c>
      <c r="I17" s="5">
        <f>COUNTIF(D17,"Não")</f>
        <v>0</v>
      </c>
      <c r="J17" s="5">
        <f>COUNTIF(D17,"NA")</f>
        <v>0</v>
      </c>
    </row>
    <row r="18" spans="1:26" ht="15" customHeight="1">
      <c r="A18" s="31" t="s">
        <v>83</v>
      </c>
      <c r="B18" s="14"/>
      <c r="C18" s="15" t="s">
        <v>18</v>
      </c>
      <c r="D18" s="28"/>
      <c r="E18" s="16"/>
      <c r="F18" s="16"/>
    </row>
    <row r="19" spans="1:26" ht="18.75" customHeight="1">
      <c r="A19" s="32"/>
      <c r="B19" s="17">
        <v>9</v>
      </c>
      <c r="C19" s="18" t="s">
        <v>84</v>
      </c>
      <c r="D19" s="19" t="s">
        <v>42</v>
      </c>
      <c r="E19" s="18"/>
      <c r="F19" s="18"/>
      <c r="G19" s="5">
        <f>COUNTIF(D19:D23,"Sim")</f>
        <v>4</v>
      </c>
      <c r="H19" s="5">
        <f>COUNTIF(D19:D23,"Parcialmente")</f>
        <v>0</v>
      </c>
      <c r="I19" s="5">
        <f>COUNTIF(D19:D23,"Não")</f>
        <v>0</v>
      </c>
      <c r="J19" s="5">
        <f>COUNTIF(D19:D23,"NA")</f>
        <v>1</v>
      </c>
    </row>
    <row r="20" spans="1:26" ht="18.75" customHeight="1">
      <c r="A20" s="32"/>
      <c r="B20" s="23">
        <v>10</v>
      </c>
      <c r="C20" s="21" t="s">
        <v>85</v>
      </c>
      <c r="D20" s="19" t="s">
        <v>42</v>
      </c>
      <c r="E20" s="18"/>
      <c r="F20" s="18"/>
    </row>
    <row r="21" spans="1:26" ht="18.75" customHeight="1">
      <c r="A21" s="32"/>
      <c r="B21" s="17">
        <v>11</v>
      </c>
      <c r="C21" s="18" t="s">
        <v>86</v>
      </c>
      <c r="D21" s="19" t="s">
        <v>42</v>
      </c>
      <c r="E21" s="18"/>
      <c r="F21" s="1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2"/>
      <c r="B22" s="17">
        <v>12</v>
      </c>
      <c r="C22" s="18" t="s">
        <v>87</v>
      </c>
      <c r="D22" s="19" t="s">
        <v>42</v>
      </c>
      <c r="E22" s="18"/>
      <c r="F22" s="18"/>
    </row>
    <row r="23" spans="1:26" ht="18.75" customHeight="1">
      <c r="A23" s="32"/>
      <c r="B23" s="17">
        <v>13</v>
      </c>
      <c r="C23" s="18" t="s">
        <v>88</v>
      </c>
      <c r="D23" s="19" t="s">
        <v>52</v>
      </c>
      <c r="E23" s="18"/>
      <c r="F23" s="18"/>
    </row>
    <row r="24" spans="1:26" ht="18.75" customHeight="1">
      <c r="A24" s="32"/>
      <c r="B24" s="14"/>
      <c r="C24" s="15" t="s">
        <v>20</v>
      </c>
      <c r="D24" s="28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.75" customHeight="1">
      <c r="A25" s="32"/>
      <c r="B25" s="23">
        <v>15</v>
      </c>
      <c r="C25" s="21" t="s">
        <v>44</v>
      </c>
      <c r="D25" s="19" t="s">
        <v>42</v>
      </c>
      <c r="E25" s="18"/>
      <c r="F25" s="18"/>
      <c r="G25" s="5">
        <f>COUNTIF(D25:D26,"Sim")</f>
        <v>1</v>
      </c>
      <c r="H25" s="5">
        <f>COUNTIF(D25:D26,"Parcialmente")</f>
        <v>0</v>
      </c>
      <c r="I25" s="5">
        <f>COUNTIF(D25:D26,"Não")</f>
        <v>0</v>
      </c>
      <c r="J25" s="5">
        <f>COUNTIF(D25:D26,"NA")</f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33"/>
      <c r="B26" s="17">
        <v>16</v>
      </c>
      <c r="C26" s="18" t="s">
        <v>89</v>
      </c>
      <c r="D26" s="19" t="s">
        <v>52</v>
      </c>
      <c r="E26" s="18"/>
      <c r="F26" s="1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31" t="s">
        <v>90</v>
      </c>
      <c r="B27" s="14"/>
      <c r="C27" s="15" t="s">
        <v>22</v>
      </c>
      <c r="D27" s="28"/>
      <c r="E27" s="16"/>
      <c r="F27" s="16"/>
    </row>
    <row r="28" spans="1:26" ht="18.75" customHeight="1">
      <c r="A28" s="32"/>
      <c r="B28" s="17">
        <v>17</v>
      </c>
      <c r="C28" s="18" t="s">
        <v>84</v>
      </c>
      <c r="D28" s="19" t="s">
        <v>42</v>
      </c>
      <c r="E28" s="18"/>
      <c r="F28" s="18"/>
      <c r="G28" s="5">
        <f>COUNTIF(D28:D33,"Sim")</f>
        <v>4</v>
      </c>
      <c r="H28" s="5">
        <f>COUNTIF(D28:D33,"Parcialmente")</f>
        <v>0</v>
      </c>
      <c r="I28" s="5">
        <f>COUNTIF(D28:D33,"Não")</f>
        <v>1</v>
      </c>
      <c r="J28" s="5">
        <f>COUNTIF(D28:D33,"NA")</f>
        <v>1</v>
      </c>
    </row>
    <row r="29" spans="1:26" ht="18.75" customHeight="1">
      <c r="A29" s="32"/>
      <c r="B29" s="17">
        <v>18</v>
      </c>
      <c r="C29" s="18" t="s">
        <v>91</v>
      </c>
      <c r="D29" s="19" t="s">
        <v>42</v>
      </c>
      <c r="E29" s="18"/>
      <c r="F29" s="18"/>
    </row>
    <row r="30" spans="1:26" ht="18.75" customHeight="1">
      <c r="A30" s="32"/>
      <c r="B30" s="17">
        <v>19</v>
      </c>
      <c r="C30" s="18" t="s">
        <v>92</v>
      </c>
      <c r="D30" s="19" t="s">
        <v>42</v>
      </c>
      <c r="E30" s="18"/>
      <c r="F30" s="18"/>
    </row>
    <row r="31" spans="1:26" ht="18.75" customHeight="1">
      <c r="A31" s="32"/>
      <c r="B31" s="23">
        <v>20</v>
      </c>
      <c r="C31" s="21" t="s">
        <v>93</v>
      </c>
      <c r="D31" s="19" t="s">
        <v>130</v>
      </c>
      <c r="E31" s="18"/>
      <c r="F31" s="18"/>
    </row>
    <row r="32" spans="1:26" ht="18.75" customHeight="1">
      <c r="A32" s="32"/>
      <c r="B32" s="17">
        <v>21</v>
      </c>
      <c r="C32" s="18" t="s">
        <v>94</v>
      </c>
      <c r="D32" s="19" t="s">
        <v>52</v>
      </c>
      <c r="E32" s="18"/>
      <c r="F32" s="18"/>
    </row>
    <row r="33" spans="1:10" ht="18.75" customHeight="1">
      <c r="A33" s="33"/>
      <c r="B33" s="17">
        <v>22</v>
      </c>
      <c r="C33" s="18" t="s">
        <v>95</v>
      </c>
      <c r="D33" s="19" t="s">
        <v>42</v>
      </c>
      <c r="E33" s="18"/>
      <c r="F33" s="18"/>
    </row>
    <row r="34" spans="1:10" ht="18.75" customHeight="1">
      <c r="A34" s="31" t="s">
        <v>58</v>
      </c>
      <c r="B34" s="14"/>
      <c r="C34" s="15" t="s">
        <v>23</v>
      </c>
      <c r="D34" s="28"/>
      <c r="E34" s="16"/>
      <c r="F34" s="16"/>
    </row>
    <row r="35" spans="1:10" ht="18.75" customHeight="1">
      <c r="A35" s="32"/>
      <c r="B35" s="17">
        <v>23</v>
      </c>
      <c r="C35" s="18" t="s">
        <v>96</v>
      </c>
      <c r="D35" s="19" t="s">
        <v>42</v>
      </c>
      <c r="E35" s="18"/>
      <c r="F35" s="18"/>
      <c r="G35" s="5">
        <f>COUNTIF(D35:D40,"Sim")</f>
        <v>4</v>
      </c>
      <c r="H35" s="5">
        <f>COUNTIF(D35:D40,"Parcialmente")</f>
        <v>0</v>
      </c>
      <c r="I35" s="5">
        <f>COUNTIF(D35:D40,"Não")</f>
        <v>2</v>
      </c>
      <c r="J35" s="5">
        <f>COUNTIF(D35:D40,"NA")</f>
        <v>0</v>
      </c>
    </row>
    <row r="36" spans="1:10" ht="18.75" customHeight="1">
      <c r="A36" s="32"/>
      <c r="B36" s="17">
        <v>24</v>
      </c>
      <c r="C36" s="18" t="s">
        <v>97</v>
      </c>
      <c r="D36" s="19" t="s">
        <v>42</v>
      </c>
      <c r="E36" s="18"/>
      <c r="F36" s="18"/>
    </row>
    <row r="37" spans="1:10" ht="18.75" customHeight="1">
      <c r="A37" s="32"/>
      <c r="B37" s="17">
        <v>25</v>
      </c>
      <c r="C37" s="18" t="s">
        <v>98</v>
      </c>
      <c r="D37" s="19" t="s">
        <v>130</v>
      </c>
      <c r="E37" s="18"/>
      <c r="F37" s="18"/>
    </row>
    <row r="38" spans="1:10" ht="18.75" customHeight="1">
      <c r="A38" s="32"/>
      <c r="B38" s="17">
        <v>26</v>
      </c>
      <c r="C38" s="18" t="s">
        <v>99</v>
      </c>
      <c r="D38" s="19" t="s">
        <v>42</v>
      </c>
      <c r="E38" s="18"/>
      <c r="F38" s="18"/>
    </row>
    <row r="39" spans="1:10" ht="18.75" customHeight="1">
      <c r="A39" s="32"/>
      <c r="B39" s="17">
        <v>27</v>
      </c>
      <c r="C39" s="18" t="s">
        <v>100</v>
      </c>
      <c r="D39" s="19" t="s">
        <v>42</v>
      </c>
      <c r="E39" s="18"/>
      <c r="F39" s="18"/>
    </row>
    <row r="40" spans="1:10" ht="18.75" customHeight="1">
      <c r="A40" s="45"/>
      <c r="B40" s="17">
        <v>28</v>
      </c>
      <c r="C40" s="18" t="s">
        <v>101</v>
      </c>
      <c r="D40" s="19" t="s">
        <v>130</v>
      </c>
      <c r="E40" s="18"/>
      <c r="F40" s="18"/>
    </row>
    <row r="41" spans="1:10" ht="15" customHeight="1">
      <c r="A41" s="34" t="s">
        <v>69</v>
      </c>
      <c r="B41" s="14"/>
      <c r="C41" s="15" t="s">
        <v>24</v>
      </c>
      <c r="D41" s="28"/>
      <c r="E41" s="16"/>
      <c r="F41" s="16"/>
    </row>
    <row r="42" spans="1:10" ht="18.75" customHeight="1">
      <c r="A42" s="35"/>
      <c r="B42" s="17">
        <v>29</v>
      </c>
      <c r="C42" s="18" t="s">
        <v>71</v>
      </c>
      <c r="D42" s="19" t="s">
        <v>42</v>
      </c>
      <c r="E42" s="18"/>
      <c r="F42" s="18"/>
      <c r="G42" s="5">
        <f>COUNTIF(D42:D44,"Sim")</f>
        <v>3</v>
      </c>
      <c r="H42" s="5">
        <f>COUNTIF(D42:D44,"Parcialmente")</f>
        <v>0</v>
      </c>
      <c r="I42" s="5">
        <f>COUNTIF(D42:D44,"Não")</f>
        <v>0</v>
      </c>
      <c r="J42" s="5">
        <f>COUNTIF(D42:D44,"NA")</f>
        <v>0</v>
      </c>
    </row>
    <row r="43" spans="1:10" ht="18.75" customHeight="1">
      <c r="A43" s="35"/>
      <c r="B43" s="17">
        <v>30</v>
      </c>
      <c r="C43" s="18" t="s">
        <v>72</v>
      </c>
      <c r="D43" s="19" t="s">
        <v>42</v>
      </c>
      <c r="E43" s="18"/>
      <c r="F43" s="18"/>
    </row>
    <row r="44" spans="1:10" ht="18.75" customHeight="1">
      <c r="A44" s="35"/>
      <c r="B44" s="17">
        <v>31</v>
      </c>
      <c r="C44" s="18" t="s">
        <v>73</v>
      </c>
      <c r="D44" s="19" t="s">
        <v>42</v>
      </c>
      <c r="E44" s="18"/>
      <c r="F44" s="18"/>
    </row>
    <row r="45" spans="1:10" ht="18.75" customHeight="1">
      <c r="A45" s="35"/>
      <c r="B45" s="14"/>
      <c r="C45" s="15" t="s">
        <v>25</v>
      </c>
      <c r="D45" s="28"/>
      <c r="E45" s="16"/>
      <c r="F45" s="16"/>
    </row>
    <row r="46" spans="1:10" ht="18.75" customHeight="1">
      <c r="A46" s="35"/>
      <c r="B46" s="17">
        <v>32</v>
      </c>
      <c r="C46" s="18" t="s">
        <v>74</v>
      </c>
      <c r="D46" s="19" t="s">
        <v>42</v>
      </c>
      <c r="E46" s="18"/>
      <c r="F46" s="18"/>
      <c r="G46" s="5">
        <f>COUNTIF(D46:D48,"Sim")</f>
        <v>3</v>
      </c>
      <c r="H46" s="5">
        <f>COUNTIF(D46:D48,"Parcialmente")</f>
        <v>0</v>
      </c>
      <c r="I46" s="5">
        <f>COUNTIF(D46:D48,"Não")</f>
        <v>0</v>
      </c>
      <c r="J46" s="5">
        <f>COUNTIF(D46:D48,"NA")</f>
        <v>0</v>
      </c>
    </row>
    <row r="47" spans="1:10" ht="18.75" customHeight="1">
      <c r="A47" s="35"/>
      <c r="B47" s="17">
        <v>33</v>
      </c>
      <c r="C47" s="18" t="s">
        <v>102</v>
      </c>
      <c r="D47" s="19" t="s">
        <v>42</v>
      </c>
      <c r="E47" s="18"/>
      <c r="F47" s="18"/>
    </row>
    <row r="48" spans="1:10" ht="18.75" customHeight="1">
      <c r="A48" s="36"/>
      <c r="B48" s="17">
        <v>34</v>
      </c>
      <c r="C48" s="18" t="s">
        <v>75</v>
      </c>
      <c r="D48" s="19" t="s">
        <v>42</v>
      </c>
      <c r="E48" s="18"/>
      <c r="F48" s="18"/>
    </row>
    <row r="49" spans="2:3" ht="18.75" customHeight="1">
      <c r="B49" s="25"/>
      <c r="C49" s="22"/>
    </row>
    <row r="50" spans="2:3" ht="18.75" customHeight="1">
      <c r="B50" s="25"/>
      <c r="C50" s="22"/>
    </row>
    <row r="51" spans="2:3" ht="18.75" customHeight="1">
      <c r="B51" s="25"/>
      <c r="C51" s="22"/>
    </row>
    <row r="52" spans="2:3" ht="18.75" customHeight="1">
      <c r="B52" s="25"/>
      <c r="C52" s="22"/>
    </row>
    <row r="53" spans="2:3" ht="18.75" customHeight="1">
      <c r="B53" s="25"/>
      <c r="C53" s="22"/>
    </row>
    <row r="54" spans="2:3" ht="18.75" customHeight="1">
      <c r="B54" s="25"/>
      <c r="C54" s="22"/>
    </row>
    <row r="55" spans="2:3" ht="18.75" customHeight="1">
      <c r="B55" s="25"/>
      <c r="C55" s="22"/>
    </row>
    <row r="56" spans="2:3" ht="18.75" customHeight="1">
      <c r="B56" s="25"/>
      <c r="C56" s="22"/>
    </row>
    <row r="57" spans="2:3" ht="18.75" customHeight="1">
      <c r="B57" s="25"/>
      <c r="C57" s="22"/>
    </row>
    <row r="58" spans="2:3" ht="18.75" customHeight="1">
      <c r="B58" s="25"/>
      <c r="C58" s="22"/>
    </row>
    <row r="59" spans="2:3" ht="18.75" customHeight="1">
      <c r="B59" s="25"/>
      <c r="C59" s="22"/>
    </row>
    <row r="60" spans="2:3" ht="18.75" customHeight="1">
      <c r="B60" s="25"/>
      <c r="C60" s="22"/>
    </row>
    <row r="61" spans="2:3" ht="18.75" customHeight="1">
      <c r="B61" s="25"/>
      <c r="C61" s="22"/>
    </row>
    <row r="62" spans="2:3" ht="18.75" customHeight="1">
      <c r="B62" s="25"/>
      <c r="C62" s="22"/>
    </row>
    <row r="63" spans="2:3" ht="18.75" customHeight="1">
      <c r="B63" s="25"/>
      <c r="C63" s="22"/>
    </row>
    <row r="64" spans="2:3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40" sqref="D40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>
        <f>COUNTIF(D5:D51,"Sim")/(COUNTA(D5:D49)-COUNTIF(D5:D49,"NA"))</f>
        <v>0.8214285714285714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130</v>
      </c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1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 t="s">
        <v>129</v>
      </c>
      <c r="E10" s="18"/>
      <c r="F10" s="18"/>
      <c r="G10" s="5">
        <f>COUNTIF(D10:D12,"Sim")</f>
        <v>1</v>
      </c>
      <c r="H10" s="5">
        <f>COUNTIF(D10:D12,"Parcialmente")</f>
        <v>1</v>
      </c>
      <c r="I10" s="5">
        <f>COUNTIF(D10:D12,"Não")</f>
        <v>0</v>
      </c>
      <c r="J10" s="5">
        <f>COUNTIF(D10:D12,"NA")</f>
        <v>1</v>
      </c>
    </row>
    <row r="11" spans="1:26" ht="18.75" customHeight="1">
      <c r="A11" s="32"/>
      <c r="B11" s="17">
        <v>4</v>
      </c>
      <c r="C11" s="18" t="s">
        <v>103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52</v>
      </c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 t="s">
        <v>42</v>
      </c>
      <c r="E14" s="18"/>
      <c r="F14" s="18"/>
      <c r="G14" s="5">
        <f>COUNTIF(D14,"Sim")</f>
        <v>1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57</v>
      </c>
      <c r="D16" s="19" t="s">
        <v>52</v>
      </c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1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2"/>
      <c r="B18" s="17">
        <v>8</v>
      </c>
      <c r="C18" s="18" t="s">
        <v>104</v>
      </c>
      <c r="D18" s="19" t="s">
        <v>42</v>
      </c>
      <c r="E18" s="18"/>
      <c r="F18" s="18"/>
      <c r="G18" s="5">
        <f>COUNTIF(D18:D19,"Sim")</f>
        <v>1</v>
      </c>
      <c r="H18" s="5">
        <f>COUNTIF(D18:D19,"Parcialmente")</f>
        <v>0</v>
      </c>
      <c r="I18" s="5">
        <f>COUNTIF(D18:D19,"Não")</f>
        <v>0</v>
      </c>
      <c r="J18" s="5">
        <f>COUNTIF(D18:D19,"NA")</f>
        <v>1</v>
      </c>
    </row>
    <row r="19" spans="1:26" ht="18.75" customHeight="1">
      <c r="A19" s="32"/>
      <c r="B19" s="17">
        <v>9</v>
      </c>
      <c r="C19" s="18" t="s">
        <v>88</v>
      </c>
      <c r="D19" s="19" t="s">
        <v>52</v>
      </c>
      <c r="E19" s="18"/>
      <c r="F19" s="18"/>
    </row>
    <row r="20" spans="1:26" ht="18.75" customHeight="1">
      <c r="A20" s="32"/>
      <c r="B20" s="14"/>
      <c r="C20" s="15" t="s">
        <v>20</v>
      </c>
      <c r="D20" s="28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.75" customHeight="1">
      <c r="A21" s="33"/>
      <c r="B21" s="17">
        <v>10</v>
      </c>
      <c r="C21" s="18" t="s">
        <v>105</v>
      </c>
      <c r="D21" s="19" t="s">
        <v>52</v>
      </c>
      <c r="E21" s="18"/>
      <c r="F21" s="18"/>
      <c r="G21" s="5">
        <f>COUNTIF(D21,"Sim")</f>
        <v>0</v>
      </c>
      <c r="H21" s="5">
        <f>COUNTIF(D21,"Parcialmente")</f>
        <v>0</v>
      </c>
      <c r="I21" s="5">
        <f>COUNTIF(D21,"Não")</f>
        <v>0</v>
      </c>
      <c r="J21" s="5">
        <f>COUNTIF(D21,"NA")</f>
        <v>1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1" t="s">
        <v>90</v>
      </c>
      <c r="B22" s="14"/>
      <c r="C22" s="15" t="s">
        <v>22</v>
      </c>
      <c r="D22" s="28"/>
      <c r="E22" s="16"/>
      <c r="F22" s="16"/>
    </row>
    <row r="23" spans="1:26" ht="18.75" customHeight="1">
      <c r="A23" s="32"/>
      <c r="B23" s="17">
        <v>11</v>
      </c>
      <c r="C23" s="18" t="s">
        <v>106</v>
      </c>
      <c r="D23" s="19" t="s">
        <v>130</v>
      </c>
      <c r="E23" s="18"/>
      <c r="F23" s="18"/>
      <c r="G23" s="5">
        <f>COUNTIF(D23:D28,"Sim")</f>
        <v>3</v>
      </c>
      <c r="H23" s="5">
        <f>COUNTIF(D23:D28,"Parcialmente")</f>
        <v>1</v>
      </c>
      <c r="I23" s="5">
        <f>COUNTIF(D23:D28,"Não")</f>
        <v>2</v>
      </c>
      <c r="J23" s="5">
        <f>COUNTIF(D23:D28,"NA")</f>
        <v>0</v>
      </c>
    </row>
    <row r="24" spans="1:26" ht="18.75" customHeight="1">
      <c r="A24" s="32"/>
      <c r="B24" s="17">
        <v>12</v>
      </c>
      <c r="C24" s="18" t="s">
        <v>91</v>
      </c>
      <c r="D24" s="19" t="s">
        <v>42</v>
      </c>
      <c r="E24" s="18"/>
      <c r="F24" s="18"/>
    </row>
    <row r="25" spans="1:26" ht="18.75" customHeight="1">
      <c r="A25" s="32"/>
      <c r="B25" s="17">
        <v>13</v>
      </c>
      <c r="C25" s="18" t="s">
        <v>92</v>
      </c>
      <c r="D25" s="19" t="s">
        <v>42</v>
      </c>
      <c r="E25" s="18"/>
      <c r="F25" s="18"/>
    </row>
    <row r="26" spans="1:26" ht="18.75" customHeight="1">
      <c r="A26" s="32"/>
      <c r="B26" s="17">
        <v>14</v>
      </c>
      <c r="C26" s="18" t="s">
        <v>93</v>
      </c>
      <c r="D26" s="19" t="s">
        <v>130</v>
      </c>
      <c r="E26" s="18"/>
      <c r="F26" s="18"/>
    </row>
    <row r="27" spans="1:26" ht="18.75" customHeight="1">
      <c r="A27" s="32"/>
      <c r="B27" s="17">
        <v>15</v>
      </c>
      <c r="C27" s="18" t="s">
        <v>94</v>
      </c>
      <c r="D27" s="19" t="s">
        <v>42</v>
      </c>
      <c r="E27" s="18"/>
      <c r="F27" s="18"/>
    </row>
    <row r="28" spans="1:26" ht="18.75" customHeight="1">
      <c r="A28" s="33"/>
      <c r="B28" s="17">
        <v>16</v>
      </c>
      <c r="C28" s="18" t="s">
        <v>95</v>
      </c>
      <c r="D28" s="19" t="s">
        <v>129</v>
      </c>
      <c r="E28" s="18"/>
      <c r="F28" s="18"/>
    </row>
    <row r="29" spans="1:26" ht="18.75" customHeight="1">
      <c r="A29" s="31" t="s">
        <v>107</v>
      </c>
      <c r="B29" s="14"/>
      <c r="C29" s="15" t="s">
        <v>26</v>
      </c>
      <c r="D29" s="28"/>
      <c r="E29" s="16"/>
      <c r="F29" s="16"/>
    </row>
    <row r="30" spans="1:26" ht="18.75" customHeight="1">
      <c r="A30" s="32"/>
      <c r="B30" s="23">
        <v>17</v>
      </c>
      <c r="C30" s="21" t="s">
        <v>44</v>
      </c>
      <c r="D30" s="19" t="s">
        <v>42</v>
      </c>
      <c r="E30" s="18"/>
      <c r="F30" s="18"/>
      <c r="G30" s="5">
        <f>COUNTIF(D30:D36,"Sim")</f>
        <v>5</v>
      </c>
      <c r="H30" s="5">
        <f>COUNTIF(D30:D36,"Parcialmente")</f>
        <v>1</v>
      </c>
      <c r="I30" s="5">
        <f>COUNTIF(D30:D36,"Não")</f>
        <v>0</v>
      </c>
      <c r="J30" s="5">
        <f>COUNTIF(D30:D36,"NA")</f>
        <v>1</v>
      </c>
    </row>
    <row r="31" spans="1:26" ht="18.75" customHeight="1">
      <c r="A31" s="32"/>
      <c r="B31" s="17">
        <v>18</v>
      </c>
      <c r="C31" s="18" t="s">
        <v>108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109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110</v>
      </c>
      <c r="D33" s="19" t="s">
        <v>42</v>
      </c>
      <c r="E33" s="18"/>
      <c r="F33" s="18"/>
    </row>
    <row r="34" spans="1:10" ht="18.75" customHeight="1">
      <c r="A34" s="32"/>
      <c r="B34" s="17">
        <v>21</v>
      </c>
      <c r="C34" s="18" t="s">
        <v>111</v>
      </c>
      <c r="D34" s="19" t="s">
        <v>129</v>
      </c>
      <c r="E34" s="18"/>
      <c r="F34" s="18"/>
    </row>
    <row r="35" spans="1:10" ht="18.75" customHeight="1">
      <c r="A35" s="32"/>
      <c r="B35" s="17">
        <v>22</v>
      </c>
      <c r="C35" s="18" t="s">
        <v>112</v>
      </c>
      <c r="D35" s="19" t="s">
        <v>52</v>
      </c>
      <c r="E35" s="18"/>
      <c r="F35" s="18"/>
    </row>
    <row r="36" spans="1:10" ht="18.75" customHeight="1">
      <c r="A36" s="45"/>
      <c r="B36" s="17">
        <v>23</v>
      </c>
      <c r="C36" s="18" t="s">
        <v>113</v>
      </c>
      <c r="D36" s="19" t="s">
        <v>42</v>
      </c>
      <c r="E36" s="18"/>
      <c r="F36" s="18"/>
    </row>
    <row r="37" spans="1:10" ht="18.75" customHeight="1">
      <c r="A37" s="31" t="s">
        <v>58</v>
      </c>
      <c r="B37" s="14"/>
      <c r="C37" s="15" t="s">
        <v>23</v>
      </c>
      <c r="D37" s="28"/>
      <c r="E37" s="16"/>
      <c r="F37" s="16"/>
    </row>
    <row r="38" spans="1:10" ht="18.75" customHeight="1">
      <c r="A38" s="32"/>
      <c r="B38" s="17">
        <v>24</v>
      </c>
      <c r="C38" s="18" t="s">
        <v>114</v>
      </c>
      <c r="D38" s="19" t="s">
        <v>42</v>
      </c>
      <c r="E38" s="18"/>
      <c r="F38" s="18"/>
      <c r="G38" s="5">
        <f>COUNTIF(D38:D43,"Sim")</f>
        <v>6</v>
      </c>
      <c r="H38" s="5">
        <f>COUNTIF(D38:D43,"Parcialmente")</f>
        <v>0</v>
      </c>
      <c r="I38" s="5">
        <f>COUNTIF(D38:D43,"Não")</f>
        <v>0</v>
      </c>
      <c r="J38" s="5">
        <f>COUNTIF(D38:D43,"NA")</f>
        <v>0</v>
      </c>
    </row>
    <row r="39" spans="1:10" ht="18.75" customHeight="1">
      <c r="A39" s="32"/>
      <c r="B39" s="17">
        <v>25</v>
      </c>
      <c r="C39" s="18" t="s">
        <v>115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98</v>
      </c>
      <c r="D40" s="19" t="s">
        <v>42</v>
      </c>
      <c r="E40" s="18"/>
      <c r="F40" s="18"/>
    </row>
    <row r="41" spans="1:10" ht="18.75" customHeight="1">
      <c r="A41" s="32"/>
      <c r="B41" s="17">
        <v>27</v>
      </c>
      <c r="C41" s="18" t="s">
        <v>116</v>
      </c>
      <c r="D41" s="19" t="s">
        <v>42</v>
      </c>
      <c r="E41" s="18"/>
      <c r="F41" s="18"/>
    </row>
    <row r="42" spans="1:10" ht="18.75" customHeight="1">
      <c r="A42" s="32"/>
      <c r="B42" s="17">
        <v>28</v>
      </c>
      <c r="C42" s="18" t="s">
        <v>100</v>
      </c>
      <c r="D42" s="19" t="s">
        <v>42</v>
      </c>
      <c r="E42" s="18"/>
      <c r="F42" s="18"/>
    </row>
    <row r="43" spans="1:10" ht="18.75" customHeight="1">
      <c r="A43" s="45"/>
      <c r="B43" s="17">
        <v>29</v>
      </c>
      <c r="C43" s="18" t="s">
        <v>101</v>
      </c>
      <c r="D43" s="19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28"/>
      <c r="E44" s="16"/>
      <c r="F44" s="16"/>
    </row>
    <row r="45" spans="1:10" ht="18.75" customHeight="1">
      <c r="A45" s="35"/>
      <c r="B45" s="17">
        <v>30</v>
      </c>
      <c r="C45" s="18" t="s">
        <v>71</v>
      </c>
      <c r="D45" s="19" t="s">
        <v>42</v>
      </c>
      <c r="E45" s="18"/>
      <c r="F45" s="18"/>
      <c r="G45" s="5">
        <f>COUNTIF(D45:D47,"Sim")</f>
        <v>2</v>
      </c>
      <c r="H45" s="5">
        <f>COUNTIF(D45:D47,"Parcialmente")</f>
        <v>1</v>
      </c>
      <c r="I45" s="5">
        <f>COUNTIF(D45:D47,"Não")</f>
        <v>0</v>
      </c>
      <c r="J45" s="5">
        <f>COUNTIF(D45:D47,"NA")</f>
        <v>0</v>
      </c>
    </row>
    <row r="46" spans="1:10" ht="18.75" customHeight="1">
      <c r="A46" s="35"/>
      <c r="B46" s="17">
        <v>31</v>
      </c>
      <c r="C46" s="18" t="s">
        <v>72</v>
      </c>
      <c r="D46" s="19" t="s">
        <v>129</v>
      </c>
      <c r="E46" s="18"/>
      <c r="F46" s="18"/>
    </row>
    <row r="47" spans="1:10" ht="18.75" customHeight="1">
      <c r="A47" s="35"/>
      <c r="B47" s="17">
        <v>32</v>
      </c>
      <c r="C47" s="18" t="s">
        <v>73</v>
      </c>
      <c r="D47" s="19" t="s">
        <v>42</v>
      </c>
      <c r="E47" s="18"/>
      <c r="F47" s="18"/>
    </row>
    <row r="48" spans="1:10" ht="18.75" customHeight="1">
      <c r="A48" s="35"/>
      <c r="B48" s="14"/>
      <c r="C48" s="15" t="s">
        <v>25</v>
      </c>
      <c r="D48" s="28"/>
      <c r="E48" s="16"/>
      <c r="F48" s="16"/>
    </row>
    <row r="49" spans="1:10" ht="18.75" customHeight="1">
      <c r="A49" s="35"/>
      <c r="B49" s="17">
        <v>33</v>
      </c>
      <c r="C49" s="18" t="s">
        <v>74</v>
      </c>
      <c r="D49" s="19" t="s">
        <v>42</v>
      </c>
      <c r="E49" s="18"/>
      <c r="F49" s="18"/>
      <c r="G49" s="5">
        <f>COUNTIF(D49:D51,"Sim")</f>
        <v>3</v>
      </c>
      <c r="H49" s="5">
        <f>COUNTIF(D49:D51,"Parcialmente")</f>
        <v>0</v>
      </c>
      <c r="I49" s="5">
        <f>COUNTIF(D49:D51,"Não")</f>
        <v>0</v>
      </c>
      <c r="J49" s="5">
        <f>COUNTIF(D49:D51,"NA")</f>
        <v>0</v>
      </c>
    </row>
    <row r="50" spans="1:10" ht="18.75" customHeight="1">
      <c r="A50" s="35"/>
      <c r="B50" s="17">
        <v>34</v>
      </c>
      <c r="C50" s="18" t="s">
        <v>102</v>
      </c>
      <c r="D50" s="19" t="s">
        <v>42</v>
      </c>
      <c r="E50" s="18"/>
      <c r="F50" s="18"/>
    </row>
    <row r="51" spans="1:10" ht="18.75" customHeight="1">
      <c r="A51" s="36"/>
      <c r="B51" s="17">
        <v>35</v>
      </c>
      <c r="C51" s="18" t="s">
        <v>75</v>
      </c>
      <c r="D51" s="19" t="s">
        <v>42</v>
      </c>
      <c r="E51" s="18"/>
      <c r="F51" s="18"/>
    </row>
    <row r="52" spans="1:10" ht="18.75" customHeight="1">
      <c r="B52" s="25"/>
      <c r="C52" s="22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COUNTIF(D5:D50,"Sim")/(COUNTA(D5:D49)-COUNTIF(D5:D49,"NA"))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/>
      <c r="E10" s="18"/>
      <c r="F10" s="18"/>
      <c r="G10" s="5">
        <f>COUNTIF(D10:D12,"Sim")</f>
        <v>0</v>
      </c>
      <c r="H10" s="5">
        <f>COUNTIF(D10:D12,"Parcialmente")</f>
        <v>0</v>
      </c>
      <c r="I10" s="5">
        <f>COUNTIF(D10:D12,"Não")</f>
        <v>0</v>
      </c>
      <c r="J10" s="5">
        <f>COUNTIF(D10:D12,"NA")</f>
        <v>0</v>
      </c>
    </row>
    <row r="11" spans="1:26" ht="18.75" customHeight="1">
      <c r="A11" s="32"/>
      <c r="B11" s="17">
        <v>4</v>
      </c>
      <c r="C11" s="18" t="s">
        <v>117</v>
      </c>
      <c r="D11" s="19"/>
      <c r="E11" s="18"/>
      <c r="F11" s="18"/>
    </row>
    <row r="12" spans="1:26" ht="29.25" customHeight="1">
      <c r="A12" s="32"/>
      <c r="B12" s="17">
        <v>5</v>
      </c>
      <c r="C12" s="18" t="s">
        <v>118</v>
      </c>
      <c r="D12" s="19"/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/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119</v>
      </c>
      <c r="D16" s="19"/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3"/>
      <c r="B18" s="17">
        <v>8</v>
      </c>
      <c r="C18" s="18" t="s">
        <v>104</v>
      </c>
      <c r="D18" s="19"/>
      <c r="E18" s="18"/>
      <c r="F18" s="18"/>
      <c r="G18" s="5">
        <f>COUNTIF(D18,"Sim")</f>
        <v>0</v>
      </c>
      <c r="H18" s="5">
        <f>COUNTIF(D18,"Parcialmente")</f>
        <v>0</v>
      </c>
      <c r="I18" s="5">
        <f>COUNTIF(D18,"Não")</f>
        <v>0</v>
      </c>
      <c r="J18" s="5">
        <f>COUNTIF(D18,"NA")</f>
        <v>0</v>
      </c>
    </row>
    <row r="19" spans="1:26" ht="15" customHeight="1">
      <c r="A19" s="31" t="s">
        <v>90</v>
      </c>
      <c r="B19" s="14"/>
      <c r="C19" s="15" t="s">
        <v>22</v>
      </c>
      <c r="D19" s="28"/>
      <c r="E19" s="16"/>
      <c r="F19" s="16"/>
    </row>
    <row r="20" spans="1:26" ht="18.75" customHeight="1">
      <c r="A20" s="32"/>
      <c r="B20" s="17">
        <v>9</v>
      </c>
      <c r="C20" s="18" t="s">
        <v>120</v>
      </c>
      <c r="D20" s="19"/>
      <c r="E20" s="18"/>
      <c r="F20" s="18"/>
      <c r="G20" s="5">
        <f>COUNTIF(D20:D24,"Sim")</f>
        <v>0</v>
      </c>
      <c r="H20" s="5">
        <f>COUNTIF(D20:D24,"Parcialmente")</f>
        <v>0</v>
      </c>
      <c r="I20" s="5">
        <f>COUNTIF(D20:D24,"Não")</f>
        <v>0</v>
      </c>
      <c r="J20" s="5">
        <f>COUNTIF(D20:D24,"NA")</f>
        <v>0</v>
      </c>
    </row>
    <row r="21" spans="1:26" ht="18.75" customHeight="1">
      <c r="A21" s="32"/>
      <c r="B21" s="17">
        <v>10</v>
      </c>
      <c r="C21" s="18" t="s">
        <v>121</v>
      </c>
      <c r="D21" s="19"/>
      <c r="E21" s="18"/>
      <c r="F21" s="18"/>
    </row>
    <row r="22" spans="1:26" ht="18.75" customHeight="1">
      <c r="A22" s="32"/>
      <c r="B22" s="17">
        <v>11</v>
      </c>
      <c r="C22" s="18" t="s">
        <v>92</v>
      </c>
      <c r="D22" s="19"/>
      <c r="E22" s="18"/>
      <c r="F22" s="18"/>
    </row>
    <row r="23" spans="1:26" ht="18.75" customHeight="1">
      <c r="A23" s="32"/>
      <c r="B23" s="17">
        <v>12</v>
      </c>
      <c r="C23" s="18" t="s">
        <v>93</v>
      </c>
      <c r="D23" s="19"/>
      <c r="E23" s="18"/>
      <c r="F23" s="18"/>
    </row>
    <row r="24" spans="1:26" ht="18.75" customHeight="1">
      <c r="A24" s="45"/>
      <c r="B24" s="17">
        <v>13</v>
      </c>
      <c r="C24" s="18" t="s">
        <v>95</v>
      </c>
      <c r="D24" s="19"/>
      <c r="E24" s="18"/>
      <c r="F24" s="18"/>
    </row>
    <row r="25" spans="1:26" ht="18.75" customHeight="1">
      <c r="A25" s="31" t="s">
        <v>107</v>
      </c>
      <c r="B25" s="14"/>
      <c r="C25" s="15" t="s">
        <v>26</v>
      </c>
      <c r="D25" s="28"/>
      <c r="E25" s="16"/>
      <c r="F25" s="16"/>
    </row>
    <row r="26" spans="1:26" ht="18.75" customHeight="1">
      <c r="A26" s="32"/>
      <c r="B26" s="17">
        <v>14</v>
      </c>
      <c r="C26" s="18" t="s">
        <v>122</v>
      </c>
      <c r="D26" s="19"/>
      <c r="E26" s="18"/>
      <c r="F26" s="18"/>
      <c r="G26" s="5">
        <f>COUNTIF(D26:D28,"Sim")</f>
        <v>0</v>
      </c>
      <c r="H26" s="5">
        <f>COUNTIF(D26:D28,"Parcialmente")</f>
        <v>0</v>
      </c>
      <c r="I26" s="5">
        <f>COUNTIF(D26:D28,"Não")</f>
        <v>0</v>
      </c>
      <c r="J26" s="5">
        <f>COUNTIF(D26:D28,"NA")</f>
        <v>0</v>
      </c>
    </row>
    <row r="27" spans="1:26" ht="18.75" customHeight="1">
      <c r="A27" s="32"/>
      <c r="B27" s="17">
        <v>15</v>
      </c>
      <c r="C27" s="18" t="s">
        <v>112</v>
      </c>
      <c r="D27" s="19"/>
      <c r="E27" s="18"/>
      <c r="F27" s="18"/>
    </row>
    <row r="28" spans="1:26" ht="18.75" customHeight="1">
      <c r="A28" s="45"/>
      <c r="B28" s="17">
        <v>16</v>
      </c>
      <c r="C28" s="18" t="s">
        <v>123</v>
      </c>
      <c r="D28" s="19"/>
      <c r="E28" s="18"/>
      <c r="F28" s="18"/>
    </row>
    <row r="29" spans="1:26" ht="15" customHeight="1">
      <c r="A29" s="31" t="s">
        <v>124</v>
      </c>
      <c r="B29" s="14"/>
      <c r="C29" s="15" t="s">
        <v>27</v>
      </c>
      <c r="D29" s="28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.75" customHeight="1">
      <c r="A30" s="32"/>
      <c r="B30" s="23">
        <v>24</v>
      </c>
      <c r="C30" s="21" t="s">
        <v>44</v>
      </c>
      <c r="D30" s="19"/>
      <c r="E30" s="18"/>
      <c r="F30" s="18"/>
      <c r="G30" s="5">
        <f>COUNTIF(D30:D31,"Sim")</f>
        <v>0</v>
      </c>
      <c r="H30" s="5">
        <f>COUNTIF(D30:D31,"Parcialmente")</f>
        <v>0</v>
      </c>
      <c r="I30" s="5">
        <f>COUNTIF(D30:D31,"Não")</f>
        <v>0</v>
      </c>
      <c r="J30" s="5">
        <f>COUNTIF(D30:D31,"NA")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.75" customHeight="1">
      <c r="A31" s="32"/>
      <c r="B31" s="17">
        <v>25</v>
      </c>
      <c r="C31" s="18" t="s">
        <v>125</v>
      </c>
      <c r="D31" s="19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32"/>
      <c r="B32" s="14"/>
      <c r="C32" s="15" t="s">
        <v>28</v>
      </c>
      <c r="D32" s="28"/>
      <c r="E32" s="16"/>
      <c r="F32" s="16"/>
    </row>
    <row r="33" spans="1:10" ht="18.75" customHeight="1">
      <c r="A33" s="32"/>
      <c r="B33" s="23">
        <v>26</v>
      </c>
      <c r="C33" s="21" t="s">
        <v>44</v>
      </c>
      <c r="D33" s="19"/>
      <c r="E33" s="18"/>
      <c r="F33" s="18"/>
      <c r="G33" s="5">
        <f>COUNTIF(D33:D34,"Sim")</f>
        <v>0</v>
      </c>
      <c r="H33" s="5">
        <f>COUNTIF(D33:D34,"Parcialmente")</f>
        <v>0</v>
      </c>
      <c r="I33" s="5">
        <f>COUNTIF(D33:D34,"Não")</f>
        <v>0</v>
      </c>
      <c r="J33" s="5">
        <f>COUNTIF(D33:D34,"NA")</f>
        <v>0</v>
      </c>
    </row>
    <row r="34" spans="1:10" ht="18.75" customHeight="1">
      <c r="A34" s="45"/>
      <c r="B34" s="17">
        <v>27</v>
      </c>
      <c r="C34" s="18" t="s">
        <v>126</v>
      </c>
      <c r="D34" s="19"/>
      <c r="E34" s="18"/>
      <c r="F34" s="18"/>
    </row>
    <row r="35" spans="1:10" ht="18.75" customHeight="1">
      <c r="A35" s="31" t="s">
        <v>58</v>
      </c>
      <c r="B35" s="14"/>
      <c r="C35" s="15" t="s">
        <v>23</v>
      </c>
      <c r="D35" s="28"/>
      <c r="E35" s="16"/>
      <c r="F35" s="16"/>
    </row>
    <row r="36" spans="1:10" ht="18.75" customHeight="1">
      <c r="A36" s="32"/>
      <c r="B36" s="17">
        <v>19</v>
      </c>
      <c r="C36" s="18" t="s">
        <v>114</v>
      </c>
      <c r="D36" s="19"/>
      <c r="E36" s="18"/>
      <c r="F36" s="18"/>
      <c r="G36" s="5">
        <f>COUNTIF(D36:D42,"Sim")</f>
        <v>0</v>
      </c>
      <c r="H36" s="5">
        <f>COUNTIF(D36:D42,"Parcialmente")</f>
        <v>0</v>
      </c>
      <c r="I36" s="5">
        <f>COUNTIF(D36:D42,"Não")</f>
        <v>0</v>
      </c>
      <c r="J36" s="5">
        <f>COUNTIF(D36:D42,"NA")</f>
        <v>0</v>
      </c>
    </row>
    <row r="37" spans="1:10" ht="18.75" customHeight="1">
      <c r="A37" s="32"/>
      <c r="B37" s="17">
        <v>20</v>
      </c>
      <c r="C37" s="18" t="s">
        <v>115</v>
      </c>
      <c r="D37" s="19"/>
      <c r="E37" s="18"/>
      <c r="F37" s="18"/>
    </row>
    <row r="38" spans="1:10" ht="18.75" customHeight="1">
      <c r="A38" s="32"/>
      <c r="B38" s="17">
        <v>21</v>
      </c>
      <c r="C38" s="18" t="s">
        <v>98</v>
      </c>
      <c r="D38" s="19"/>
      <c r="E38" s="18"/>
      <c r="F38" s="18"/>
    </row>
    <row r="39" spans="1:10" ht="18.75" customHeight="1">
      <c r="A39" s="32"/>
      <c r="B39" s="17">
        <v>22</v>
      </c>
      <c r="C39" s="18" t="s">
        <v>116</v>
      </c>
      <c r="D39" s="19"/>
      <c r="E39" s="18"/>
      <c r="F39" s="18"/>
    </row>
    <row r="40" spans="1:10" ht="18.75" customHeight="1">
      <c r="A40" s="32"/>
      <c r="B40" s="17">
        <v>23</v>
      </c>
      <c r="C40" s="18" t="s">
        <v>100</v>
      </c>
      <c r="D40" s="19"/>
      <c r="E40" s="18"/>
      <c r="F40" s="18"/>
    </row>
    <row r="41" spans="1:10" ht="18.75" customHeight="1">
      <c r="A41" s="32"/>
      <c r="B41" s="17">
        <v>24</v>
      </c>
      <c r="C41" s="18" t="s">
        <v>127</v>
      </c>
      <c r="D41" s="19"/>
      <c r="E41" s="18"/>
      <c r="F41" s="18"/>
    </row>
    <row r="42" spans="1:10" ht="18.75" customHeight="1">
      <c r="A42" s="45"/>
      <c r="B42" s="17">
        <v>25</v>
      </c>
      <c r="C42" s="18" t="s">
        <v>101</v>
      </c>
      <c r="D42" s="19"/>
      <c r="E42" s="18"/>
      <c r="F42" s="18"/>
    </row>
    <row r="43" spans="1:10" ht="15" customHeight="1">
      <c r="A43" s="34" t="s">
        <v>69</v>
      </c>
      <c r="B43" s="14"/>
      <c r="C43" s="15" t="s">
        <v>24</v>
      </c>
      <c r="D43" s="28"/>
      <c r="E43" s="16"/>
      <c r="F43" s="16"/>
    </row>
    <row r="44" spans="1:10" ht="18.75" customHeight="1">
      <c r="A44" s="35"/>
      <c r="B44" s="17">
        <v>26</v>
      </c>
      <c r="C44" s="18" t="s">
        <v>71</v>
      </c>
      <c r="D44" s="19"/>
      <c r="E44" s="18"/>
      <c r="F44" s="18"/>
      <c r="G44" s="5">
        <f>COUNTIF(D44:D46,"Sim")</f>
        <v>0</v>
      </c>
      <c r="H44" s="5">
        <f>COUNTIF(D44:D46,"Parcialmente")</f>
        <v>0</v>
      </c>
      <c r="I44" s="5">
        <f>COUNTIF(D44:D46,"Não")</f>
        <v>0</v>
      </c>
      <c r="J44" s="5">
        <f>COUNTIF(D44:D46,"NA")</f>
        <v>0</v>
      </c>
    </row>
    <row r="45" spans="1:10" ht="18.75" customHeight="1">
      <c r="A45" s="35"/>
      <c r="B45" s="17">
        <v>27</v>
      </c>
      <c r="C45" s="18" t="s">
        <v>72</v>
      </c>
      <c r="D45" s="19"/>
      <c r="E45" s="18"/>
      <c r="F45" s="18"/>
    </row>
    <row r="46" spans="1:10" ht="18.75" customHeight="1">
      <c r="A46" s="35"/>
      <c r="B46" s="17">
        <v>28</v>
      </c>
      <c r="C46" s="18" t="s">
        <v>73</v>
      </c>
      <c r="D46" s="19"/>
      <c r="E46" s="18"/>
      <c r="F46" s="18"/>
    </row>
    <row r="47" spans="1:10" ht="18.75" customHeight="1">
      <c r="A47" s="35"/>
      <c r="B47" s="14"/>
      <c r="C47" s="15" t="s">
        <v>25</v>
      </c>
      <c r="D47" s="28"/>
      <c r="E47" s="16"/>
      <c r="F47" s="16"/>
    </row>
    <row r="48" spans="1:10" ht="18.75" customHeight="1">
      <c r="A48" s="35"/>
      <c r="B48" s="17">
        <v>29</v>
      </c>
      <c r="C48" s="18" t="s">
        <v>74</v>
      </c>
      <c r="D48" s="19"/>
      <c r="E48" s="18"/>
      <c r="F48" s="18"/>
      <c r="G48" s="5">
        <f>COUNTIF(D48:D50,"Sim")</f>
        <v>0</v>
      </c>
      <c r="H48" s="5">
        <f>COUNTIF(D48:D50,"Parcialmente")</f>
        <v>0</v>
      </c>
      <c r="I48" s="5">
        <f>COUNTIF(D48:D50,"Não")</f>
        <v>0</v>
      </c>
      <c r="J48" s="5">
        <f>COUNTIF(D48:D50,"NA")</f>
        <v>0</v>
      </c>
    </row>
    <row r="49" spans="1:6" ht="18.75" customHeight="1">
      <c r="A49" s="35"/>
      <c r="B49" s="17">
        <v>30</v>
      </c>
      <c r="C49" s="18" t="s">
        <v>102</v>
      </c>
      <c r="D49" s="19"/>
      <c r="E49" s="18"/>
      <c r="F49" s="18"/>
    </row>
    <row r="50" spans="1:6" ht="18.75" customHeight="1">
      <c r="A50" s="36"/>
      <c r="B50" s="17">
        <v>31</v>
      </c>
      <c r="C50" s="18" t="s">
        <v>75</v>
      </c>
      <c r="D50" s="19"/>
      <c r="E50" s="18"/>
      <c r="F50" s="18"/>
    </row>
    <row r="51" spans="1:6" ht="18.75" customHeight="1">
      <c r="B51" s="25"/>
      <c r="C51" s="22"/>
    </row>
    <row r="52" spans="1:6" ht="18.75" customHeight="1">
      <c r="B52" s="25"/>
      <c r="C52" s="22"/>
    </row>
    <row r="53" spans="1:6" ht="18.75" customHeight="1">
      <c r="B53" s="25"/>
      <c r="C53" s="22"/>
    </row>
    <row r="54" spans="1:6" ht="18.75" customHeight="1">
      <c r="B54" s="25"/>
      <c r="C54" s="22"/>
    </row>
    <row r="55" spans="1:6" ht="18.75" customHeight="1">
      <c r="B55" s="25"/>
      <c r="C55" s="22"/>
    </row>
    <row r="56" spans="1:6" ht="18.75" customHeight="1">
      <c r="B56" s="25"/>
      <c r="C56" s="22"/>
    </row>
    <row r="57" spans="1:6" ht="18.75" customHeight="1">
      <c r="B57" s="25"/>
      <c r="C57" s="22"/>
    </row>
    <row r="58" spans="1:6" ht="18.75" customHeight="1">
      <c r="B58" s="25"/>
      <c r="C58" s="22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2">
    <mergeCell ref="A19:A24"/>
    <mergeCell ref="A25:A28"/>
    <mergeCell ref="A29:A34"/>
    <mergeCell ref="A35:A42"/>
    <mergeCell ref="A43:A50"/>
    <mergeCell ref="A5:A16"/>
    <mergeCell ref="A17:A18"/>
    <mergeCell ref="A1:F1"/>
    <mergeCell ref="A2:B2"/>
    <mergeCell ref="D2:E2"/>
    <mergeCell ref="A3:B3"/>
    <mergeCell ref="D3:F3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Minghini</dc:creator>
  <cp:lastModifiedBy>Gustavo Moura de Sa</cp:lastModifiedBy>
  <dcterms:created xsi:type="dcterms:W3CDTF">2024-10-03T01:19:59Z</dcterms:created>
  <dcterms:modified xsi:type="dcterms:W3CDTF">2024-11-18T02:44:45Z</dcterms:modified>
</cp:coreProperties>
</file>