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theme/themeOverride4.xml" ContentType="application/vnd.openxmlformats-officedocument.themeOverrid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theme/themeOverride5.xml" ContentType="application/vnd.openxmlformats-officedocument.themeOverride+xml"/>
  <Override PartName="/xl/charts/chart6.xml" ContentType="application/vnd.openxmlformats-officedocument.drawingml.chart+xml"/>
  <Override PartName="/xl/theme/themeOverride6.xml" ContentType="application/vnd.openxmlformats-officedocument.themeOverrid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theme/themeOverride7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NA Power\Reports\Weekly Outlook\PJM\2020\2020-01-27 Weekly Report\"/>
    </mc:Choice>
  </mc:AlternateContent>
  <bookViews>
    <workbookView xWindow="0" yWindow="0" windowWidth="28800" windowHeight="12300" activeTab="5"/>
  </bookViews>
  <sheets>
    <sheet name="Load" sheetId="1" r:id="rId1"/>
    <sheet name="Generation" sheetId="2" r:id="rId2"/>
    <sheet name="Prices" sheetId="3" r:id="rId3"/>
    <sheet name="Stack" sheetId="4" r:id="rId4"/>
    <sheet name="Implied Heat Rate" sheetId="5" r:id="rId5"/>
    <sheet name="Interchang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21" i="1" l="1"/>
  <c r="Z21" i="1"/>
  <c r="Y22" i="1"/>
  <c r="Z22" i="1"/>
  <c r="F154" i="6" l="1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I2" i="3"/>
  <c r="L2" i="3" s="1"/>
  <c r="I3" i="3" l="1"/>
  <c r="L3" i="3" s="1"/>
  <c r="K2" i="3"/>
  <c r="J2" i="3"/>
  <c r="H83" i="6"/>
  <c r="I83" i="6"/>
  <c r="J83" i="6"/>
  <c r="K83" i="6"/>
  <c r="H84" i="6"/>
  <c r="I84" i="6"/>
  <c r="J84" i="6"/>
  <c r="K84" i="6"/>
  <c r="H85" i="6"/>
  <c r="I85" i="6"/>
  <c r="J85" i="6"/>
  <c r="K85" i="6"/>
  <c r="H86" i="6"/>
  <c r="I86" i="6"/>
  <c r="J86" i="6"/>
  <c r="K86" i="6"/>
  <c r="H87" i="6"/>
  <c r="I87" i="6"/>
  <c r="J87" i="6"/>
  <c r="K87" i="6"/>
  <c r="H88" i="6"/>
  <c r="I88" i="6"/>
  <c r="J88" i="6"/>
  <c r="K88" i="6"/>
  <c r="H89" i="6"/>
  <c r="I89" i="6"/>
  <c r="J89" i="6"/>
  <c r="K89" i="6"/>
  <c r="H90" i="6"/>
  <c r="I90" i="6"/>
  <c r="J90" i="6"/>
  <c r="K90" i="6"/>
  <c r="H91" i="6"/>
  <c r="I91" i="6"/>
  <c r="J91" i="6"/>
  <c r="K91" i="6"/>
  <c r="H92" i="6"/>
  <c r="I92" i="6"/>
  <c r="J92" i="6"/>
  <c r="K92" i="6"/>
  <c r="H93" i="6"/>
  <c r="I93" i="6"/>
  <c r="J93" i="6"/>
  <c r="K93" i="6"/>
  <c r="H94" i="6"/>
  <c r="I94" i="6"/>
  <c r="J94" i="6"/>
  <c r="K94" i="6"/>
  <c r="H95" i="6"/>
  <c r="I95" i="6"/>
  <c r="J95" i="6"/>
  <c r="K95" i="6"/>
  <c r="H96" i="6"/>
  <c r="I96" i="6"/>
  <c r="J96" i="6"/>
  <c r="K96" i="6"/>
  <c r="H97" i="6"/>
  <c r="I97" i="6"/>
  <c r="J97" i="6"/>
  <c r="K97" i="6"/>
  <c r="H98" i="6"/>
  <c r="I98" i="6"/>
  <c r="J98" i="6"/>
  <c r="K98" i="6"/>
  <c r="H99" i="6"/>
  <c r="I99" i="6"/>
  <c r="J99" i="6"/>
  <c r="K99" i="6"/>
  <c r="H100" i="6"/>
  <c r="I100" i="6"/>
  <c r="J100" i="6"/>
  <c r="K100" i="6"/>
  <c r="H101" i="6"/>
  <c r="I101" i="6"/>
  <c r="J101" i="6"/>
  <c r="K101" i="6"/>
  <c r="H102" i="6"/>
  <c r="I102" i="6"/>
  <c r="J102" i="6"/>
  <c r="K102" i="6"/>
  <c r="H103" i="6"/>
  <c r="I103" i="6"/>
  <c r="J103" i="6"/>
  <c r="K103" i="6"/>
  <c r="H104" i="6"/>
  <c r="I104" i="6"/>
  <c r="J104" i="6"/>
  <c r="K104" i="6"/>
  <c r="H105" i="6"/>
  <c r="I105" i="6"/>
  <c r="J105" i="6"/>
  <c r="K105" i="6"/>
  <c r="H106" i="6"/>
  <c r="I106" i="6"/>
  <c r="J106" i="6"/>
  <c r="K106" i="6"/>
  <c r="H107" i="6"/>
  <c r="I107" i="6"/>
  <c r="J107" i="6"/>
  <c r="K107" i="6"/>
  <c r="H108" i="6"/>
  <c r="I108" i="6"/>
  <c r="J108" i="6"/>
  <c r="K108" i="6"/>
  <c r="H109" i="6"/>
  <c r="I109" i="6"/>
  <c r="J109" i="6"/>
  <c r="K109" i="6"/>
  <c r="H110" i="6"/>
  <c r="I110" i="6"/>
  <c r="J110" i="6"/>
  <c r="K110" i="6"/>
  <c r="H111" i="6"/>
  <c r="I111" i="6"/>
  <c r="J111" i="6"/>
  <c r="K111" i="6"/>
  <c r="H112" i="6"/>
  <c r="I112" i="6"/>
  <c r="J112" i="6"/>
  <c r="K112" i="6"/>
  <c r="H113" i="6"/>
  <c r="I113" i="6"/>
  <c r="J113" i="6"/>
  <c r="K113" i="6"/>
  <c r="H114" i="6"/>
  <c r="I114" i="6"/>
  <c r="J114" i="6"/>
  <c r="K114" i="6"/>
  <c r="H115" i="6"/>
  <c r="I115" i="6"/>
  <c r="J115" i="6"/>
  <c r="K115" i="6"/>
  <c r="H116" i="6"/>
  <c r="I116" i="6"/>
  <c r="J116" i="6"/>
  <c r="K116" i="6"/>
  <c r="H117" i="6"/>
  <c r="I117" i="6"/>
  <c r="J117" i="6"/>
  <c r="K117" i="6"/>
  <c r="H118" i="6"/>
  <c r="I118" i="6"/>
  <c r="J118" i="6"/>
  <c r="K118" i="6"/>
  <c r="H119" i="6"/>
  <c r="I119" i="6"/>
  <c r="J119" i="6"/>
  <c r="K119" i="6"/>
  <c r="H120" i="6"/>
  <c r="I120" i="6"/>
  <c r="J120" i="6"/>
  <c r="K120" i="6"/>
  <c r="H121" i="6"/>
  <c r="I121" i="6"/>
  <c r="J121" i="6"/>
  <c r="K121" i="6"/>
  <c r="H122" i="6"/>
  <c r="I122" i="6"/>
  <c r="J122" i="6"/>
  <c r="K122" i="6"/>
  <c r="H123" i="6"/>
  <c r="I123" i="6"/>
  <c r="J123" i="6"/>
  <c r="K123" i="6"/>
  <c r="H124" i="6"/>
  <c r="I124" i="6"/>
  <c r="J124" i="6"/>
  <c r="K124" i="6"/>
  <c r="H125" i="6"/>
  <c r="I125" i="6"/>
  <c r="J125" i="6"/>
  <c r="K125" i="6"/>
  <c r="H126" i="6"/>
  <c r="I126" i="6"/>
  <c r="J126" i="6"/>
  <c r="K126" i="6"/>
  <c r="H127" i="6"/>
  <c r="I127" i="6"/>
  <c r="J127" i="6"/>
  <c r="K127" i="6"/>
  <c r="H128" i="6"/>
  <c r="I128" i="6"/>
  <c r="J128" i="6"/>
  <c r="K128" i="6"/>
  <c r="H129" i="6"/>
  <c r="I129" i="6"/>
  <c r="J129" i="6"/>
  <c r="K129" i="6"/>
  <c r="H130" i="6"/>
  <c r="I130" i="6"/>
  <c r="J130" i="6"/>
  <c r="K130" i="6"/>
  <c r="H131" i="6"/>
  <c r="I131" i="6"/>
  <c r="J131" i="6"/>
  <c r="K131" i="6"/>
  <c r="H132" i="6"/>
  <c r="I132" i="6"/>
  <c r="J132" i="6"/>
  <c r="K132" i="6"/>
  <c r="H133" i="6"/>
  <c r="I133" i="6"/>
  <c r="J133" i="6"/>
  <c r="K133" i="6"/>
  <c r="H134" i="6"/>
  <c r="I134" i="6"/>
  <c r="J134" i="6"/>
  <c r="K134" i="6"/>
  <c r="H135" i="6"/>
  <c r="I135" i="6"/>
  <c r="J135" i="6"/>
  <c r="K135" i="6"/>
  <c r="H136" i="6"/>
  <c r="I136" i="6"/>
  <c r="J136" i="6"/>
  <c r="K136" i="6"/>
  <c r="H137" i="6"/>
  <c r="I137" i="6"/>
  <c r="J137" i="6"/>
  <c r="K137" i="6"/>
  <c r="H138" i="6"/>
  <c r="I138" i="6"/>
  <c r="J138" i="6"/>
  <c r="K138" i="6"/>
  <c r="H139" i="6"/>
  <c r="I139" i="6"/>
  <c r="J139" i="6"/>
  <c r="K139" i="6"/>
  <c r="H140" i="6"/>
  <c r="I140" i="6"/>
  <c r="J140" i="6"/>
  <c r="K140" i="6"/>
  <c r="H141" i="6"/>
  <c r="I141" i="6"/>
  <c r="J141" i="6"/>
  <c r="K141" i="6"/>
  <c r="H142" i="6"/>
  <c r="I142" i="6"/>
  <c r="J142" i="6"/>
  <c r="K142" i="6"/>
  <c r="H143" i="6"/>
  <c r="I143" i="6"/>
  <c r="J143" i="6"/>
  <c r="K143" i="6"/>
  <c r="H144" i="6"/>
  <c r="I144" i="6"/>
  <c r="J144" i="6"/>
  <c r="K144" i="6"/>
  <c r="H145" i="6"/>
  <c r="I145" i="6"/>
  <c r="J145" i="6"/>
  <c r="K145" i="6"/>
  <c r="H146" i="6"/>
  <c r="I146" i="6"/>
  <c r="J146" i="6"/>
  <c r="K146" i="6"/>
  <c r="H147" i="6"/>
  <c r="I147" i="6"/>
  <c r="J147" i="6"/>
  <c r="K147" i="6"/>
  <c r="H148" i="6"/>
  <c r="I148" i="6"/>
  <c r="J148" i="6"/>
  <c r="K148" i="6"/>
  <c r="H149" i="6"/>
  <c r="I149" i="6"/>
  <c r="J149" i="6"/>
  <c r="K149" i="6"/>
  <c r="H150" i="6"/>
  <c r="I150" i="6"/>
  <c r="J150" i="6"/>
  <c r="K150" i="6"/>
  <c r="H151" i="6"/>
  <c r="I151" i="6"/>
  <c r="J151" i="6"/>
  <c r="K151" i="6"/>
  <c r="H152" i="6"/>
  <c r="I152" i="6"/>
  <c r="J152" i="6"/>
  <c r="K152" i="6"/>
  <c r="H153" i="6"/>
  <c r="I153" i="6"/>
  <c r="J153" i="6"/>
  <c r="K153" i="6"/>
  <c r="H154" i="6"/>
  <c r="I154" i="6"/>
  <c r="J154" i="6"/>
  <c r="K154" i="6"/>
  <c r="K3" i="3" l="1"/>
  <c r="I4" i="3"/>
  <c r="L4" i="3" s="1"/>
  <c r="J3" i="3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170" i="1"/>
  <c r="J4" i="3" l="1"/>
  <c r="I5" i="3"/>
  <c r="K5" i="3" s="1"/>
  <c r="K4" i="3"/>
  <c r="J5" i="3"/>
  <c r="Y4" i="1"/>
  <c r="Y14" i="1" s="1"/>
  <c r="Z14" i="1" s="1"/>
  <c r="I6" i="3" l="1"/>
  <c r="L6" i="3" s="1"/>
  <c r="L5" i="3"/>
  <c r="K6" i="3"/>
  <c r="I7" i="3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3" i="6"/>
  <c r="I11" i="3"/>
  <c r="L11" i="3" s="1"/>
  <c r="J6" i="3" l="1"/>
  <c r="L7" i="3"/>
  <c r="J7" i="3"/>
  <c r="K7" i="3"/>
  <c r="I8" i="3"/>
  <c r="J11" i="3"/>
  <c r="K11" i="3"/>
  <c r="AA21" i="1"/>
  <c r="AB21" i="1"/>
  <c r="AC21" i="1"/>
  <c r="AD21" i="1"/>
  <c r="AE21" i="1"/>
  <c r="AF21" i="1"/>
  <c r="AG21" i="1"/>
  <c r="AH21" i="1"/>
  <c r="AI21" i="1"/>
  <c r="AJ21" i="1"/>
  <c r="AK21" i="1"/>
  <c r="AL21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L8" i="3" l="1"/>
  <c r="K8" i="3"/>
  <c r="J8" i="3"/>
  <c r="B170" i="1"/>
  <c r="C170" i="1"/>
  <c r="B172" i="1" l="1"/>
  <c r="C172" i="1"/>
  <c r="B171" i="1"/>
  <c r="C171" i="1"/>
  <c r="B173" i="1" l="1"/>
  <c r="C173" i="1"/>
  <c r="C174" i="1" l="1"/>
  <c r="B174" i="1"/>
  <c r="B175" i="1" l="1"/>
  <c r="C175" i="1"/>
  <c r="AA14" i="1"/>
  <c r="AB14" i="1" s="1"/>
  <c r="AC14" i="1" s="1"/>
  <c r="AD14" i="1" s="1"/>
  <c r="AE14" i="1" s="1"/>
  <c r="AF14" i="1" s="1"/>
  <c r="AG14" i="1" s="1"/>
  <c r="AH14" i="1" s="1"/>
  <c r="AI14" i="1" s="1"/>
  <c r="AJ14" i="1" s="1"/>
  <c r="AK14" i="1" s="1"/>
  <c r="AL14" i="1" s="1"/>
  <c r="Z4" i="1"/>
  <c r="AA4" i="1" l="1"/>
  <c r="B176" i="1"/>
  <c r="C176" i="1"/>
  <c r="AB4" i="1" l="1"/>
  <c r="B177" i="1"/>
  <c r="C177" i="1"/>
  <c r="C2" i="1"/>
  <c r="B2" i="1"/>
  <c r="AC4" i="1" l="1"/>
  <c r="B178" i="1"/>
  <c r="C178" i="1"/>
  <c r="B3" i="1"/>
  <c r="C3" i="1"/>
  <c r="I12" i="3"/>
  <c r="H4" i="6"/>
  <c r="I4" i="6"/>
  <c r="J4" i="6"/>
  <c r="K4" i="6"/>
  <c r="H5" i="6"/>
  <c r="I5" i="6"/>
  <c r="J5" i="6"/>
  <c r="K5" i="6"/>
  <c r="H6" i="6"/>
  <c r="I6" i="6"/>
  <c r="J6" i="6"/>
  <c r="K6" i="6"/>
  <c r="H7" i="6"/>
  <c r="I7" i="6"/>
  <c r="J7" i="6"/>
  <c r="K7" i="6"/>
  <c r="H8" i="6"/>
  <c r="I8" i="6"/>
  <c r="J8" i="6"/>
  <c r="K8" i="6"/>
  <c r="H9" i="6"/>
  <c r="I9" i="6"/>
  <c r="J9" i="6"/>
  <c r="K9" i="6"/>
  <c r="H10" i="6"/>
  <c r="I10" i="6"/>
  <c r="J10" i="6"/>
  <c r="K10" i="6"/>
  <c r="H11" i="6"/>
  <c r="I11" i="6"/>
  <c r="J11" i="6"/>
  <c r="K11" i="6"/>
  <c r="H12" i="6"/>
  <c r="I12" i="6"/>
  <c r="J12" i="6"/>
  <c r="K12" i="6"/>
  <c r="H13" i="6"/>
  <c r="I13" i="6"/>
  <c r="J13" i="6"/>
  <c r="K13" i="6"/>
  <c r="H14" i="6"/>
  <c r="I14" i="6"/>
  <c r="J14" i="6"/>
  <c r="K14" i="6"/>
  <c r="H15" i="6"/>
  <c r="I15" i="6"/>
  <c r="J15" i="6"/>
  <c r="K15" i="6"/>
  <c r="H16" i="6"/>
  <c r="I16" i="6"/>
  <c r="J16" i="6"/>
  <c r="K16" i="6"/>
  <c r="H17" i="6"/>
  <c r="I17" i="6"/>
  <c r="J17" i="6"/>
  <c r="K17" i="6"/>
  <c r="H18" i="6"/>
  <c r="I18" i="6"/>
  <c r="J18" i="6"/>
  <c r="K18" i="6"/>
  <c r="H19" i="6"/>
  <c r="I19" i="6"/>
  <c r="J19" i="6"/>
  <c r="K19" i="6"/>
  <c r="H20" i="6"/>
  <c r="I20" i="6"/>
  <c r="J20" i="6"/>
  <c r="K20" i="6"/>
  <c r="H21" i="6"/>
  <c r="I21" i="6"/>
  <c r="J21" i="6"/>
  <c r="K21" i="6"/>
  <c r="H22" i="6"/>
  <c r="I22" i="6"/>
  <c r="J22" i="6"/>
  <c r="K22" i="6"/>
  <c r="H23" i="6"/>
  <c r="I23" i="6"/>
  <c r="J23" i="6"/>
  <c r="K23" i="6"/>
  <c r="H24" i="6"/>
  <c r="I24" i="6"/>
  <c r="J24" i="6"/>
  <c r="K24" i="6"/>
  <c r="H25" i="6"/>
  <c r="I25" i="6"/>
  <c r="J25" i="6"/>
  <c r="K25" i="6"/>
  <c r="H26" i="6"/>
  <c r="I26" i="6"/>
  <c r="J26" i="6"/>
  <c r="K26" i="6"/>
  <c r="H27" i="6"/>
  <c r="I27" i="6"/>
  <c r="J27" i="6"/>
  <c r="K27" i="6"/>
  <c r="H28" i="6"/>
  <c r="I28" i="6"/>
  <c r="J28" i="6"/>
  <c r="K28" i="6"/>
  <c r="H29" i="6"/>
  <c r="I29" i="6"/>
  <c r="J29" i="6"/>
  <c r="K29" i="6"/>
  <c r="H30" i="6"/>
  <c r="I30" i="6"/>
  <c r="J30" i="6"/>
  <c r="K30" i="6"/>
  <c r="H31" i="6"/>
  <c r="I31" i="6"/>
  <c r="J31" i="6"/>
  <c r="K31" i="6"/>
  <c r="H32" i="6"/>
  <c r="I32" i="6"/>
  <c r="J32" i="6"/>
  <c r="K32" i="6"/>
  <c r="H33" i="6"/>
  <c r="I33" i="6"/>
  <c r="J33" i="6"/>
  <c r="K33" i="6"/>
  <c r="H34" i="6"/>
  <c r="I34" i="6"/>
  <c r="J34" i="6"/>
  <c r="K34" i="6"/>
  <c r="H35" i="6"/>
  <c r="I35" i="6"/>
  <c r="J35" i="6"/>
  <c r="K35" i="6"/>
  <c r="H36" i="6"/>
  <c r="I36" i="6"/>
  <c r="J36" i="6"/>
  <c r="K36" i="6"/>
  <c r="H37" i="6"/>
  <c r="I37" i="6"/>
  <c r="J37" i="6"/>
  <c r="K37" i="6"/>
  <c r="H38" i="6"/>
  <c r="I38" i="6"/>
  <c r="J38" i="6"/>
  <c r="K38" i="6"/>
  <c r="H39" i="6"/>
  <c r="I39" i="6"/>
  <c r="J39" i="6"/>
  <c r="K39" i="6"/>
  <c r="H40" i="6"/>
  <c r="I40" i="6"/>
  <c r="J40" i="6"/>
  <c r="K40" i="6"/>
  <c r="H41" i="6"/>
  <c r="I41" i="6"/>
  <c r="J41" i="6"/>
  <c r="K41" i="6"/>
  <c r="H42" i="6"/>
  <c r="I42" i="6"/>
  <c r="J42" i="6"/>
  <c r="K42" i="6"/>
  <c r="H43" i="6"/>
  <c r="I43" i="6"/>
  <c r="J43" i="6"/>
  <c r="K43" i="6"/>
  <c r="H44" i="6"/>
  <c r="I44" i="6"/>
  <c r="J44" i="6"/>
  <c r="K44" i="6"/>
  <c r="H45" i="6"/>
  <c r="I45" i="6"/>
  <c r="J45" i="6"/>
  <c r="K45" i="6"/>
  <c r="H46" i="6"/>
  <c r="I46" i="6"/>
  <c r="J46" i="6"/>
  <c r="K46" i="6"/>
  <c r="H47" i="6"/>
  <c r="I47" i="6"/>
  <c r="J47" i="6"/>
  <c r="K47" i="6"/>
  <c r="H48" i="6"/>
  <c r="I48" i="6"/>
  <c r="J48" i="6"/>
  <c r="K48" i="6"/>
  <c r="H49" i="6"/>
  <c r="I49" i="6"/>
  <c r="J49" i="6"/>
  <c r="K49" i="6"/>
  <c r="H50" i="6"/>
  <c r="I50" i="6"/>
  <c r="J50" i="6"/>
  <c r="K50" i="6"/>
  <c r="H51" i="6"/>
  <c r="I51" i="6"/>
  <c r="J51" i="6"/>
  <c r="K51" i="6"/>
  <c r="H52" i="6"/>
  <c r="I52" i="6"/>
  <c r="J52" i="6"/>
  <c r="K52" i="6"/>
  <c r="H53" i="6"/>
  <c r="I53" i="6"/>
  <c r="J53" i="6"/>
  <c r="K53" i="6"/>
  <c r="H54" i="6"/>
  <c r="I54" i="6"/>
  <c r="J54" i="6"/>
  <c r="K54" i="6"/>
  <c r="H55" i="6"/>
  <c r="I55" i="6"/>
  <c r="J55" i="6"/>
  <c r="K55" i="6"/>
  <c r="H56" i="6"/>
  <c r="I56" i="6"/>
  <c r="J56" i="6"/>
  <c r="K56" i="6"/>
  <c r="H57" i="6"/>
  <c r="I57" i="6"/>
  <c r="J57" i="6"/>
  <c r="K57" i="6"/>
  <c r="H58" i="6"/>
  <c r="I58" i="6"/>
  <c r="J58" i="6"/>
  <c r="K58" i="6"/>
  <c r="H59" i="6"/>
  <c r="I59" i="6"/>
  <c r="J59" i="6"/>
  <c r="K59" i="6"/>
  <c r="H60" i="6"/>
  <c r="I60" i="6"/>
  <c r="J60" i="6"/>
  <c r="K60" i="6"/>
  <c r="H61" i="6"/>
  <c r="I61" i="6"/>
  <c r="J61" i="6"/>
  <c r="K61" i="6"/>
  <c r="H62" i="6"/>
  <c r="I62" i="6"/>
  <c r="J62" i="6"/>
  <c r="K62" i="6"/>
  <c r="H63" i="6"/>
  <c r="I63" i="6"/>
  <c r="J63" i="6"/>
  <c r="K63" i="6"/>
  <c r="H64" i="6"/>
  <c r="I64" i="6"/>
  <c r="J64" i="6"/>
  <c r="K64" i="6"/>
  <c r="H65" i="6"/>
  <c r="I65" i="6"/>
  <c r="J65" i="6"/>
  <c r="K65" i="6"/>
  <c r="H66" i="6"/>
  <c r="I66" i="6"/>
  <c r="J66" i="6"/>
  <c r="K66" i="6"/>
  <c r="H67" i="6"/>
  <c r="I67" i="6"/>
  <c r="J67" i="6"/>
  <c r="K67" i="6"/>
  <c r="H68" i="6"/>
  <c r="I68" i="6"/>
  <c r="J68" i="6"/>
  <c r="K68" i="6"/>
  <c r="H69" i="6"/>
  <c r="I69" i="6"/>
  <c r="J69" i="6"/>
  <c r="K69" i="6"/>
  <c r="H70" i="6"/>
  <c r="I70" i="6"/>
  <c r="J70" i="6"/>
  <c r="K70" i="6"/>
  <c r="H71" i="6"/>
  <c r="I71" i="6"/>
  <c r="J71" i="6"/>
  <c r="K71" i="6"/>
  <c r="H72" i="6"/>
  <c r="I72" i="6"/>
  <c r="J72" i="6"/>
  <c r="K72" i="6"/>
  <c r="H73" i="6"/>
  <c r="I73" i="6"/>
  <c r="J73" i="6"/>
  <c r="K73" i="6"/>
  <c r="H74" i="6"/>
  <c r="I74" i="6"/>
  <c r="J74" i="6"/>
  <c r="K74" i="6"/>
  <c r="H75" i="6"/>
  <c r="I75" i="6"/>
  <c r="J75" i="6"/>
  <c r="K75" i="6"/>
  <c r="H76" i="6"/>
  <c r="I76" i="6"/>
  <c r="J76" i="6"/>
  <c r="K76" i="6"/>
  <c r="H77" i="6"/>
  <c r="I77" i="6"/>
  <c r="J77" i="6"/>
  <c r="K77" i="6"/>
  <c r="H78" i="6"/>
  <c r="I78" i="6"/>
  <c r="J78" i="6"/>
  <c r="K78" i="6"/>
  <c r="H79" i="6"/>
  <c r="I79" i="6"/>
  <c r="J79" i="6"/>
  <c r="K79" i="6"/>
  <c r="H80" i="6"/>
  <c r="I80" i="6"/>
  <c r="J80" i="6"/>
  <c r="K80" i="6"/>
  <c r="H81" i="6"/>
  <c r="I81" i="6"/>
  <c r="J81" i="6"/>
  <c r="K81" i="6"/>
  <c r="H82" i="6"/>
  <c r="I82" i="6"/>
  <c r="J82" i="6"/>
  <c r="K82" i="6"/>
  <c r="I3" i="6"/>
  <c r="J3" i="6"/>
  <c r="K3" i="6"/>
  <c r="H3" i="6"/>
  <c r="L12" i="3" l="1"/>
  <c r="J12" i="3"/>
  <c r="K12" i="3"/>
  <c r="AD4" i="1"/>
  <c r="I13" i="3"/>
  <c r="B179" i="1"/>
  <c r="C179" i="1"/>
  <c r="C4" i="1"/>
  <c r="B4" i="1"/>
  <c r="K13" i="3" l="1"/>
  <c r="L13" i="3"/>
  <c r="J13" i="3"/>
  <c r="AE4" i="1"/>
  <c r="I14" i="3"/>
  <c r="B180" i="1"/>
  <c r="C180" i="1"/>
  <c r="C5" i="1"/>
  <c r="B5" i="1"/>
  <c r="J14" i="3" l="1"/>
  <c r="K14" i="3"/>
  <c r="L14" i="3"/>
  <c r="AF4" i="1"/>
  <c r="I15" i="3"/>
  <c r="B181" i="1"/>
  <c r="C181" i="1"/>
  <c r="C6" i="1"/>
  <c r="B6" i="1"/>
  <c r="J15" i="3" l="1"/>
  <c r="K15" i="3"/>
  <c r="L15" i="3"/>
  <c r="AG4" i="1"/>
  <c r="I16" i="3"/>
  <c r="C182" i="1"/>
  <c r="B182" i="1"/>
  <c r="C7" i="1"/>
  <c r="B7" i="1"/>
  <c r="L16" i="3" l="1"/>
  <c r="J16" i="3"/>
  <c r="K16" i="3"/>
  <c r="AH4" i="1"/>
  <c r="I17" i="3"/>
  <c r="B183" i="1"/>
  <c r="C183" i="1"/>
  <c r="C8" i="1"/>
  <c r="B8" i="1"/>
  <c r="K17" i="3" l="1"/>
  <c r="L17" i="3"/>
  <c r="J17" i="3"/>
  <c r="AI4" i="1"/>
  <c r="B184" i="1"/>
  <c r="C184" i="1"/>
  <c r="B9" i="1"/>
  <c r="C9" i="1"/>
  <c r="AJ4" i="1" l="1"/>
  <c r="B185" i="1"/>
  <c r="C185" i="1"/>
  <c r="B10" i="1"/>
  <c r="C10" i="1"/>
  <c r="AK4" i="1" l="1"/>
  <c r="B186" i="1"/>
  <c r="C186" i="1"/>
  <c r="C11" i="1"/>
  <c r="B11" i="1"/>
  <c r="AL4" i="1" l="1"/>
  <c r="B187" i="1"/>
  <c r="C187" i="1"/>
  <c r="C12" i="1"/>
  <c r="B12" i="1"/>
  <c r="B188" i="1" l="1"/>
  <c r="C188" i="1"/>
  <c r="C13" i="1"/>
  <c r="B13" i="1"/>
  <c r="B189" i="1" l="1"/>
  <c r="C189" i="1"/>
  <c r="B14" i="1"/>
  <c r="C14" i="1"/>
  <c r="C190" i="1" l="1"/>
  <c r="B190" i="1"/>
  <c r="B15" i="1"/>
  <c r="C15" i="1"/>
  <c r="B191" i="1" l="1"/>
  <c r="C191" i="1"/>
  <c r="C16" i="1"/>
  <c r="B16" i="1"/>
  <c r="B192" i="1" l="1"/>
  <c r="C192" i="1"/>
  <c r="C17" i="1"/>
  <c r="B17" i="1"/>
  <c r="B193" i="1" l="1"/>
  <c r="C193" i="1"/>
  <c r="C18" i="1"/>
  <c r="B18" i="1"/>
  <c r="B194" i="1" l="1"/>
  <c r="C194" i="1"/>
  <c r="B19" i="1"/>
  <c r="C19" i="1"/>
  <c r="B195" i="1" l="1"/>
  <c r="C195" i="1"/>
  <c r="C20" i="1"/>
  <c r="B20" i="1"/>
  <c r="B196" i="1" l="1"/>
  <c r="C196" i="1"/>
  <c r="B21" i="1"/>
  <c r="C21" i="1"/>
  <c r="B197" i="1" l="1"/>
  <c r="C197" i="1"/>
  <c r="C22" i="1"/>
  <c r="B22" i="1"/>
  <c r="C198" i="1" l="1"/>
  <c r="B198" i="1"/>
  <c r="C23" i="1"/>
  <c r="B23" i="1"/>
  <c r="B199" i="1" l="1"/>
  <c r="C199" i="1"/>
  <c r="C24" i="1"/>
  <c r="B24" i="1"/>
  <c r="B200" i="1" l="1"/>
  <c r="C200" i="1"/>
  <c r="B25" i="1"/>
  <c r="C25" i="1"/>
  <c r="B201" i="1" l="1"/>
  <c r="C201" i="1"/>
  <c r="B26" i="1"/>
  <c r="C26" i="1"/>
  <c r="B202" i="1" l="1"/>
  <c r="C202" i="1"/>
  <c r="C27" i="1"/>
  <c r="B27" i="1"/>
  <c r="B203" i="1" l="1"/>
  <c r="C203" i="1"/>
  <c r="C28" i="1"/>
  <c r="B28" i="1"/>
  <c r="B204" i="1" l="1"/>
  <c r="C204" i="1"/>
  <c r="C29" i="1"/>
  <c r="B29" i="1"/>
  <c r="B205" i="1" l="1"/>
  <c r="C205" i="1"/>
  <c r="B30" i="1"/>
  <c r="C30" i="1"/>
  <c r="C206" i="1" l="1"/>
  <c r="B206" i="1"/>
  <c r="B31" i="1"/>
  <c r="C31" i="1"/>
  <c r="B207" i="1" l="1"/>
  <c r="C207" i="1"/>
  <c r="C32" i="1"/>
  <c r="B32" i="1"/>
  <c r="B208" i="1" l="1"/>
  <c r="C208" i="1"/>
  <c r="C33" i="1"/>
  <c r="B33" i="1"/>
  <c r="B209" i="1" l="1"/>
  <c r="C209" i="1"/>
  <c r="C34" i="1"/>
  <c r="B34" i="1"/>
  <c r="B210" i="1" l="1"/>
  <c r="C210" i="1"/>
  <c r="B35" i="1"/>
  <c r="C35" i="1"/>
  <c r="B211" i="1" l="1"/>
  <c r="C211" i="1"/>
  <c r="C36" i="1"/>
  <c r="B36" i="1"/>
  <c r="B212" i="1" l="1"/>
  <c r="C212" i="1"/>
  <c r="B37" i="1"/>
  <c r="C37" i="1"/>
  <c r="B213" i="1" l="1"/>
  <c r="C213" i="1"/>
  <c r="C38" i="1"/>
  <c r="B38" i="1"/>
  <c r="C214" i="1" l="1"/>
  <c r="B214" i="1"/>
  <c r="C39" i="1"/>
  <c r="B39" i="1"/>
  <c r="B215" i="1" l="1"/>
  <c r="C215" i="1"/>
  <c r="C40" i="1"/>
  <c r="B40" i="1"/>
  <c r="B216" i="1" l="1"/>
  <c r="C216" i="1"/>
  <c r="B41" i="1"/>
  <c r="C41" i="1"/>
  <c r="B217" i="1" l="1"/>
  <c r="C217" i="1"/>
  <c r="B42" i="1"/>
  <c r="C42" i="1"/>
  <c r="B218" i="1" l="1"/>
  <c r="C218" i="1"/>
  <c r="C43" i="1"/>
  <c r="B43" i="1"/>
  <c r="B219" i="1" l="1"/>
  <c r="C219" i="1"/>
  <c r="C44" i="1"/>
  <c r="B44" i="1"/>
  <c r="B220" i="1" l="1"/>
  <c r="C220" i="1"/>
  <c r="C45" i="1"/>
  <c r="B45" i="1"/>
  <c r="B221" i="1" l="1"/>
  <c r="C221" i="1"/>
  <c r="B46" i="1"/>
  <c r="C46" i="1"/>
  <c r="C222" i="1" l="1"/>
  <c r="B222" i="1"/>
  <c r="B47" i="1"/>
  <c r="C47" i="1"/>
  <c r="B223" i="1" l="1"/>
  <c r="C223" i="1"/>
  <c r="C48" i="1"/>
  <c r="B48" i="1"/>
  <c r="B224" i="1" l="1"/>
  <c r="C224" i="1"/>
  <c r="C49" i="1"/>
  <c r="B49" i="1"/>
  <c r="B225" i="1" l="1"/>
  <c r="C225" i="1"/>
  <c r="C50" i="1"/>
  <c r="B50" i="1"/>
  <c r="B226" i="1" l="1"/>
  <c r="C226" i="1"/>
  <c r="B51" i="1"/>
  <c r="C51" i="1"/>
  <c r="B227" i="1" l="1"/>
  <c r="C227" i="1"/>
  <c r="C52" i="1"/>
  <c r="B52" i="1"/>
  <c r="B228" i="1" l="1"/>
  <c r="C228" i="1"/>
  <c r="B53" i="1"/>
  <c r="C53" i="1"/>
  <c r="B229" i="1" l="1"/>
  <c r="C229" i="1"/>
  <c r="C54" i="1"/>
  <c r="B54" i="1"/>
  <c r="C230" i="1" l="1"/>
  <c r="B230" i="1"/>
  <c r="C55" i="1"/>
  <c r="B55" i="1"/>
  <c r="B231" i="1" l="1"/>
  <c r="C231" i="1"/>
  <c r="C56" i="1"/>
  <c r="B56" i="1"/>
  <c r="B232" i="1" l="1"/>
  <c r="C232" i="1"/>
  <c r="B57" i="1"/>
  <c r="C57" i="1"/>
  <c r="B233" i="1" l="1"/>
  <c r="C233" i="1"/>
  <c r="B58" i="1"/>
  <c r="C58" i="1"/>
  <c r="B234" i="1" l="1"/>
  <c r="C234" i="1"/>
  <c r="C59" i="1"/>
  <c r="B59" i="1"/>
  <c r="B235" i="1" l="1"/>
  <c r="C235" i="1"/>
  <c r="C60" i="1"/>
  <c r="B60" i="1"/>
  <c r="B236" i="1" l="1"/>
  <c r="C236" i="1"/>
  <c r="C61" i="1"/>
  <c r="B61" i="1"/>
  <c r="B237" i="1" l="1"/>
  <c r="C237" i="1"/>
  <c r="B62" i="1"/>
  <c r="C62" i="1"/>
  <c r="C238" i="1" l="1"/>
  <c r="B238" i="1"/>
  <c r="B63" i="1"/>
  <c r="C63" i="1"/>
  <c r="B239" i="1" l="1"/>
  <c r="C239" i="1"/>
  <c r="C64" i="1"/>
  <c r="B64" i="1"/>
  <c r="B240" i="1" l="1"/>
  <c r="C240" i="1"/>
  <c r="C65" i="1"/>
  <c r="B65" i="1"/>
  <c r="B241" i="1" l="1"/>
  <c r="C241" i="1"/>
  <c r="C66" i="1"/>
  <c r="B66" i="1"/>
  <c r="B242" i="1" l="1"/>
  <c r="C242" i="1"/>
  <c r="B67" i="1"/>
  <c r="C67" i="1"/>
  <c r="B243" i="1" l="1"/>
  <c r="C243" i="1"/>
  <c r="C68" i="1"/>
  <c r="B68" i="1"/>
  <c r="B244" i="1" l="1"/>
  <c r="C244" i="1"/>
  <c r="B69" i="1"/>
  <c r="C69" i="1"/>
  <c r="B245" i="1" l="1"/>
  <c r="C245" i="1"/>
  <c r="C70" i="1"/>
  <c r="B70" i="1"/>
  <c r="C246" i="1" l="1"/>
  <c r="B246" i="1"/>
  <c r="C71" i="1"/>
  <c r="B71" i="1"/>
  <c r="B247" i="1" l="1"/>
  <c r="C247" i="1"/>
  <c r="C72" i="1"/>
  <c r="B72" i="1"/>
  <c r="B248" i="1" l="1"/>
  <c r="C248" i="1"/>
  <c r="B73" i="1"/>
  <c r="C73" i="1"/>
  <c r="B249" i="1" l="1"/>
  <c r="C249" i="1"/>
  <c r="B74" i="1"/>
  <c r="C74" i="1"/>
  <c r="B250" i="1" l="1"/>
  <c r="C250" i="1"/>
  <c r="C75" i="1"/>
  <c r="B75" i="1"/>
  <c r="B251" i="1" l="1"/>
  <c r="C251" i="1"/>
  <c r="C76" i="1"/>
  <c r="B76" i="1"/>
  <c r="B252" i="1" l="1"/>
  <c r="C252" i="1"/>
  <c r="C77" i="1"/>
  <c r="B77" i="1"/>
  <c r="B253" i="1" l="1"/>
  <c r="C253" i="1"/>
  <c r="B78" i="1"/>
  <c r="C78" i="1"/>
  <c r="C254" i="1" l="1"/>
  <c r="B254" i="1"/>
  <c r="B79" i="1"/>
  <c r="C79" i="1"/>
  <c r="B255" i="1" l="1"/>
  <c r="C255" i="1"/>
  <c r="C80" i="1"/>
  <c r="B80" i="1"/>
  <c r="B256" i="1" l="1"/>
  <c r="C256" i="1"/>
  <c r="C81" i="1"/>
  <c r="B81" i="1"/>
  <c r="B257" i="1" l="1"/>
  <c r="C257" i="1"/>
  <c r="C82" i="1"/>
  <c r="B82" i="1"/>
  <c r="B258" i="1" l="1"/>
  <c r="C258" i="1"/>
  <c r="B83" i="1"/>
  <c r="C83" i="1"/>
  <c r="B259" i="1" l="1"/>
  <c r="C259" i="1"/>
  <c r="C84" i="1"/>
  <c r="B84" i="1"/>
  <c r="B260" i="1" l="1"/>
  <c r="C260" i="1"/>
  <c r="B85" i="1"/>
  <c r="C85" i="1"/>
  <c r="B261" i="1" l="1"/>
  <c r="C261" i="1"/>
  <c r="C86" i="1"/>
  <c r="B86" i="1"/>
  <c r="C262" i="1" l="1"/>
  <c r="B262" i="1"/>
  <c r="C87" i="1"/>
  <c r="B87" i="1"/>
  <c r="B263" i="1" l="1"/>
  <c r="C263" i="1"/>
  <c r="C88" i="1"/>
  <c r="B88" i="1"/>
  <c r="B264" i="1" l="1"/>
  <c r="C264" i="1"/>
  <c r="B89" i="1"/>
  <c r="C89" i="1"/>
  <c r="B265" i="1" l="1"/>
  <c r="C265" i="1"/>
  <c r="B90" i="1"/>
  <c r="C90" i="1"/>
  <c r="B266" i="1" l="1"/>
  <c r="C266" i="1"/>
  <c r="C91" i="1"/>
  <c r="B91" i="1"/>
  <c r="B267" i="1" l="1"/>
  <c r="C267" i="1"/>
  <c r="C92" i="1"/>
  <c r="B92" i="1"/>
  <c r="B268" i="1" l="1"/>
  <c r="C268" i="1"/>
  <c r="C93" i="1"/>
  <c r="B93" i="1"/>
  <c r="B269" i="1" l="1"/>
  <c r="C269" i="1"/>
  <c r="B94" i="1"/>
  <c r="C94" i="1"/>
  <c r="C270" i="1" l="1"/>
  <c r="B270" i="1"/>
  <c r="B95" i="1"/>
  <c r="C95" i="1"/>
  <c r="B271" i="1" l="1"/>
  <c r="C271" i="1"/>
  <c r="C96" i="1"/>
  <c r="B96" i="1"/>
  <c r="B272" i="1" l="1"/>
  <c r="C272" i="1"/>
  <c r="C97" i="1"/>
  <c r="B97" i="1"/>
  <c r="B273" i="1" l="1"/>
  <c r="C273" i="1"/>
  <c r="C98" i="1"/>
  <c r="B98" i="1"/>
  <c r="B274" i="1" l="1"/>
  <c r="C274" i="1"/>
  <c r="B99" i="1"/>
  <c r="C99" i="1"/>
  <c r="B275" i="1" l="1"/>
  <c r="C275" i="1"/>
  <c r="C100" i="1"/>
  <c r="B100" i="1"/>
  <c r="B276" i="1" l="1"/>
  <c r="C276" i="1"/>
  <c r="B101" i="1"/>
  <c r="C101" i="1"/>
  <c r="B277" i="1" l="1"/>
  <c r="C277" i="1"/>
  <c r="C102" i="1"/>
  <c r="B102" i="1"/>
  <c r="C278" i="1" l="1"/>
  <c r="B278" i="1"/>
  <c r="C103" i="1"/>
  <c r="B103" i="1"/>
  <c r="B279" i="1" l="1"/>
  <c r="C279" i="1"/>
  <c r="C104" i="1"/>
  <c r="B104" i="1"/>
  <c r="B280" i="1" l="1"/>
  <c r="C280" i="1"/>
  <c r="B105" i="1"/>
  <c r="C105" i="1"/>
  <c r="B281" i="1" l="1"/>
  <c r="C281" i="1"/>
  <c r="B106" i="1"/>
  <c r="C106" i="1"/>
  <c r="B282" i="1" l="1"/>
  <c r="C282" i="1"/>
  <c r="C107" i="1"/>
  <c r="B107" i="1"/>
  <c r="B283" i="1" l="1"/>
  <c r="C283" i="1"/>
  <c r="C108" i="1"/>
  <c r="B108" i="1"/>
  <c r="B284" i="1" l="1"/>
  <c r="C284" i="1"/>
  <c r="C109" i="1"/>
  <c r="B109" i="1"/>
  <c r="B285" i="1" l="1"/>
  <c r="C285" i="1"/>
  <c r="B110" i="1"/>
  <c r="C110" i="1"/>
  <c r="C286" i="1" l="1"/>
  <c r="B286" i="1"/>
  <c r="B111" i="1"/>
  <c r="C111" i="1"/>
  <c r="B287" i="1" l="1"/>
  <c r="C287" i="1"/>
  <c r="C112" i="1"/>
  <c r="B112" i="1"/>
  <c r="B288" i="1" l="1"/>
  <c r="C288" i="1"/>
  <c r="C113" i="1"/>
  <c r="B113" i="1"/>
  <c r="B289" i="1" l="1"/>
  <c r="C289" i="1"/>
  <c r="C114" i="1"/>
  <c r="B114" i="1"/>
  <c r="B290" i="1" l="1"/>
  <c r="C290" i="1"/>
  <c r="B115" i="1"/>
  <c r="C115" i="1"/>
  <c r="B291" i="1" l="1"/>
  <c r="C291" i="1"/>
  <c r="C116" i="1"/>
  <c r="B116" i="1"/>
  <c r="B292" i="1" l="1"/>
  <c r="C292" i="1"/>
  <c r="B117" i="1"/>
  <c r="C117" i="1"/>
  <c r="B293" i="1" l="1"/>
  <c r="C293" i="1"/>
  <c r="C118" i="1"/>
  <c r="B118" i="1"/>
  <c r="C294" i="1" l="1"/>
  <c r="B294" i="1"/>
  <c r="C119" i="1"/>
  <c r="B119" i="1"/>
  <c r="B295" i="1" l="1"/>
  <c r="C295" i="1"/>
  <c r="C120" i="1"/>
  <c r="B120" i="1"/>
  <c r="C296" i="1" l="1"/>
  <c r="B296" i="1"/>
  <c r="B121" i="1"/>
  <c r="C121" i="1"/>
  <c r="B297" i="1" l="1"/>
  <c r="C297" i="1"/>
  <c r="B122" i="1"/>
  <c r="C122" i="1"/>
  <c r="B298" i="1" l="1"/>
  <c r="C298" i="1"/>
  <c r="C123" i="1"/>
  <c r="B123" i="1"/>
  <c r="B299" i="1" l="1"/>
  <c r="C299" i="1"/>
  <c r="C124" i="1"/>
  <c r="B124" i="1"/>
  <c r="B300" i="1" l="1"/>
  <c r="C300" i="1"/>
  <c r="C125" i="1"/>
  <c r="B125" i="1"/>
  <c r="B301" i="1" l="1"/>
  <c r="C301" i="1"/>
  <c r="B126" i="1"/>
  <c r="C126" i="1"/>
  <c r="C302" i="1" l="1"/>
  <c r="B302" i="1"/>
  <c r="B127" i="1"/>
  <c r="C127" i="1"/>
  <c r="B303" i="1" l="1"/>
  <c r="C303" i="1"/>
  <c r="C128" i="1"/>
  <c r="B128" i="1"/>
  <c r="B304" i="1" l="1"/>
  <c r="C304" i="1"/>
  <c r="C129" i="1"/>
  <c r="B129" i="1"/>
  <c r="B305" i="1" l="1"/>
  <c r="C305" i="1"/>
  <c r="C130" i="1"/>
  <c r="B130" i="1"/>
  <c r="B306" i="1" l="1"/>
  <c r="C306" i="1"/>
  <c r="B131" i="1"/>
  <c r="C131" i="1"/>
  <c r="B307" i="1" l="1"/>
  <c r="C307" i="1"/>
  <c r="C132" i="1"/>
  <c r="B132" i="1"/>
  <c r="B308" i="1" l="1"/>
  <c r="C308" i="1"/>
  <c r="B133" i="1"/>
  <c r="C133" i="1"/>
  <c r="B309" i="1" l="1"/>
  <c r="C309" i="1"/>
  <c r="C134" i="1"/>
  <c r="B134" i="1"/>
  <c r="C310" i="1" l="1"/>
  <c r="B310" i="1"/>
  <c r="C135" i="1"/>
  <c r="B135" i="1"/>
  <c r="B311" i="1" l="1"/>
  <c r="C311" i="1"/>
  <c r="C136" i="1"/>
  <c r="B136" i="1"/>
  <c r="C312" i="1" l="1"/>
  <c r="B312" i="1"/>
  <c r="B137" i="1"/>
  <c r="C137" i="1"/>
  <c r="B313" i="1" l="1"/>
  <c r="C313" i="1"/>
  <c r="B138" i="1"/>
  <c r="C138" i="1"/>
  <c r="B314" i="1" l="1"/>
  <c r="C314" i="1"/>
  <c r="C139" i="1"/>
  <c r="B139" i="1"/>
  <c r="B315" i="1" l="1"/>
  <c r="C315" i="1"/>
  <c r="C140" i="1"/>
  <c r="B140" i="1"/>
  <c r="B316" i="1" l="1"/>
  <c r="C316" i="1"/>
  <c r="C141" i="1"/>
  <c r="B141" i="1"/>
  <c r="B317" i="1" l="1"/>
  <c r="C317" i="1"/>
  <c r="B142" i="1"/>
  <c r="C142" i="1"/>
  <c r="C318" i="1" l="1"/>
  <c r="B318" i="1"/>
  <c r="B143" i="1"/>
  <c r="C143" i="1"/>
  <c r="B319" i="1" l="1"/>
  <c r="C319" i="1"/>
  <c r="C144" i="1"/>
  <c r="B144" i="1"/>
  <c r="B320" i="1" l="1"/>
  <c r="C320" i="1"/>
  <c r="C145" i="1"/>
  <c r="B145" i="1"/>
  <c r="B321" i="1" l="1"/>
  <c r="C321" i="1"/>
  <c r="C146" i="1"/>
  <c r="B146" i="1"/>
  <c r="B322" i="1" l="1"/>
  <c r="C322" i="1"/>
  <c r="B147" i="1"/>
  <c r="C147" i="1"/>
  <c r="B323" i="1" l="1"/>
  <c r="C323" i="1"/>
  <c r="C148" i="1"/>
  <c r="B148" i="1"/>
  <c r="B324" i="1" l="1"/>
  <c r="C324" i="1"/>
  <c r="B149" i="1"/>
  <c r="C149" i="1"/>
  <c r="B325" i="1" l="1"/>
  <c r="C325" i="1"/>
  <c r="C150" i="1"/>
  <c r="B150" i="1"/>
  <c r="C326" i="1" l="1"/>
  <c r="B326" i="1"/>
  <c r="C151" i="1"/>
  <c r="B151" i="1"/>
  <c r="B327" i="1" l="1"/>
  <c r="C327" i="1"/>
  <c r="C152" i="1"/>
  <c r="B152" i="1"/>
  <c r="C328" i="1" l="1"/>
  <c r="B328" i="1"/>
  <c r="B153" i="1"/>
  <c r="C153" i="1"/>
  <c r="B329" i="1" l="1"/>
  <c r="C329" i="1"/>
  <c r="B154" i="1"/>
  <c r="C154" i="1"/>
  <c r="B330" i="1" l="1"/>
  <c r="C330" i="1"/>
  <c r="C155" i="1"/>
  <c r="B155" i="1"/>
  <c r="B331" i="1" l="1"/>
  <c r="C331" i="1"/>
  <c r="C156" i="1"/>
  <c r="B156" i="1"/>
  <c r="B332" i="1" l="1"/>
  <c r="C332" i="1"/>
  <c r="C157" i="1"/>
  <c r="B157" i="1"/>
  <c r="B333" i="1" l="1"/>
  <c r="C333" i="1"/>
  <c r="B158" i="1"/>
  <c r="C158" i="1"/>
  <c r="C334" i="1" l="1"/>
  <c r="B334" i="1"/>
  <c r="B159" i="1"/>
  <c r="C159" i="1"/>
  <c r="B335" i="1" l="1"/>
  <c r="C335" i="1"/>
  <c r="C160" i="1"/>
  <c r="B160" i="1"/>
  <c r="B336" i="1" l="1"/>
  <c r="C336" i="1"/>
  <c r="C161" i="1"/>
  <c r="B161" i="1"/>
  <c r="B337" i="1" l="1"/>
  <c r="AL7" i="1" s="1" a="1"/>
  <c r="AL7" i="1" s="1"/>
  <c r="C337" i="1"/>
  <c r="C162" i="1"/>
  <c r="B162" i="1"/>
  <c r="AI7" i="1" l="1" a="1"/>
  <c r="AI7" i="1" s="1"/>
  <c r="AI10" i="1" s="1"/>
  <c r="AI20" i="1" s="1"/>
  <c r="AL17" i="1"/>
  <c r="AL9" i="1"/>
  <c r="AL19" i="1" s="1"/>
  <c r="AL10" i="1"/>
  <c r="AL20" i="1" s="1"/>
  <c r="AH5" i="1" a="1"/>
  <c r="AH5" i="1" s="1"/>
  <c r="AH15" i="1" s="1"/>
  <c r="AH7" i="1" a="1"/>
  <c r="AH7" i="1" s="1"/>
  <c r="AK7" i="1" a="1"/>
  <c r="AK7" i="1" s="1"/>
  <c r="AF5" i="1" a="1"/>
  <c r="AF5" i="1" s="1"/>
  <c r="AF15" i="1" s="1"/>
  <c r="AF8" i="1"/>
  <c r="AF18" i="1" s="1"/>
  <c r="AG8" i="1"/>
  <c r="AG18" i="1" s="1"/>
  <c r="AH8" i="1"/>
  <c r="AH18" i="1" s="1"/>
  <c r="AI8" i="1"/>
  <c r="AI18" i="1" s="1"/>
  <c r="AJ8" i="1"/>
  <c r="AJ18" i="1" s="1"/>
  <c r="AK8" i="1"/>
  <c r="AK18" i="1" s="1"/>
  <c r="AL8" i="1"/>
  <c r="AL18" i="1" s="1"/>
  <c r="AG7" i="1" a="1"/>
  <c r="AG7" i="1" s="1"/>
  <c r="AJ7" i="1" a="1"/>
  <c r="AJ7" i="1" s="1"/>
  <c r="AF7" i="1" a="1"/>
  <c r="AF7" i="1" s="1"/>
  <c r="AF6" i="1"/>
  <c r="AF16" i="1" s="1"/>
  <c r="AG6" i="1"/>
  <c r="AG16" i="1" s="1"/>
  <c r="AH6" i="1"/>
  <c r="AH16" i="1" s="1"/>
  <c r="AJ6" i="1"/>
  <c r="AJ16" i="1" s="1"/>
  <c r="AI6" i="1"/>
  <c r="AI16" i="1" s="1"/>
  <c r="AL6" i="1"/>
  <c r="AL16" i="1" s="1"/>
  <c r="AK6" i="1"/>
  <c r="AK16" i="1" s="1"/>
  <c r="AG5" i="1" a="1"/>
  <c r="AG5" i="1" s="1"/>
  <c r="AG15" i="1" s="1"/>
  <c r="AK5" i="1" a="1"/>
  <c r="AK5" i="1" s="1"/>
  <c r="AK15" i="1" s="1"/>
  <c r="AJ5" i="1" a="1"/>
  <c r="AJ5" i="1" s="1"/>
  <c r="AJ15" i="1" s="1"/>
  <c r="AL5" i="1" a="1"/>
  <c r="AL5" i="1" s="1"/>
  <c r="AL15" i="1" s="1"/>
  <c r="AI5" i="1" a="1"/>
  <c r="AI5" i="1" s="1"/>
  <c r="AI15" i="1" s="1"/>
  <c r="B163" i="1"/>
  <c r="C163" i="1"/>
  <c r="AI17" i="1" l="1"/>
  <c r="AI9" i="1"/>
  <c r="AI19" i="1" s="1"/>
  <c r="AF17" i="1"/>
  <c r="AF9" i="1"/>
  <c r="AF19" i="1" s="1"/>
  <c r="AF10" i="1"/>
  <c r="AF20" i="1" s="1"/>
  <c r="AH17" i="1"/>
  <c r="AH9" i="1"/>
  <c r="AH19" i="1" s="1"/>
  <c r="AH10" i="1"/>
  <c r="AH20" i="1" s="1"/>
  <c r="AJ17" i="1"/>
  <c r="AJ10" i="1"/>
  <c r="AJ20" i="1" s="1"/>
  <c r="AJ9" i="1"/>
  <c r="AJ19" i="1" s="1"/>
  <c r="AG17" i="1"/>
  <c r="AG9" i="1"/>
  <c r="AG19" i="1" s="1"/>
  <c r="AG10" i="1"/>
  <c r="AG20" i="1" s="1"/>
  <c r="AK17" i="1"/>
  <c r="AK10" i="1"/>
  <c r="AK20" i="1" s="1"/>
  <c r="AK9" i="1"/>
  <c r="AK19" i="1" s="1"/>
  <c r="C164" i="1"/>
  <c r="B164" i="1"/>
  <c r="B165" i="1" l="1"/>
  <c r="C165" i="1"/>
  <c r="C166" i="1" l="1"/>
  <c r="B166" i="1"/>
  <c r="C167" i="1" l="1"/>
  <c r="B167" i="1"/>
  <c r="C168" i="1" l="1"/>
  <c r="B168" i="1"/>
  <c r="B169" i="1" l="1"/>
  <c r="AC7" i="1" s="1" a="1"/>
  <c r="AC7" i="1" s="1"/>
  <c r="AC17" i="1" s="1"/>
  <c r="C169" i="1"/>
  <c r="AB5" i="1" l="1" a="1"/>
  <c r="AB5" i="1" s="1"/>
  <c r="AB15" i="1" s="1"/>
  <c r="AB7" i="1" a="1"/>
  <c r="AB7" i="1" s="1"/>
  <c r="AB17" i="1" s="1"/>
  <c r="AA7" i="1" a="1"/>
  <c r="AA7" i="1" s="1"/>
  <c r="AA17" i="1" s="1"/>
  <c r="AD7" i="1" a="1"/>
  <c r="AD7" i="1" s="1"/>
  <c r="AD17" i="1" s="1"/>
  <c r="Y7" i="1" a="1"/>
  <c r="Y7" i="1" s="1"/>
  <c r="Y17" i="1" s="1"/>
  <c r="Z8" i="1"/>
  <c r="Z18" i="1" s="1"/>
  <c r="Y8" i="1"/>
  <c r="Y18" i="1" s="1"/>
  <c r="AA8" i="1"/>
  <c r="AA18" i="1" s="1"/>
  <c r="AC8" i="1"/>
  <c r="AC18" i="1" s="1"/>
  <c r="AB8" i="1"/>
  <c r="AB18" i="1" s="1"/>
  <c r="AD8" i="1"/>
  <c r="AD18" i="1" s="1"/>
  <c r="AE8" i="1"/>
  <c r="AE18" i="1" s="1"/>
  <c r="AE7" i="1" a="1"/>
  <c r="AE7" i="1" s="1"/>
  <c r="AE17" i="1" s="1"/>
  <c r="Z7" i="1" a="1"/>
  <c r="Z7" i="1" s="1"/>
  <c r="Z17" i="1" s="1"/>
  <c r="Y6" i="1"/>
  <c r="Y16" i="1" s="1"/>
  <c r="AA6" i="1"/>
  <c r="AA16" i="1" s="1"/>
  <c r="Z6" i="1"/>
  <c r="Z16" i="1" s="1"/>
  <c r="AC6" i="1"/>
  <c r="AC16" i="1" s="1"/>
  <c r="AB6" i="1"/>
  <c r="AB16" i="1" s="1"/>
  <c r="AD6" i="1"/>
  <c r="AD16" i="1" s="1"/>
  <c r="AE6" i="1"/>
  <c r="AE16" i="1" s="1"/>
  <c r="Y5" i="1" a="1"/>
  <c r="Y5" i="1" s="1"/>
  <c r="Y15" i="1" s="1"/>
  <c r="Z5" i="1" a="1"/>
  <c r="Z5" i="1" s="1"/>
  <c r="Z15" i="1" s="1"/>
  <c r="AD5" i="1" a="1"/>
  <c r="AD5" i="1" s="1"/>
  <c r="AD15" i="1" s="1"/>
  <c r="AC5" i="1" a="1"/>
  <c r="AC5" i="1" s="1"/>
  <c r="AC15" i="1" s="1"/>
  <c r="AE5" i="1" a="1"/>
  <c r="AE5" i="1" s="1"/>
  <c r="AE15" i="1" s="1"/>
  <c r="AA5" i="1" a="1"/>
  <c r="AA5" i="1" s="1"/>
  <c r="AA15" i="1" s="1"/>
</calcChain>
</file>

<file path=xl/sharedStrings.xml><?xml version="1.0" encoding="utf-8"?>
<sst xmlns="http://schemas.openxmlformats.org/spreadsheetml/2006/main" count="166" uniqueCount="97">
  <si>
    <t>datetime_beginning_ept</t>
  </si>
  <si>
    <t>tie_line</t>
  </si>
  <si>
    <t>ALTE</t>
  </si>
  <si>
    <t>ALTW</t>
  </si>
  <si>
    <t>AMIL</t>
  </si>
  <si>
    <t>CIN</t>
  </si>
  <si>
    <t>CPLE</t>
  </si>
  <si>
    <t>CPLW</t>
  </si>
  <si>
    <t>CWLP</t>
  </si>
  <si>
    <t>DUK</t>
  </si>
  <si>
    <t>HUDS</t>
  </si>
  <si>
    <t>IPL</t>
  </si>
  <si>
    <t>LAGN</t>
  </si>
  <si>
    <t>LGEE</t>
  </si>
  <si>
    <t>LIND</t>
  </si>
  <si>
    <t>MDU</t>
  </si>
  <si>
    <t>MEC</t>
  </si>
  <si>
    <t>MECS</t>
  </si>
  <si>
    <t>NEPT</t>
  </si>
  <si>
    <t>NIPS</t>
  </si>
  <si>
    <t>NYIS</t>
  </si>
  <si>
    <t>SIGE</t>
  </si>
  <si>
    <t>TVA</t>
  </si>
  <si>
    <t>WEC</t>
  </si>
  <si>
    <t>Balancing Authority</t>
  </si>
  <si>
    <t>ISO</t>
  </si>
  <si>
    <t>Alliant Energy Corporate Services, Inc.</t>
  </si>
  <si>
    <t>MISO</t>
  </si>
  <si>
    <t>Ameren Transmission Illinois</t>
  </si>
  <si>
    <t>Duke Energy Indiana</t>
  </si>
  <si>
    <t>Carolina Power &amp; Light East Control Area</t>
  </si>
  <si>
    <t>SERC</t>
  </si>
  <si>
    <t>Carolina Power &amp; Light West Control Area</t>
  </si>
  <si>
    <t>City Water Light &amp; Power</t>
  </si>
  <si>
    <t>Duke Energy Carolinas</t>
  </si>
  <si>
    <t>Hudson Transmission</t>
  </si>
  <si>
    <t>NYISO</t>
  </si>
  <si>
    <t>Indianapolis Power &amp; Light Company</t>
  </si>
  <si>
    <t>Louisana Generating, LLC</t>
  </si>
  <si>
    <t>LGE and KU Energy LLC</t>
  </si>
  <si>
    <t>Linden VFT</t>
  </si>
  <si>
    <t>Montana-Dakota Utilities Co</t>
  </si>
  <si>
    <t>MidAmerican Energy Control Area</t>
  </si>
  <si>
    <t>Michigan Electric Coordinated System</t>
  </si>
  <si>
    <t>Neptune Transmission</t>
  </si>
  <si>
    <t>Northern Indiana Public Service Company</t>
  </si>
  <si>
    <t>Vectren - Southern Indiana Gas &amp; Electric Co</t>
  </si>
  <si>
    <t>Wisconsin Energy Corporation</t>
  </si>
  <si>
    <t>Row Labels</t>
  </si>
  <si>
    <t>Grand Total</t>
  </si>
  <si>
    <t>(Exports) / Imports</t>
  </si>
  <si>
    <t>Exports / (Imports)</t>
  </si>
  <si>
    <t>Date</t>
  </si>
  <si>
    <t>AEP-DAYTON HUB</t>
  </si>
  <si>
    <t>N ILLINOIS HUB</t>
  </si>
  <si>
    <t>WESTERN HUB</t>
  </si>
  <si>
    <t>Actual</t>
  </si>
  <si>
    <t>Platts Low</t>
  </si>
  <si>
    <t>Platts High</t>
  </si>
  <si>
    <t>PJM Forecast</t>
  </si>
  <si>
    <t>Peak</t>
  </si>
  <si>
    <t>Average</t>
  </si>
  <si>
    <r>
      <t>PJM Actual/</t>
    </r>
    <r>
      <rPr>
        <b/>
        <sz val="11"/>
        <color theme="1"/>
        <rFont val="Calibri"/>
        <family val="2"/>
        <scheme val="minor"/>
      </rPr>
      <t>Forecast</t>
    </r>
  </si>
  <si>
    <r>
      <t>Platts Backcast/</t>
    </r>
    <r>
      <rPr>
        <b/>
        <sz val="11"/>
        <color theme="1"/>
        <rFont val="Calibri"/>
        <family val="2"/>
        <scheme val="minor"/>
      </rPr>
      <t>Forecast</t>
    </r>
  </si>
  <si>
    <t>Temperature</t>
  </si>
  <si>
    <t>Max</t>
  </si>
  <si>
    <t>Day</t>
  </si>
  <si>
    <t>Hour</t>
  </si>
  <si>
    <t>MW</t>
  </si>
  <si>
    <t>PJM RTO LOAD (GW)</t>
  </si>
  <si>
    <t>Coal</t>
  </si>
  <si>
    <t>Wind</t>
  </si>
  <si>
    <t>Hydro</t>
  </si>
  <si>
    <t>Nuclear</t>
  </si>
  <si>
    <t>Gas</t>
  </si>
  <si>
    <t>Solar</t>
  </si>
  <si>
    <t>Oil</t>
  </si>
  <si>
    <t>Other</t>
  </si>
  <si>
    <t>PJM-RTO</t>
  </si>
  <si>
    <t>Load</t>
  </si>
  <si>
    <t>Price</t>
  </si>
  <si>
    <t>7 x 16</t>
  </si>
  <si>
    <t>7 x 8</t>
  </si>
  <si>
    <t>aMW</t>
  </si>
  <si>
    <t>7x16</t>
  </si>
  <si>
    <t>7x8</t>
  </si>
  <si>
    <t>^ PASTE VALUES ONLY - KEEP FORMATTING</t>
  </si>
  <si>
    <t>&lt;- Calculated</t>
  </si>
  <si>
    <t>Platts Peak Forecast Bounds</t>
  </si>
  <si>
    <t>Upper</t>
  </si>
  <si>
    <t>Lower</t>
  </si>
  <si>
    <t>Platts Forecast</t>
  </si>
  <si>
    <t>Platts Backcast</t>
  </si>
  <si>
    <t>Net Exports</t>
  </si>
  <si>
    <r>
      <t xml:space="preserve">PJM Hist. Forecast/ Platts </t>
    </r>
    <r>
      <rPr>
        <b/>
        <sz val="11"/>
        <color theme="1"/>
        <rFont val="Calibri"/>
        <family val="2"/>
        <scheme val="minor"/>
      </rPr>
      <t>Forecast</t>
    </r>
  </si>
  <si>
    <t>PJM Hist Forecast</t>
  </si>
  <si>
    <t>Platts Forecast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</si>
</sst>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"/>
    <numFmt numFmtId="167" formatCode="[$-409]d\-m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Platts Oscine"/>
      <family val="2"/>
    </font>
    <font>
      <b/>
      <sz val="9"/>
      <color theme="1"/>
      <name val="Platts Oscine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22" fontId="0" fillId="0" borderId="0" xfId="0" applyNumberFormat="1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43" fontId="0" fillId="0" borderId="0" xfId="1" applyFont="1"/>
    <xf numFmtId="164" fontId="0" fillId="0" borderId="0" xfId="1" applyNumberFormat="1" applyFont="1"/>
    <xf numFmtId="22" fontId="2" fillId="0" borderId="0" xfId="0" applyNumberFormat="1" applyFont="1"/>
    <xf numFmtId="165" fontId="0" fillId="0" borderId="0" xfId="0" applyNumberFormat="1"/>
    <xf numFmtId="43" fontId="0" fillId="0" borderId="0" xfId="0" applyNumberFormat="1"/>
    <xf numFmtId="164" fontId="0" fillId="0" borderId="0" xfId="0" applyNumberFormat="1"/>
    <xf numFmtId="0" fontId="2" fillId="0" borderId="0" xfId="0" applyFont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6" fontId="0" fillId="0" borderId="0" xfId="0" applyNumberFormat="1"/>
    <xf numFmtId="14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4" fontId="2" fillId="0" borderId="0" xfId="1" applyNumberFormat="1" applyFont="1"/>
    <xf numFmtId="22" fontId="0" fillId="0" borderId="0" xfId="0" applyNumberFormat="1" applyFont="1"/>
    <xf numFmtId="14" fontId="0" fillId="0" borderId="0" xfId="0" applyNumberFormat="1" applyAlignment="1">
      <alignment horizontal="left"/>
    </xf>
    <xf numFmtId="14" fontId="0" fillId="0" borderId="0" xfId="0" applyNumberFormat="1" applyFont="1"/>
    <xf numFmtId="164" fontId="2" fillId="0" borderId="0" xfId="0" applyNumberFormat="1" applyFont="1"/>
    <xf numFmtId="43" fontId="0" fillId="2" borderId="0" xfId="1" applyFont="1" applyFill="1"/>
    <xf numFmtId="43" fontId="2" fillId="2" borderId="0" xfId="1" applyFont="1" applyFill="1"/>
    <xf numFmtId="14" fontId="0" fillId="2" borderId="0" xfId="0" applyNumberFormat="1" applyFill="1"/>
    <xf numFmtId="14" fontId="2" fillId="2" borderId="0" xfId="0" applyNumberFormat="1" applyFont="1" applyFill="1"/>
    <xf numFmtId="0" fontId="0" fillId="2" borderId="0" xfId="0" applyFill="1"/>
    <xf numFmtId="0" fontId="0" fillId="0" borderId="0" xfId="0" quotePrefix="1"/>
    <xf numFmtId="167" fontId="3" fillId="0" borderId="0" xfId="0" applyNumberFormat="1" applyFont="1"/>
    <xf numFmtId="167" fontId="4" fillId="0" borderId="0" xfId="0" applyNumberFormat="1" applyFont="1"/>
    <xf numFmtId="166" fontId="3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7" fontId="3" fillId="0" borderId="0" xfId="0" applyNumberFormat="1" applyFont="1" applyAlignment="1">
      <alignment vertical="center"/>
    </xf>
    <xf numFmtId="43" fontId="3" fillId="0" borderId="0" xfId="1" applyFont="1" applyAlignment="1">
      <alignment vertical="center"/>
    </xf>
    <xf numFmtId="164" fontId="3" fillId="0" borderId="0" xfId="1" applyNumberFormat="1" applyFont="1" applyAlignment="1">
      <alignment vertical="center"/>
    </xf>
    <xf numFmtId="43" fontId="0" fillId="0" borderId="0" xfId="1" applyFont="1" applyAlignment="1">
      <alignment vertical="center"/>
    </xf>
    <xf numFmtId="3" fontId="3" fillId="0" borderId="0" xfId="1" applyNumberFormat="1" applyFont="1" applyAlignment="1">
      <alignment vertical="center"/>
    </xf>
    <xf numFmtId="3" fontId="4" fillId="0" borderId="0" xfId="1" applyNumberFormat="1" applyFont="1" applyAlignment="1">
      <alignment vertical="center"/>
    </xf>
    <xf numFmtId="43" fontId="2" fillId="0" borderId="0" xfId="0" applyNumberFormat="1" applyFont="1"/>
    <xf numFmtId="3" fontId="4" fillId="0" borderId="0" xfId="0" applyNumberFormat="1" applyFont="1" applyAlignment="1">
      <alignment vertic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79668"/>
      <color rgb="FF4F99C1"/>
      <color rgb="FFC40067"/>
      <color rgb="FF007EAE"/>
      <color rgb="FF6A035C"/>
      <color rgb="FFEDC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4.8986459474022699E-2"/>
          <c:y val="9.285872599258424E-2"/>
          <c:w val="0.91692979437173006"/>
          <c:h val="0.81839603382910464"/>
        </c:manualLayout>
      </c:layout>
      <c:areaChart>
        <c:grouping val="stacked"/>
        <c:varyColors val="0"/>
        <c:ser>
          <c:idx val="4"/>
          <c:order val="5"/>
          <c:tx>
            <c:strRef>
              <c:f>Load!$I$1</c:f>
              <c:strCache>
                <c:ptCount val="1"/>
                <c:pt idx="0">
                  <c:v>Platts Low</c:v>
                </c:pt>
              </c:strCache>
            </c:strRef>
          </c:tx>
          <c:spPr>
            <a:noFill/>
            <a:ln>
              <a:noFill/>
            </a:ln>
          </c:spPr>
          <c:cat>
            <c:numRef>
              <c:f>Load!$A$2:$A$169</c:f>
              <c:numCache>
                <c:formatCode>m/d/yyyy\ h:mm</c:formatCode>
                <c:ptCount val="168"/>
                <c:pt idx="0">
                  <c:v>43850</c:v>
                </c:pt>
                <c:pt idx="1">
                  <c:v>43850.041666666657</c:v>
                </c:pt>
                <c:pt idx="2">
                  <c:v>43850.083333333343</c:v>
                </c:pt>
                <c:pt idx="3">
                  <c:v>43850.125</c:v>
                </c:pt>
                <c:pt idx="4">
                  <c:v>43850.166666666657</c:v>
                </c:pt>
                <c:pt idx="5">
                  <c:v>43850.208333333343</c:v>
                </c:pt>
                <c:pt idx="6">
                  <c:v>43850.25</c:v>
                </c:pt>
                <c:pt idx="7">
                  <c:v>43850.291666666657</c:v>
                </c:pt>
                <c:pt idx="8">
                  <c:v>43850.333333333343</c:v>
                </c:pt>
                <c:pt idx="9">
                  <c:v>43850.375</c:v>
                </c:pt>
                <c:pt idx="10">
                  <c:v>43850.416666666657</c:v>
                </c:pt>
                <c:pt idx="11">
                  <c:v>43850.458333333343</c:v>
                </c:pt>
                <c:pt idx="12">
                  <c:v>43850.5</c:v>
                </c:pt>
                <c:pt idx="13">
                  <c:v>43850.541666666657</c:v>
                </c:pt>
                <c:pt idx="14">
                  <c:v>43850.583333333343</c:v>
                </c:pt>
                <c:pt idx="15">
                  <c:v>43850.625</c:v>
                </c:pt>
                <c:pt idx="16">
                  <c:v>43850.666666666657</c:v>
                </c:pt>
                <c:pt idx="17">
                  <c:v>43850.708333333343</c:v>
                </c:pt>
                <c:pt idx="18">
                  <c:v>43850.75</c:v>
                </c:pt>
                <c:pt idx="19">
                  <c:v>43850.791666666657</c:v>
                </c:pt>
                <c:pt idx="20">
                  <c:v>43850.833333333343</c:v>
                </c:pt>
                <c:pt idx="21">
                  <c:v>43850.875</c:v>
                </c:pt>
                <c:pt idx="22">
                  <c:v>43850.916666666657</c:v>
                </c:pt>
                <c:pt idx="23">
                  <c:v>43850.958333333343</c:v>
                </c:pt>
                <c:pt idx="24">
                  <c:v>43851</c:v>
                </c:pt>
                <c:pt idx="25">
                  <c:v>43851.041666666657</c:v>
                </c:pt>
                <c:pt idx="26">
                  <c:v>43851.083333333343</c:v>
                </c:pt>
                <c:pt idx="27">
                  <c:v>43851.125</c:v>
                </c:pt>
                <c:pt idx="28">
                  <c:v>43851.166666666657</c:v>
                </c:pt>
                <c:pt idx="29">
                  <c:v>43851.208333333343</c:v>
                </c:pt>
                <c:pt idx="30">
                  <c:v>43851.25</c:v>
                </c:pt>
                <c:pt idx="31">
                  <c:v>43851.291666666657</c:v>
                </c:pt>
                <c:pt idx="32">
                  <c:v>43851.333333333343</c:v>
                </c:pt>
                <c:pt idx="33">
                  <c:v>43851.375</c:v>
                </c:pt>
                <c:pt idx="34">
                  <c:v>43851.416666666657</c:v>
                </c:pt>
                <c:pt idx="35">
                  <c:v>43851.458333333343</c:v>
                </c:pt>
                <c:pt idx="36">
                  <c:v>43851.5</c:v>
                </c:pt>
                <c:pt idx="37">
                  <c:v>43851.541666666657</c:v>
                </c:pt>
                <c:pt idx="38">
                  <c:v>43851.583333333343</c:v>
                </c:pt>
                <c:pt idx="39">
                  <c:v>43851.625</c:v>
                </c:pt>
                <c:pt idx="40">
                  <c:v>43851.666666666657</c:v>
                </c:pt>
                <c:pt idx="41">
                  <c:v>43851.708333333343</c:v>
                </c:pt>
                <c:pt idx="42">
                  <c:v>43851.75</c:v>
                </c:pt>
                <c:pt idx="43">
                  <c:v>43851.791666666657</c:v>
                </c:pt>
                <c:pt idx="44">
                  <c:v>43851.833333333343</c:v>
                </c:pt>
                <c:pt idx="45">
                  <c:v>43851.875</c:v>
                </c:pt>
                <c:pt idx="46">
                  <c:v>43851.916666666657</c:v>
                </c:pt>
                <c:pt idx="47">
                  <c:v>43851.958333333343</c:v>
                </c:pt>
                <c:pt idx="48">
                  <c:v>43852</c:v>
                </c:pt>
                <c:pt idx="49">
                  <c:v>43852.041666666657</c:v>
                </c:pt>
                <c:pt idx="50">
                  <c:v>43852.083333333343</c:v>
                </c:pt>
                <c:pt idx="51">
                  <c:v>43852.125</c:v>
                </c:pt>
                <c:pt idx="52">
                  <c:v>43852.166666666657</c:v>
                </c:pt>
                <c:pt idx="53">
                  <c:v>43852.208333333343</c:v>
                </c:pt>
                <c:pt idx="54">
                  <c:v>43852.25</c:v>
                </c:pt>
                <c:pt idx="55">
                  <c:v>43852.291666666657</c:v>
                </c:pt>
                <c:pt idx="56">
                  <c:v>43852.333333333343</c:v>
                </c:pt>
                <c:pt idx="57">
                  <c:v>43852.375</c:v>
                </c:pt>
                <c:pt idx="58">
                  <c:v>43852.416666666657</c:v>
                </c:pt>
                <c:pt idx="59">
                  <c:v>43852.458333333343</c:v>
                </c:pt>
                <c:pt idx="60">
                  <c:v>43852.5</c:v>
                </c:pt>
                <c:pt idx="61">
                  <c:v>43852.541666666657</c:v>
                </c:pt>
                <c:pt idx="62">
                  <c:v>43852.583333333343</c:v>
                </c:pt>
                <c:pt idx="63">
                  <c:v>43852.625</c:v>
                </c:pt>
                <c:pt idx="64">
                  <c:v>43852.666666666657</c:v>
                </c:pt>
                <c:pt idx="65">
                  <c:v>43852.708333333343</c:v>
                </c:pt>
                <c:pt idx="66">
                  <c:v>43852.75</c:v>
                </c:pt>
                <c:pt idx="67">
                  <c:v>43852.791666666657</c:v>
                </c:pt>
                <c:pt idx="68">
                  <c:v>43852.833333333343</c:v>
                </c:pt>
                <c:pt idx="69">
                  <c:v>43852.875</c:v>
                </c:pt>
                <c:pt idx="70">
                  <c:v>43852.916666666657</c:v>
                </c:pt>
                <c:pt idx="71">
                  <c:v>43852.958333333343</c:v>
                </c:pt>
                <c:pt idx="72">
                  <c:v>43853</c:v>
                </c:pt>
                <c:pt idx="73">
                  <c:v>43853.041666666657</c:v>
                </c:pt>
                <c:pt idx="74">
                  <c:v>43853.083333333343</c:v>
                </c:pt>
                <c:pt idx="75">
                  <c:v>43853.125</c:v>
                </c:pt>
                <c:pt idx="76">
                  <c:v>43853.166666666657</c:v>
                </c:pt>
                <c:pt idx="77">
                  <c:v>43853.208333333343</c:v>
                </c:pt>
                <c:pt idx="78">
                  <c:v>43853.25</c:v>
                </c:pt>
                <c:pt idx="79">
                  <c:v>43853.291666666657</c:v>
                </c:pt>
                <c:pt idx="80">
                  <c:v>43853.333333333343</c:v>
                </c:pt>
                <c:pt idx="81">
                  <c:v>43853.375</c:v>
                </c:pt>
                <c:pt idx="82">
                  <c:v>43853.416666666657</c:v>
                </c:pt>
                <c:pt idx="83">
                  <c:v>43853.458333333343</c:v>
                </c:pt>
                <c:pt idx="84">
                  <c:v>43853.5</c:v>
                </c:pt>
                <c:pt idx="85">
                  <c:v>43853.541666666657</c:v>
                </c:pt>
                <c:pt idx="86">
                  <c:v>43853.583333333343</c:v>
                </c:pt>
                <c:pt idx="87">
                  <c:v>43853.625</c:v>
                </c:pt>
                <c:pt idx="88">
                  <c:v>43853.666666666657</c:v>
                </c:pt>
                <c:pt idx="89">
                  <c:v>43853.708333333343</c:v>
                </c:pt>
                <c:pt idx="90">
                  <c:v>43853.75</c:v>
                </c:pt>
                <c:pt idx="91">
                  <c:v>43853.791666666657</c:v>
                </c:pt>
                <c:pt idx="92">
                  <c:v>43853.833333333343</c:v>
                </c:pt>
                <c:pt idx="93">
                  <c:v>43853.875</c:v>
                </c:pt>
                <c:pt idx="94">
                  <c:v>43853.916666666657</c:v>
                </c:pt>
                <c:pt idx="95">
                  <c:v>43853.958333333343</c:v>
                </c:pt>
                <c:pt idx="96">
                  <c:v>43854</c:v>
                </c:pt>
                <c:pt idx="97">
                  <c:v>43854.041666666657</c:v>
                </c:pt>
                <c:pt idx="98">
                  <c:v>43854.083333333343</c:v>
                </c:pt>
                <c:pt idx="99">
                  <c:v>43854.125</c:v>
                </c:pt>
                <c:pt idx="100">
                  <c:v>43854.166666666657</c:v>
                </c:pt>
                <c:pt idx="101">
                  <c:v>43854.208333333343</c:v>
                </c:pt>
                <c:pt idx="102">
                  <c:v>43854.25</c:v>
                </c:pt>
                <c:pt idx="103">
                  <c:v>43854.291666666657</c:v>
                </c:pt>
                <c:pt idx="104">
                  <c:v>43854.333333333343</c:v>
                </c:pt>
                <c:pt idx="105">
                  <c:v>43854.375</c:v>
                </c:pt>
                <c:pt idx="106">
                  <c:v>43854.416666666657</c:v>
                </c:pt>
                <c:pt idx="107">
                  <c:v>43854.458333333343</c:v>
                </c:pt>
                <c:pt idx="108">
                  <c:v>43854.5</c:v>
                </c:pt>
                <c:pt idx="109">
                  <c:v>43854.541666666657</c:v>
                </c:pt>
                <c:pt idx="110">
                  <c:v>43854.583333333343</c:v>
                </c:pt>
                <c:pt idx="111">
                  <c:v>43854.625</c:v>
                </c:pt>
                <c:pt idx="112">
                  <c:v>43854.666666666657</c:v>
                </c:pt>
                <c:pt idx="113">
                  <c:v>43854.708333333343</c:v>
                </c:pt>
                <c:pt idx="114">
                  <c:v>43854.75</c:v>
                </c:pt>
                <c:pt idx="115">
                  <c:v>43854.791666666657</c:v>
                </c:pt>
                <c:pt idx="116">
                  <c:v>43854.833333333343</c:v>
                </c:pt>
                <c:pt idx="117">
                  <c:v>43854.875</c:v>
                </c:pt>
                <c:pt idx="118">
                  <c:v>43854.916666666657</c:v>
                </c:pt>
                <c:pt idx="119">
                  <c:v>43854.958333333343</c:v>
                </c:pt>
                <c:pt idx="120">
                  <c:v>43855</c:v>
                </c:pt>
                <c:pt idx="121">
                  <c:v>43855.041666666657</c:v>
                </c:pt>
                <c:pt idx="122">
                  <c:v>43855.083333333343</c:v>
                </c:pt>
                <c:pt idx="123">
                  <c:v>43855.125</c:v>
                </c:pt>
                <c:pt idx="124">
                  <c:v>43855.166666666657</c:v>
                </c:pt>
                <c:pt idx="125">
                  <c:v>43855.208333333343</c:v>
                </c:pt>
                <c:pt idx="126">
                  <c:v>43855.25</c:v>
                </c:pt>
                <c:pt idx="127">
                  <c:v>43855.291666666657</c:v>
                </c:pt>
                <c:pt idx="128">
                  <c:v>43855.333333333343</c:v>
                </c:pt>
                <c:pt idx="129">
                  <c:v>43855.375</c:v>
                </c:pt>
                <c:pt idx="130">
                  <c:v>43855.416666666657</c:v>
                </c:pt>
                <c:pt idx="131">
                  <c:v>43855.458333333343</c:v>
                </c:pt>
                <c:pt idx="132">
                  <c:v>43855.5</c:v>
                </c:pt>
                <c:pt idx="133">
                  <c:v>43855.541666666657</c:v>
                </c:pt>
                <c:pt idx="134">
                  <c:v>43855.583333333343</c:v>
                </c:pt>
                <c:pt idx="135">
                  <c:v>43855.625</c:v>
                </c:pt>
                <c:pt idx="136">
                  <c:v>43855.666666666657</c:v>
                </c:pt>
                <c:pt idx="137">
                  <c:v>43855.708333333343</c:v>
                </c:pt>
                <c:pt idx="138">
                  <c:v>43855.75</c:v>
                </c:pt>
                <c:pt idx="139">
                  <c:v>43855.791666666657</c:v>
                </c:pt>
                <c:pt idx="140">
                  <c:v>43855.833333333343</c:v>
                </c:pt>
                <c:pt idx="141">
                  <c:v>43855.875</c:v>
                </c:pt>
                <c:pt idx="142">
                  <c:v>43855.916666666657</c:v>
                </c:pt>
                <c:pt idx="143">
                  <c:v>43855.958333333343</c:v>
                </c:pt>
                <c:pt idx="144">
                  <c:v>43856</c:v>
                </c:pt>
                <c:pt idx="145">
                  <c:v>43856.041666666657</c:v>
                </c:pt>
                <c:pt idx="146">
                  <c:v>43856.083333333343</c:v>
                </c:pt>
                <c:pt idx="147">
                  <c:v>43856.125</c:v>
                </c:pt>
                <c:pt idx="148">
                  <c:v>43856.166666666657</c:v>
                </c:pt>
                <c:pt idx="149">
                  <c:v>43856.208333333343</c:v>
                </c:pt>
                <c:pt idx="150">
                  <c:v>43856.25</c:v>
                </c:pt>
                <c:pt idx="151">
                  <c:v>43856.291666666657</c:v>
                </c:pt>
                <c:pt idx="152">
                  <c:v>43856.333333333343</c:v>
                </c:pt>
                <c:pt idx="153">
                  <c:v>43856.375</c:v>
                </c:pt>
                <c:pt idx="154">
                  <c:v>43856.416666666657</c:v>
                </c:pt>
                <c:pt idx="155">
                  <c:v>43856.458333333343</c:v>
                </c:pt>
                <c:pt idx="156">
                  <c:v>43856.5</c:v>
                </c:pt>
                <c:pt idx="157">
                  <c:v>43856.541666666657</c:v>
                </c:pt>
                <c:pt idx="158">
                  <c:v>43856.583333333343</c:v>
                </c:pt>
                <c:pt idx="159">
                  <c:v>43856.625</c:v>
                </c:pt>
                <c:pt idx="160">
                  <c:v>43856.666666666657</c:v>
                </c:pt>
                <c:pt idx="161">
                  <c:v>43856.708333333343</c:v>
                </c:pt>
                <c:pt idx="162">
                  <c:v>43856.75</c:v>
                </c:pt>
                <c:pt idx="163">
                  <c:v>43856.791666666657</c:v>
                </c:pt>
                <c:pt idx="164">
                  <c:v>43856.833333333343</c:v>
                </c:pt>
                <c:pt idx="165">
                  <c:v>43856.875</c:v>
                </c:pt>
                <c:pt idx="166">
                  <c:v>43856.916666666657</c:v>
                </c:pt>
                <c:pt idx="167">
                  <c:v>43856.958333333343</c:v>
                </c:pt>
              </c:numCache>
            </c:numRef>
          </c:cat>
          <c:val>
            <c:numRef>
              <c:f>Load!$I$2:$I$337</c:f>
              <c:numCache>
                <c:formatCode>General</c:formatCode>
                <c:ptCount val="336"/>
                <c:pt idx="168" formatCode="_(* #,##0_);_(* \(#,##0\);_(* &quot;-&quot;??_);_(@_)">
                  <c:v>83412.464359536738</c:v>
                </c:pt>
                <c:pt idx="169" formatCode="_(* #,##0_);_(* \(#,##0\);_(* &quot;-&quot;??_);_(@_)">
                  <c:v>82586.280755412008</c:v>
                </c:pt>
                <c:pt idx="170" formatCode="_(* #,##0_);_(* \(#,##0\);_(* &quot;-&quot;??_);_(@_)">
                  <c:v>81246.452798675702</c:v>
                </c:pt>
                <c:pt idx="171" formatCode="_(* #,##0_);_(* \(#,##0\);_(* &quot;-&quot;??_);_(@_)">
                  <c:v>80835.331287453082</c:v>
                </c:pt>
                <c:pt idx="172" formatCode="_(* #,##0_);_(* \(#,##0\);_(* &quot;-&quot;??_);_(@_)">
                  <c:v>81266.760024753719</c:v>
                </c:pt>
                <c:pt idx="173" formatCode="_(* #,##0_);_(* \(#,##0\);_(* &quot;-&quot;??_);_(@_)">
                  <c:v>83308.38288328849</c:v>
                </c:pt>
                <c:pt idx="174" formatCode="_(* #,##0_);_(* \(#,##0\);_(* &quot;-&quot;??_);_(@_)">
                  <c:v>87393.929213648677</c:v>
                </c:pt>
                <c:pt idx="175" formatCode="_(* #,##0_);_(* \(#,##0\);_(* &quot;-&quot;??_);_(@_)">
                  <c:v>95075.072522034694</c:v>
                </c:pt>
                <c:pt idx="176" formatCode="_(* #,##0_);_(* \(#,##0\);_(* &quot;-&quot;??_);_(@_)">
                  <c:v>99432.520952407533</c:v>
                </c:pt>
                <c:pt idx="177" formatCode="_(* #,##0_);_(* \(#,##0\);_(* &quot;-&quot;??_);_(@_)">
                  <c:v>99952.81659355844</c:v>
                </c:pt>
                <c:pt idx="178" formatCode="_(* #,##0_);_(* \(#,##0\);_(* &quot;-&quot;??_);_(@_)">
                  <c:v>98907.009534063734</c:v>
                </c:pt>
                <c:pt idx="179" formatCode="_(* #,##0_);_(* \(#,##0\);_(* &quot;-&quot;??_);_(@_)">
                  <c:v>97793.38954197272</c:v>
                </c:pt>
                <c:pt idx="180" formatCode="_(* #,##0_);_(* \(#,##0\);_(* &quot;-&quot;??_);_(@_)">
                  <c:v>96209.932152629102</c:v>
                </c:pt>
                <c:pt idx="181" formatCode="_(* #,##0_);_(* \(#,##0\);_(* &quot;-&quot;??_);_(@_)">
                  <c:v>94764.600958411786</c:v>
                </c:pt>
                <c:pt idx="182" formatCode="_(* #,##0_);_(* \(#,##0\);_(* &quot;-&quot;??_);_(@_)">
                  <c:v>93434.882390746992</c:v>
                </c:pt>
                <c:pt idx="183" formatCode="_(* #,##0_);_(* \(#,##0\);_(* &quot;-&quot;??_);_(@_)">
                  <c:v>92456.701699995494</c:v>
                </c:pt>
                <c:pt idx="184" formatCode="_(* #,##0_);_(* \(#,##0\);_(* &quot;-&quot;??_);_(@_)">
                  <c:v>91961.036437981529</c:v>
                </c:pt>
                <c:pt idx="185" formatCode="_(* #,##0_);_(* \(#,##0\);_(* &quot;-&quot;??_);_(@_)">
                  <c:v>93836.305583888039</c:v>
                </c:pt>
                <c:pt idx="186" formatCode="_(* #,##0_);_(* \(#,##0\);_(* &quot;-&quot;??_);_(@_)">
                  <c:v>97391.130828775844</c:v>
                </c:pt>
                <c:pt idx="187" formatCode="_(* #,##0_);_(* \(#,##0\);_(* &quot;-&quot;??_);_(@_)">
                  <c:v>99301.422617256831</c:v>
                </c:pt>
                <c:pt idx="188" formatCode="_(* #,##0_);_(* \(#,##0\);_(* &quot;-&quot;??_);_(@_)">
                  <c:v>99491.884330618836</c:v>
                </c:pt>
                <c:pt idx="189" formatCode="_(* #,##0_);_(* \(#,##0\);_(* &quot;-&quot;??_);_(@_)">
                  <c:v>98742.91584226655</c:v>
                </c:pt>
                <c:pt idx="190" formatCode="_(* #,##0_);_(* \(#,##0\);_(* &quot;-&quot;??_);_(@_)">
                  <c:v>95950.922640990524</c:v>
                </c:pt>
                <c:pt idx="191" formatCode="_(* #,##0_);_(* \(#,##0\);_(* &quot;-&quot;??_);_(@_)">
                  <c:v>91303.443322864798</c:v>
                </c:pt>
                <c:pt idx="192" formatCode="_(* #,##0_);_(* \(#,##0\);_(* &quot;-&quot;??_);_(@_)">
                  <c:v>87368.354257180181</c:v>
                </c:pt>
                <c:pt idx="193" formatCode="_(* #,##0_);_(* \(#,##0\);_(* &quot;-&quot;??_);_(@_)">
                  <c:v>83433.265191495564</c:v>
                </c:pt>
                <c:pt idx="194" formatCode="_(* #,##0_);_(* \(#,##0\);_(* &quot;-&quot;??_);_(@_)">
                  <c:v>81764.169799895986</c:v>
                </c:pt>
                <c:pt idx="195" formatCode="_(* #,##0_);_(* \(#,##0\);_(* &quot;-&quot;??_);_(@_)">
                  <c:v>81303.35793675961</c:v>
                </c:pt>
                <c:pt idx="196" formatCode="_(* #,##0_);_(* \(#,##0\);_(* &quot;-&quot;??_);_(@_)">
                  <c:v>81771.390600661485</c:v>
                </c:pt>
                <c:pt idx="197" formatCode="_(* #,##0_);_(* \(#,##0\);_(* &quot;-&quot;??_);_(@_)">
                  <c:v>83898.60878633133</c:v>
                </c:pt>
                <c:pt idx="198" formatCode="_(* #,##0_);_(* \(#,##0\);_(* &quot;-&quot;??_);_(@_)">
                  <c:v>88822.185967002457</c:v>
                </c:pt>
                <c:pt idx="199" formatCode="_(* #,##0_);_(* \(#,##0\);_(* &quot;-&quot;??_);_(@_)">
                  <c:v>98850.226127566173</c:v>
                </c:pt>
                <c:pt idx="200" formatCode="_(* #,##0_);_(* \(#,##0\);_(* &quot;-&quot;??_);_(@_)">
                  <c:v>101921.4681280168</c:v>
                </c:pt>
                <c:pt idx="201" formatCode="_(* #,##0_);_(* \(#,##0\);_(* &quot;-&quot;??_);_(@_)">
                  <c:v>99789.774097158632</c:v>
                </c:pt>
                <c:pt idx="202" formatCode="_(* #,##0_);_(* \(#,##0\);_(* &quot;-&quot;??_);_(@_)">
                  <c:v>96666.734118428241</c:v>
                </c:pt>
                <c:pt idx="203" formatCode="_(* #,##0_);_(* \(#,##0\);_(* &quot;-&quot;??_);_(@_)">
                  <c:v>94471.553656521966</c:v>
                </c:pt>
                <c:pt idx="204" formatCode="_(* #,##0_);_(* \(#,##0\);_(* &quot;-&quot;??_);_(@_)">
                  <c:v>92812.801106142681</c:v>
                </c:pt>
                <c:pt idx="205" formatCode="_(* #,##0_);_(* \(#,##0\);_(* &quot;-&quot;??_);_(@_)">
                  <c:v>91684.122414875324</c:v>
                </c:pt>
                <c:pt idx="206" formatCode="_(* #,##0_);_(* \(#,##0\);_(* &quot;-&quot;??_);_(@_)">
                  <c:v>91513.506648109469</c:v>
                </c:pt>
                <c:pt idx="207" formatCode="_(* #,##0_);_(* \(#,##0\);_(* &quot;-&quot;??_);_(@_)">
                  <c:v>91572.501956913999</c:v>
                </c:pt>
                <c:pt idx="208" formatCode="_(* #,##0_);_(* \(#,##0\);_(* &quot;-&quot;??_);_(@_)">
                  <c:v>91754.502972725488</c:v>
                </c:pt>
                <c:pt idx="209" formatCode="_(* #,##0_);_(* \(#,##0\);_(* &quot;-&quot;??_);_(@_)">
                  <c:v>94986.68760226095</c:v>
                </c:pt>
                <c:pt idx="210" formatCode="_(* #,##0_);_(* \(#,##0\);_(* &quot;-&quot;??_);_(@_)">
                  <c:v>100566.91036086591</c:v>
                </c:pt>
                <c:pt idx="211" formatCode="_(* #,##0_);_(* \(#,##0\);_(* &quot;-&quot;??_);_(@_)">
                  <c:v>104122.9879815037</c:v>
                </c:pt>
                <c:pt idx="212" formatCode="_(* #,##0_);_(* \(#,##0\);_(* &quot;-&quot;??_);_(@_)">
                  <c:v>106156.44283755981</c:v>
                </c:pt>
                <c:pt idx="213" formatCode="_(* #,##0_);_(* \(#,##0\);_(* &quot;-&quot;??_);_(@_)">
                  <c:v>106200.54406307259</c:v>
                </c:pt>
                <c:pt idx="214" formatCode="_(* #,##0_);_(* \(#,##0\);_(* &quot;-&quot;??_);_(@_)">
                  <c:v>103460.99401677919</c:v>
                </c:pt>
                <c:pt idx="215" formatCode="_(* #,##0_);_(* \(#,##0\);_(* &quot;-&quot;??_);_(@_)">
                  <c:v>98488.214214385269</c:v>
                </c:pt>
                <c:pt idx="216" formatCode="_(* #,##0_);_(* \(#,##0\);_(* &quot;-&quot;??_);_(@_)">
                  <c:v>93310.252116045347</c:v>
                </c:pt>
                <c:pt idx="217" formatCode="_(* #,##0_);_(* \(#,##0\);_(* &quot;-&quot;??_);_(@_)">
                  <c:v>89386.458376391849</c:v>
                </c:pt>
                <c:pt idx="218" formatCode="_(* #,##0_);_(* \(#,##0\);_(* &quot;-&quot;??_);_(@_)">
                  <c:v>87130.054657195709</c:v>
                </c:pt>
                <c:pt idx="219" formatCode="_(* #,##0_);_(* \(#,##0\);_(* &quot;-&quot;??_);_(@_)">
                  <c:v>86506.868597008986</c:v>
                </c:pt>
                <c:pt idx="220" formatCode="_(* #,##0_);_(* \(#,##0\);_(* &quot;-&quot;??_);_(@_)">
                  <c:v>86642.117379914765</c:v>
                </c:pt>
                <c:pt idx="221" formatCode="_(* #,##0_);_(* \(#,##0\);_(* &quot;-&quot;??_);_(@_)">
                  <c:v>88388.49038780843</c:v>
                </c:pt>
                <c:pt idx="222" formatCode="_(* #,##0_);_(* \(#,##0\);_(* &quot;-&quot;??_);_(@_)">
                  <c:v>93744.517882373155</c:v>
                </c:pt>
                <c:pt idx="223" formatCode="_(* #,##0_);_(* \(#,##0\);_(* &quot;-&quot;??_);_(@_)">
                  <c:v>100698.1471959052</c:v>
                </c:pt>
                <c:pt idx="224" formatCode="_(* #,##0_);_(* \(#,##0\);_(* &quot;-&quot;??_);_(@_)">
                  <c:v>104034.2531113919</c:v>
                </c:pt>
                <c:pt idx="225" formatCode="_(* #,##0_);_(* \(#,##0\);_(* &quot;-&quot;??_);_(@_)">
                  <c:v>101384.9279443401</c:v>
                </c:pt>
                <c:pt idx="226" formatCode="_(* #,##0_);_(* \(#,##0\);_(* &quot;-&quot;??_);_(@_)">
                  <c:v>97771.549962047007</c:v>
                </c:pt>
                <c:pt idx="227" formatCode="_(* #,##0_);_(* \(#,##0\);_(* &quot;-&quot;??_);_(@_)">
                  <c:v>95442.743415008314</c:v>
                </c:pt>
                <c:pt idx="228" formatCode="_(* #,##0_);_(* \(#,##0\);_(* &quot;-&quot;??_);_(@_)">
                  <c:v>93419.299942365324</c:v>
                </c:pt>
                <c:pt idx="229" formatCode="_(* #,##0_);_(* \(#,##0\);_(* &quot;-&quot;??_);_(@_)">
                  <c:v>91983.8734704206</c:v>
                </c:pt>
                <c:pt idx="230" formatCode="_(* #,##0_);_(* \(#,##0\);_(* &quot;-&quot;??_);_(@_)">
                  <c:v>91408.501058264577</c:v>
                </c:pt>
                <c:pt idx="231" formatCode="_(* #,##0_);_(* \(#,##0\);_(* &quot;-&quot;??_);_(@_)">
                  <c:v>91506.986622418248</c:v>
                </c:pt>
                <c:pt idx="232" formatCode="_(* #,##0_);_(* \(#,##0\);_(* &quot;-&quot;??_);_(@_)">
                  <c:v>91741.97941073621</c:v>
                </c:pt>
                <c:pt idx="233" formatCode="_(* #,##0_);_(* \(#,##0\);_(* &quot;-&quot;??_);_(@_)">
                  <c:v>95438.357585865131</c:v>
                </c:pt>
                <c:pt idx="234" formatCode="_(* #,##0_);_(* \(#,##0\);_(* &quot;-&quot;??_);_(@_)">
                  <c:v>101485.4981366401</c:v>
                </c:pt>
                <c:pt idx="235" formatCode="_(* #,##0_);_(* \(#,##0\);_(* &quot;-&quot;??_);_(@_)">
                  <c:v>105619.1369218717</c:v>
                </c:pt>
                <c:pt idx="236" formatCode="_(* #,##0_);_(* \(#,##0\);_(* &quot;-&quot;??_);_(@_)">
                  <c:v>107671.8044954699</c:v>
                </c:pt>
                <c:pt idx="237" formatCode="_(* #,##0_);_(* \(#,##0\);_(* &quot;-&quot;??_);_(@_)">
                  <c:v>107676.507809722</c:v>
                </c:pt>
                <c:pt idx="238" formatCode="_(* #,##0_);_(* \(#,##0\);_(* &quot;-&quot;??_);_(@_)">
                  <c:v>104990.2499835476</c:v>
                </c:pt>
                <c:pt idx="239" formatCode="_(* #,##0_);_(* \(#,##0\);_(* &quot;-&quot;??_);_(@_)">
                  <c:v>99999.434104531581</c:v>
                </c:pt>
                <c:pt idx="240" formatCode="_(* #,##0_);_(* \(#,##0\);_(* &quot;-&quot;??_);_(@_)">
                  <c:v>94668.459122636821</c:v>
                </c:pt>
                <c:pt idx="241" formatCode="_(* #,##0_);_(* \(#,##0\);_(* &quot;-&quot;??_);_(@_)">
                  <c:v>90895.088890109313</c:v>
                </c:pt>
                <c:pt idx="242" formatCode="_(* #,##0_);_(* \(#,##0\);_(* &quot;-&quot;??_);_(@_)">
                  <c:v>88874.562176208899</c:v>
                </c:pt>
                <c:pt idx="243" formatCode="_(* #,##0_);_(* \(#,##0\);_(* &quot;-&quot;??_);_(@_)">
                  <c:v>88168.751696344145</c:v>
                </c:pt>
                <c:pt idx="244" formatCode="_(* #,##0_);_(* \(#,##0\);_(* &quot;-&quot;??_);_(@_)">
                  <c:v>88412.977957836265</c:v>
                </c:pt>
                <c:pt idx="245" formatCode="_(* #,##0_);_(* \(#,##0\);_(* &quot;-&quot;??_);_(@_)">
                  <c:v>90505.045009390102</c:v>
                </c:pt>
                <c:pt idx="246" formatCode="_(* #,##0_);_(* \(#,##0\);_(* &quot;-&quot;??_);_(@_)">
                  <c:v>95547.749211841961</c:v>
                </c:pt>
                <c:pt idx="247" formatCode="_(* #,##0_);_(* \(#,##0\);_(* &quot;-&quot;??_);_(@_)">
                  <c:v>102661.48047157961</c:v>
                </c:pt>
                <c:pt idx="248" formatCode="_(* #,##0_);_(* \(#,##0\);_(* &quot;-&quot;??_);_(@_)">
                  <c:v>105395.2279030029</c:v>
                </c:pt>
                <c:pt idx="249" formatCode="_(* #,##0_);_(* \(#,##0\);_(* &quot;-&quot;??_);_(@_)">
                  <c:v>102099.5894361064</c:v>
                </c:pt>
                <c:pt idx="250" formatCode="_(* #,##0_);_(* \(#,##0\);_(* &quot;-&quot;??_);_(@_)">
                  <c:v>97871.741233496607</c:v>
                </c:pt>
                <c:pt idx="251" formatCode="_(* #,##0_);_(* \(#,##0\);_(* &quot;-&quot;??_);_(@_)">
                  <c:v>94681.105162576991</c:v>
                </c:pt>
                <c:pt idx="252" formatCode="_(* #,##0_);_(* \(#,##0\);_(* &quot;-&quot;??_);_(@_)">
                  <c:v>92499.732221866856</c:v>
                </c:pt>
                <c:pt idx="253" formatCode="_(* #,##0_);_(* \(#,##0\);_(* &quot;-&quot;??_);_(@_)">
                  <c:v>91089.077570458219</c:v>
                </c:pt>
                <c:pt idx="254" formatCode="_(* #,##0_);_(* \(#,##0\);_(* &quot;-&quot;??_);_(@_)">
                  <c:v>90902.03683633187</c:v>
                </c:pt>
                <c:pt idx="255" formatCode="_(* #,##0_);_(* \(#,##0\);_(* &quot;-&quot;??_);_(@_)">
                  <c:v>90998.34337741934</c:v>
                </c:pt>
                <c:pt idx="256" formatCode="_(* #,##0_);_(* \(#,##0\);_(* &quot;-&quot;??_);_(@_)">
                  <c:v>91314.998952224792</c:v>
                </c:pt>
                <c:pt idx="257" formatCode="_(* #,##0_);_(* \(#,##0\);_(* &quot;-&quot;??_);_(@_)">
                  <c:v>94720.719063107332</c:v>
                </c:pt>
                <c:pt idx="258" formatCode="_(* #,##0_);_(* \(#,##0\);_(* &quot;-&quot;??_);_(@_)">
                  <c:v>100709.3073034523</c:v>
                </c:pt>
                <c:pt idx="259" formatCode="_(* #,##0_);_(* \(#,##0\);_(* &quot;-&quot;??_);_(@_)">
                  <c:v>104543.71895481431</c:v>
                </c:pt>
                <c:pt idx="260" formatCode="_(* #,##0_);_(* \(#,##0\);_(* &quot;-&quot;??_);_(@_)">
                  <c:v>106515.1275168586</c:v>
                </c:pt>
                <c:pt idx="261" formatCode="_(* #,##0_);_(* \(#,##0\);_(* &quot;-&quot;??_);_(@_)">
                  <c:v>106668.09203262589</c:v>
                </c:pt>
                <c:pt idx="262" formatCode="_(* #,##0_);_(* \(#,##0\);_(* &quot;-&quot;??_);_(@_)">
                  <c:v>104280.8311947483</c:v>
                </c:pt>
                <c:pt idx="263" formatCode="_(* #,##0_);_(* \(#,##0\);_(* &quot;-&quot;??_);_(@_)">
                  <c:v>99086.909273912766</c:v>
                </c:pt>
                <c:pt idx="264" formatCode="_(* #,##0_);_(* \(#,##0\);_(* &quot;-&quot;??_);_(@_)">
                  <c:v>92699.646491105537</c:v>
                </c:pt>
                <c:pt idx="265" formatCode="_(* #,##0_);_(* \(#,##0\);_(* &quot;-&quot;??_);_(@_)">
                  <c:v>89316.143842528822</c:v>
                </c:pt>
                <c:pt idx="266" formatCode="_(* #,##0_);_(* \(#,##0\);_(* &quot;-&quot;??_);_(@_)">
                  <c:v>87217.477202797847</c:v>
                </c:pt>
                <c:pt idx="267" formatCode="_(* #,##0_);_(* \(#,##0\);_(* &quot;-&quot;??_);_(@_)">
                  <c:v>86268.633769196676</c:v>
                </c:pt>
                <c:pt idx="268" formatCode="_(* #,##0_);_(* \(#,##0\);_(* &quot;-&quot;??_);_(@_)">
                  <c:v>86403.793936470742</c:v>
                </c:pt>
                <c:pt idx="269" formatCode="_(* #,##0_);_(* \(#,##0\);_(* &quot;-&quot;??_);_(@_)">
                  <c:v>88308.287792593299</c:v>
                </c:pt>
                <c:pt idx="270" formatCode="_(* #,##0_);_(* \(#,##0\);_(* &quot;-&quot;??_);_(@_)">
                  <c:v>93306.676117987154</c:v>
                </c:pt>
                <c:pt idx="271" formatCode="_(* #,##0_);_(* \(#,##0\);_(* &quot;-&quot;??_);_(@_)">
                  <c:v>98914.578101180727</c:v>
                </c:pt>
                <c:pt idx="272" formatCode="_(* #,##0_);_(* \(#,##0\);_(* &quot;-&quot;??_);_(@_)">
                  <c:v>101444.07422867457</c:v>
                </c:pt>
                <c:pt idx="273" formatCode="_(* #,##0_);_(* \(#,##0\);_(* &quot;-&quot;??_);_(@_)">
                  <c:v>98530.330296132117</c:v>
                </c:pt>
                <c:pt idx="274" formatCode="_(* #,##0_);_(* \(#,##0\);_(* &quot;-&quot;??_);_(@_)">
                  <c:v>95107.921373601697</c:v>
                </c:pt>
                <c:pt idx="275" formatCode="_(* #,##0_);_(* \(#,##0\);_(* &quot;-&quot;??_);_(@_)">
                  <c:v>92519.834317059765</c:v>
                </c:pt>
                <c:pt idx="276" formatCode="_(* #,##0_);_(* \(#,##0\);_(* &quot;-&quot;??_);_(@_)">
                  <c:v>90913.70589503627</c:v>
                </c:pt>
                <c:pt idx="277" formatCode="_(* #,##0_);_(* \(#,##0\);_(* &quot;-&quot;??_);_(@_)">
                  <c:v>89618.064061273442</c:v>
                </c:pt>
                <c:pt idx="278" formatCode="_(* #,##0_);_(* \(#,##0\);_(* &quot;-&quot;??_);_(@_)">
                  <c:v>89484.737307461968</c:v>
                </c:pt>
                <c:pt idx="279" formatCode="_(* #,##0_);_(* \(#,##0\);_(* &quot;-&quot;??_);_(@_)">
                  <c:v>89576.171436201868</c:v>
                </c:pt>
                <c:pt idx="280" formatCode="_(* #,##0_);_(* \(#,##0\);_(* &quot;-&quot;??_);_(@_)">
                  <c:v>89916.097814484878</c:v>
                </c:pt>
                <c:pt idx="281" formatCode="_(* #,##0_);_(* \(#,##0\);_(* &quot;-&quot;??_);_(@_)">
                  <c:v>92652.320611383606</c:v>
                </c:pt>
                <c:pt idx="282" formatCode="_(* #,##0_);_(* \(#,##0\);_(* &quot;-&quot;??_);_(@_)">
                  <c:v>96323.997579249379</c:v>
                </c:pt>
                <c:pt idx="283" formatCode="_(* #,##0_);_(* \(#,##0\);_(* &quot;-&quot;??_);_(@_)">
                  <c:v>97861.089877182487</c:v>
                </c:pt>
                <c:pt idx="284" formatCode="_(* #,##0_);_(* \(#,##0\);_(* &quot;-&quot;??_);_(@_)">
                  <c:v>98121.860374654207</c:v>
                </c:pt>
                <c:pt idx="285" formatCode="_(* #,##0_);_(* \(#,##0\);_(* &quot;-&quot;??_);_(@_)">
                  <c:v>97845.414054513574</c:v>
                </c:pt>
                <c:pt idx="286" formatCode="_(* #,##0_);_(* \(#,##0\);_(* &quot;-&quot;??_);_(@_)">
                  <c:v>95861.0019058693</c:v>
                </c:pt>
                <c:pt idx="287" formatCode="_(* #,##0_);_(* \(#,##0\);_(* &quot;-&quot;??_);_(@_)">
                  <c:v>92177.305227754245</c:v>
                </c:pt>
                <c:pt idx="288" formatCode="_(* #,##0_);_(* \(#,##0\);_(* &quot;-&quot;??_);_(@_)">
                  <c:v>86133.129921520493</c:v>
                </c:pt>
                <c:pt idx="289" formatCode="_(* #,##0_);_(* \(#,##0\);_(* &quot;-&quot;??_);_(@_)">
                  <c:v>83156.402977156526</c:v>
                </c:pt>
                <c:pt idx="290" formatCode="_(* #,##0_);_(* \(#,##0\);_(* &quot;-&quot;??_);_(@_)">
                  <c:v>80845.943325552449</c:v>
                </c:pt>
                <c:pt idx="291" formatCode="_(* #,##0_);_(* \(#,##0\);_(* &quot;-&quot;??_);_(@_)">
                  <c:v>79640.027771449342</c:v>
                </c:pt>
                <c:pt idx="292" formatCode="_(* #,##0_);_(* \(#,##0\);_(* &quot;-&quot;??_);_(@_)">
                  <c:v>79004.586493512732</c:v>
                </c:pt>
                <c:pt idx="293" formatCode="_(* #,##0_);_(* \(#,##0\);_(* &quot;-&quot;??_);_(@_)">
                  <c:v>79761.188581855313</c:v>
                </c:pt>
                <c:pt idx="294" formatCode="_(* #,##0_);_(* \(#,##0\);_(* &quot;-&quot;??_);_(@_)">
                  <c:v>82233.887514853486</c:v>
                </c:pt>
                <c:pt idx="295" formatCode="_(* #,##0_);_(* \(#,##0\);_(* &quot;-&quot;??_);_(@_)">
                  <c:v>84052.612553780593</c:v>
                </c:pt>
                <c:pt idx="296" formatCode="_(* #,##0_);_(* \(#,##0\);_(* &quot;-&quot;??_);_(@_)">
                  <c:v>85009.81186502357</c:v>
                </c:pt>
                <c:pt idx="297" formatCode="_(* #,##0_);_(* \(#,##0\);_(* &quot;-&quot;??_);_(@_)">
                  <c:v>84227.334887595091</c:v>
                </c:pt>
                <c:pt idx="298" formatCode="_(* #,##0_);_(* \(#,##0\);_(* &quot;-&quot;??_);_(@_)">
                  <c:v>82986.068783843031</c:v>
                </c:pt>
                <c:pt idx="299" formatCode="_(* #,##0_);_(* \(#,##0\);_(* &quot;-&quot;??_);_(@_)">
                  <c:v>81478.556882520657</c:v>
                </c:pt>
                <c:pt idx="300" formatCode="_(* #,##0_);_(* \(#,##0\);_(* &quot;-&quot;??_);_(@_)">
                  <c:v>79842.620906204713</c:v>
                </c:pt>
                <c:pt idx="301" formatCode="_(* #,##0_);_(* \(#,##0\);_(* &quot;-&quot;??_);_(@_)">
                  <c:v>78395.501511995884</c:v>
                </c:pt>
                <c:pt idx="302" formatCode="_(* #,##0_);_(* \(#,##0\);_(* &quot;-&quot;??_);_(@_)">
                  <c:v>77552.975326359287</c:v>
                </c:pt>
                <c:pt idx="303" formatCode="_(* #,##0_);_(* \(#,##0\);_(* &quot;-&quot;??_);_(@_)">
                  <c:v>77415.946715525308</c:v>
                </c:pt>
                <c:pt idx="304" formatCode="_(* #,##0_);_(* \(#,##0\);_(* &quot;-&quot;??_);_(@_)">
                  <c:v>78049.265474633066</c:v>
                </c:pt>
                <c:pt idx="305" formatCode="_(* #,##0_);_(* \(#,##0\);_(* &quot;-&quot;??_);_(@_)">
                  <c:v>81214.142772519845</c:v>
                </c:pt>
                <c:pt idx="306" formatCode="_(* #,##0_);_(* \(#,##0\);_(* &quot;-&quot;??_);_(@_)">
                  <c:v>86331.805423931073</c:v>
                </c:pt>
                <c:pt idx="307" formatCode="_(* #,##0_);_(* \(#,##0\);_(* &quot;-&quot;??_);_(@_)">
                  <c:v>89059.965146265924</c:v>
                </c:pt>
                <c:pt idx="308" formatCode="_(* #,##0_);_(* \(#,##0\);_(* &quot;-&quot;??_);_(@_)">
                  <c:v>90373.651321997197</c:v>
                </c:pt>
                <c:pt idx="309" formatCode="_(* #,##0_);_(* \(#,##0\);_(* &quot;-&quot;??_);_(@_)">
                  <c:v>90327.96325504269</c:v>
                </c:pt>
                <c:pt idx="310" formatCode="_(* #,##0_);_(* \(#,##0\);_(* &quot;-&quot;??_);_(@_)">
                  <c:v>88652.123057214863</c:v>
                </c:pt>
                <c:pt idx="311" formatCode="_(* #,##0_);_(* \(#,##0\);_(* &quot;-&quot;??_);_(@_)">
                  <c:v>85201.498456831003</c:v>
                </c:pt>
                <c:pt idx="312" formatCode="_(* #,##0_);_(* \(#,##0\);_(* &quot;-&quot;??_);_(@_)">
                  <c:v>78887.968054737983</c:v>
                </c:pt>
                <c:pt idx="313" formatCode="_(* #,##0_);_(* \(#,##0\);_(* &quot;-&quot;??_);_(@_)">
                  <c:v>75543.395183716872</c:v>
                </c:pt>
                <c:pt idx="314" formatCode="_(* #,##0_);_(* \(#,##0\);_(* &quot;-&quot;??_);_(@_)">
                  <c:v>73242.902682679531</c:v>
                </c:pt>
                <c:pt idx="315" formatCode="_(* #,##0_);_(* \(#,##0\);_(* &quot;-&quot;??_);_(@_)">
                  <c:v>71898.409178861373</c:v>
                </c:pt>
                <c:pt idx="316" formatCode="_(* #,##0_);_(* \(#,##0\);_(* &quot;-&quot;??_);_(@_)">
                  <c:v>71303.594673577376</c:v>
                </c:pt>
                <c:pt idx="317" formatCode="_(* #,##0_);_(* \(#,##0\);_(* &quot;-&quot;??_);_(@_)">
                  <c:v>71889.81760867803</c:v>
                </c:pt>
                <c:pt idx="318" formatCode="_(* #,##0_);_(* \(#,##0\);_(* &quot;-&quot;??_);_(@_)">
                  <c:v>73980.037560228753</c:v>
                </c:pt>
                <c:pt idx="319" formatCode="_(* #,##0_);_(* \(#,##0\);_(* &quot;-&quot;??_);_(@_)">
                  <c:v>75252.731360283535</c:v>
                </c:pt>
                <c:pt idx="320" formatCode="_(* #,##0_);_(* \(#,##0\);_(* &quot;-&quot;??_);_(@_)">
                  <c:v>75984.175824759062</c:v>
                </c:pt>
                <c:pt idx="321" formatCode="_(* #,##0_);_(* \(#,##0\);_(* &quot;-&quot;??_);_(@_)">
                  <c:v>76325.350597156765</c:v>
                </c:pt>
                <c:pt idx="322" formatCode="_(* #,##0_);_(* \(#,##0\);_(* &quot;-&quot;??_);_(@_)">
                  <c:v>76117.48128128596</c:v>
                </c:pt>
                <c:pt idx="323" formatCode="_(* #,##0_);_(* \(#,##0\);_(* &quot;-&quot;??_);_(@_)">
                  <c:v>75445.326542687442</c:v>
                </c:pt>
                <c:pt idx="324" formatCode="_(* #,##0_);_(* \(#,##0\);_(* &quot;-&quot;??_);_(@_)">
                  <c:v>74885.538140287652</c:v>
                </c:pt>
                <c:pt idx="325" formatCode="_(* #,##0_);_(* \(#,##0\);_(* &quot;-&quot;??_);_(@_)">
                  <c:v>74752.005088649836</c:v>
                </c:pt>
                <c:pt idx="326" formatCode="_(* #,##0_);_(* \(#,##0\);_(* &quot;-&quot;??_);_(@_)">
                  <c:v>74745.898319867949</c:v>
                </c:pt>
                <c:pt idx="327" formatCode="_(* #,##0_);_(* \(#,##0\);_(* &quot;-&quot;??_);_(@_)">
                  <c:v>75118.044703486841</c:v>
                </c:pt>
                <c:pt idx="328" formatCode="_(* #,##0_);_(* \(#,##0\);_(* &quot;-&quot;??_);_(@_)">
                  <c:v>76098.51225608612</c:v>
                </c:pt>
                <c:pt idx="329" formatCode="_(* #,##0_);_(* \(#,##0\);_(* &quot;-&quot;??_);_(@_)">
                  <c:v>79511.215931069659</c:v>
                </c:pt>
                <c:pt idx="330" formatCode="_(* #,##0_);_(* \(#,##0\);_(* &quot;-&quot;??_);_(@_)">
                  <c:v>85437.500025561632</c:v>
                </c:pt>
                <c:pt idx="331" formatCode="_(* #,##0_);_(* \(#,##0\);_(* &quot;-&quot;??_);_(@_)">
                  <c:v>88834.57816642581</c:v>
                </c:pt>
                <c:pt idx="332" formatCode="_(* #,##0_);_(* \(#,##0\);_(* &quot;-&quot;??_);_(@_)">
                  <c:v>90326.886089135282</c:v>
                </c:pt>
                <c:pt idx="333" formatCode="_(* #,##0_);_(* \(#,##0\);_(* &quot;-&quot;??_);_(@_)">
                  <c:v>90377.268064797609</c:v>
                </c:pt>
                <c:pt idx="334" formatCode="_(* #,##0_);_(* \(#,##0\);_(* &quot;-&quot;??_);_(@_)">
                  <c:v>88021.013604039617</c:v>
                </c:pt>
                <c:pt idx="335" formatCode="_(* #,##0_);_(* \(#,##0\);_(* &quot;-&quot;??_);_(@_)">
                  <c:v>83921.029914453044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50F-4CF0-9D19-A083EE357547}"/>
            </c:ext>
          </c:extLst>
        </c:ser>
        <c:ser>
          <c:idx val="5"/>
          <c:order val="6"/>
          <c:tx>
            <c:strRef>
              <c:f>Load!$K$1</c:f>
              <c:strCache>
                <c:ptCount val="1"/>
                <c:pt idx="0">
                  <c:v>Platts Forecast Range</c:v>
                </c:pt>
              </c:strCache>
            </c:strRef>
          </c:tx>
          <c:spPr>
            <a:solidFill>
              <a:sysClr val="window" lastClr="FFFFFF">
                <a:lumMod val="50000"/>
                <a:alpha val="50000"/>
              </a:sysClr>
            </a:solidFill>
            <a:ln w="25400">
              <a:noFill/>
            </a:ln>
          </c:spPr>
          <c:cat>
            <c:numRef>
              <c:f>Load!$A$2:$A$169</c:f>
              <c:numCache>
                <c:formatCode>m/d/yyyy\ h:mm</c:formatCode>
                <c:ptCount val="168"/>
                <c:pt idx="0">
                  <c:v>43850</c:v>
                </c:pt>
                <c:pt idx="1">
                  <c:v>43850.041666666657</c:v>
                </c:pt>
                <c:pt idx="2">
                  <c:v>43850.083333333343</c:v>
                </c:pt>
                <c:pt idx="3">
                  <c:v>43850.125</c:v>
                </c:pt>
                <c:pt idx="4">
                  <c:v>43850.166666666657</c:v>
                </c:pt>
                <c:pt idx="5">
                  <c:v>43850.208333333343</c:v>
                </c:pt>
                <c:pt idx="6">
                  <c:v>43850.25</c:v>
                </c:pt>
                <c:pt idx="7">
                  <c:v>43850.291666666657</c:v>
                </c:pt>
                <c:pt idx="8">
                  <c:v>43850.333333333343</c:v>
                </c:pt>
                <c:pt idx="9">
                  <c:v>43850.375</c:v>
                </c:pt>
                <c:pt idx="10">
                  <c:v>43850.416666666657</c:v>
                </c:pt>
                <c:pt idx="11">
                  <c:v>43850.458333333343</c:v>
                </c:pt>
                <c:pt idx="12">
                  <c:v>43850.5</c:v>
                </c:pt>
                <c:pt idx="13">
                  <c:v>43850.541666666657</c:v>
                </c:pt>
                <c:pt idx="14">
                  <c:v>43850.583333333343</c:v>
                </c:pt>
                <c:pt idx="15">
                  <c:v>43850.625</c:v>
                </c:pt>
                <c:pt idx="16">
                  <c:v>43850.666666666657</c:v>
                </c:pt>
                <c:pt idx="17">
                  <c:v>43850.708333333343</c:v>
                </c:pt>
                <c:pt idx="18">
                  <c:v>43850.75</c:v>
                </c:pt>
                <c:pt idx="19">
                  <c:v>43850.791666666657</c:v>
                </c:pt>
                <c:pt idx="20">
                  <c:v>43850.833333333343</c:v>
                </c:pt>
                <c:pt idx="21">
                  <c:v>43850.875</c:v>
                </c:pt>
                <c:pt idx="22">
                  <c:v>43850.916666666657</c:v>
                </c:pt>
                <c:pt idx="23">
                  <c:v>43850.958333333343</c:v>
                </c:pt>
                <c:pt idx="24">
                  <c:v>43851</c:v>
                </c:pt>
                <c:pt idx="25">
                  <c:v>43851.041666666657</c:v>
                </c:pt>
                <c:pt idx="26">
                  <c:v>43851.083333333343</c:v>
                </c:pt>
                <c:pt idx="27">
                  <c:v>43851.125</c:v>
                </c:pt>
                <c:pt idx="28">
                  <c:v>43851.166666666657</c:v>
                </c:pt>
                <c:pt idx="29">
                  <c:v>43851.208333333343</c:v>
                </c:pt>
                <c:pt idx="30">
                  <c:v>43851.25</c:v>
                </c:pt>
                <c:pt idx="31">
                  <c:v>43851.291666666657</c:v>
                </c:pt>
                <c:pt idx="32">
                  <c:v>43851.333333333343</c:v>
                </c:pt>
                <c:pt idx="33">
                  <c:v>43851.375</c:v>
                </c:pt>
                <c:pt idx="34">
                  <c:v>43851.416666666657</c:v>
                </c:pt>
                <c:pt idx="35">
                  <c:v>43851.458333333343</c:v>
                </c:pt>
                <c:pt idx="36">
                  <c:v>43851.5</c:v>
                </c:pt>
                <c:pt idx="37">
                  <c:v>43851.541666666657</c:v>
                </c:pt>
                <c:pt idx="38">
                  <c:v>43851.583333333343</c:v>
                </c:pt>
                <c:pt idx="39">
                  <c:v>43851.625</c:v>
                </c:pt>
                <c:pt idx="40">
                  <c:v>43851.666666666657</c:v>
                </c:pt>
                <c:pt idx="41">
                  <c:v>43851.708333333343</c:v>
                </c:pt>
                <c:pt idx="42">
                  <c:v>43851.75</c:v>
                </c:pt>
                <c:pt idx="43">
                  <c:v>43851.791666666657</c:v>
                </c:pt>
                <c:pt idx="44">
                  <c:v>43851.833333333343</c:v>
                </c:pt>
                <c:pt idx="45">
                  <c:v>43851.875</c:v>
                </c:pt>
                <c:pt idx="46">
                  <c:v>43851.916666666657</c:v>
                </c:pt>
                <c:pt idx="47">
                  <c:v>43851.958333333343</c:v>
                </c:pt>
                <c:pt idx="48">
                  <c:v>43852</c:v>
                </c:pt>
                <c:pt idx="49">
                  <c:v>43852.041666666657</c:v>
                </c:pt>
                <c:pt idx="50">
                  <c:v>43852.083333333343</c:v>
                </c:pt>
                <c:pt idx="51">
                  <c:v>43852.125</c:v>
                </c:pt>
                <c:pt idx="52">
                  <c:v>43852.166666666657</c:v>
                </c:pt>
                <c:pt idx="53">
                  <c:v>43852.208333333343</c:v>
                </c:pt>
                <c:pt idx="54">
                  <c:v>43852.25</c:v>
                </c:pt>
                <c:pt idx="55">
                  <c:v>43852.291666666657</c:v>
                </c:pt>
                <c:pt idx="56">
                  <c:v>43852.333333333343</c:v>
                </c:pt>
                <c:pt idx="57">
                  <c:v>43852.375</c:v>
                </c:pt>
                <c:pt idx="58">
                  <c:v>43852.416666666657</c:v>
                </c:pt>
                <c:pt idx="59">
                  <c:v>43852.458333333343</c:v>
                </c:pt>
                <c:pt idx="60">
                  <c:v>43852.5</c:v>
                </c:pt>
                <c:pt idx="61">
                  <c:v>43852.541666666657</c:v>
                </c:pt>
                <c:pt idx="62">
                  <c:v>43852.583333333343</c:v>
                </c:pt>
                <c:pt idx="63">
                  <c:v>43852.625</c:v>
                </c:pt>
                <c:pt idx="64">
                  <c:v>43852.666666666657</c:v>
                </c:pt>
                <c:pt idx="65">
                  <c:v>43852.708333333343</c:v>
                </c:pt>
                <c:pt idx="66">
                  <c:v>43852.75</c:v>
                </c:pt>
                <c:pt idx="67">
                  <c:v>43852.791666666657</c:v>
                </c:pt>
                <c:pt idx="68">
                  <c:v>43852.833333333343</c:v>
                </c:pt>
                <c:pt idx="69">
                  <c:v>43852.875</c:v>
                </c:pt>
                <c:pt idx="70">
                  <c:v>43852.916666666657</c:v>
                </c:pt>
                <c:pt idx="71">
                  <c:v>43852.958333333343</c:v>
                </c:pt>
                <c:pt idx="72">
                  <c:v>43853</c:v>
                </c:pt>
                <c:pt idx="73">
                  <c:v>43853.041666666657</c:v>
                </c:pt>
                <c:pt idx="74">
                  <c:v>43853.083333333343</c:v>
                </c:pt>
                <c:pt idx="75">
                  <c:v>43853.125</c:v>
                </c:pt>
                <c:pt idx="76">
                  <c:v>43853.166666666657</c:v>
                </c:pt>
                <c:pt idx="77">
                  <c:v>43853.208333333343</c:v>
                </c:pt>
                <c:pt idx="78">
                  <c:v>43853.25</c:v>
                </c:pt>
                <c:pt idx="79">
                  <c:v>43853.291666666657</c:v>
                </c:pt>
                <c:pt idx="80">
                  <c:v>43853.333333333343</c:v>
                </c:pt>
                <c:pt idx="81">
                  <c:v>43853.375</c:v>
                </c:pt>
                <c:pt idx="82">
                  <c:v>43853.416666666657</c:v>
                </c:pt>
                <c:pt idx="83">
                  <c:v>43853.458333333343</c:v>
                </c:pt>
                <c:pt idx="84">
                  <c:v>43853.5</c:v>
                </c:pt>
                <c:pt idx="85">
                  <c:v>43853.541666666657</c:v>
                </c:pt>
                <c:pt idx="86">
                  <c:v>43853.583333333343</c:v>
                </c:pt>
                <c:pt idx="87">
                  <c:v>43853.625</c:v>
                </c:pt>
                <c:pt idx="88">
                  <c:v>43853.666666666657</c:v>
                </c:pt>
                <c:pt idx="89">
                  <c:v>43853.708333333343</c:v>
                </c:pt>
                <c:pt idx="90">
                  <c:v>43853.75</c:v>
                </c:pt>
                <c:pt idx="91">
                  <c:v>43853.791666666657</c:v>
                </c:pt>
                <c:pt idx="92">
                  <c:v>43853.833333333343</c:v>
                </c:pt>
                <c:pt idx="93">
                  <c:v>43853.875</c:v>
                </c:pt>
                <c:pt idx="94">
                  <c:v>43853.916666666657</c:v>
                </c:pt>
                <c:pt idx="95">
                  <c:v>43853.958333333343</c:v>
                </c:pt>
                <c:pt idx="96">
                  <c:v>43854</c:v>
                </c:pt>
                <c:pt idx="97">
                  <c:v>43854.041666666657</c:v>
                </c:pt>
                <c:pt idx="98">
                  <c:v>43854.083333333343</c:v>
                </c:pt>
                <c:pt idx="99">
                  <c:v>43854.125</c:v>
                </c:pt>
                <c:pt idx="100">
                  <c:v>43854.166666666657</c:v>
                </c:pt>
                <c:pt idx="101">
                  <c:v>43854.208333333343</c:v>
                </c:pt>
                <c:pt idx="102">
                  <c:v>43854.25</c:v>
                </c:pt>
                <c:pt idx="103">
                  <c:v>43854.291666666657</c:v>
                </c:pt>
                <c:pt idx="104">
                  <c:v>43854.333333333343</c:v>
                </c:pt>
                <c:pt idx="105">
                  <c:v>43854.375</c:v>
                </c:pt>
                <c:pt idx="106">
                  <c:v>43854.416666666657</c:v>
                </c:pt>
                <c:pt idx="107">
                  <c:v>43854.458333333343</c:v>
                </c:pt>
                <c:pt idx="108">
                  <c:v>43854.5</c:v>
                </c:pt>
                <c:pt idx="109">
                  <c:v>43854.541666666657</c:v>
                </c:pt>
                <c:pt idx="110">
                  <c:v>43854.583333333343</c:v>
                </c:pt>
                <c:pt idx="111">
                  <c:v>43854.625</c:v>
                </c:pt>
                <c:pt idx="112">
                  <c:v>43854.666666666657</c:v>
                </c:pt>
                <c:pt idx="113">
                  <c:v>43854.708333333343</c:v>
                </c:pt>
                <c:pt idx="114">
                  <c:v>43854.75</c:v>
                </c:pt>
                <c:pt idx="115">
                  <c:v>43854.791666666657</c:v>
                </c:pt>
                <c:pt idx="116">
                  <c:v>43854.833333333343</c:v>
                </c:pt>
                <c:pt idx="117">
                  <c:v>43854.875</c:v>
                </c:pt>
                <c:pt idx="118">
                  <c:v>43854.916666666657</c:v>
                </c:pt>
                <c:pt idx="119">
                  <c:v>43854.958333333343</c:v>
                </c:pt>
                <c:pt idx="120">
                  <c:v>43855</c:v>
                </c:pt>
                <c:pt idx="121">
                  <c:v>43855.041666666657</c:v>
                </c:pt>
                <c:pt idx="122">
                  <c:v>43855.083333333343</c:v>
                </c:pt>
                <c:pt idx="123">
                  <c:v>43855.125</c:v>
                </c:pt>
                <c:pt idx="124">
                  <c:v>43855.166666666657</c:v>
                </c:pt>
                <c:pt idx="125">
                  <c:v>43855.208333333343</c:v>
                </c:pt>
                <c:pt idx="126">
                  <c:v>43855.25</c:v>
                </c:pt>
                <c:pt idx="127">
                  <c:v>43855.291666666657</c:v>
                </c:pt>
                <c:pt idx="128">
                  <c:v>43855.333333333343</c:v>
                </c:pt>
                <c:pt idx="129">
                  <c:v>43855.375</c:v>
                </c:pt>
                <c:pt idx="130">
                  <c:v>43855.416666666657</c:v>
                </c:pt>
                <c:pt idx="131">
                  <c:v>43855.458333333343</c:v>
                </c:pt>
                <c:pt idx="132">
                  <c:v>43855.5</c:v>
                </c:pt>
                <c:pt idx="133">
                  <c:v>43855.541666666657</c:v>
                </c:pt>
                <c:pt idx="134">
                  <c:v>43855.583333333343</c:v>
                </c:pt>
                <c:pt idx="135">
                  <c:v>43855.625</c:v>
                </c:pt>
                <c:pt idx="136">
                  <c:v>43855.666666666657</c:v>
                </c:pt>
                <c:pt idx="137">
                  <c:v>43855.708333333343</c:v>
                </c:pt>
                <c:pt idx="138">
                  <c:v>43855.75</c:v>
                </c:pt>
                <c:pt idx="139">
                  <c:v>43855.791666666657</c:v>
                </c:pt>
                <c:pt idx="140">
                  <c:v>43855.833333333343</c:v>
                </c:pt>
                <c:pt idx="141">
                  <c:v>43855.875</c:v>
                </c:pt>
                <c:pt idx="142">
                  <c:v>43855.916666666657</c:v>
                </c:pt>
                <c:pt idx="143">
                  <c:v>43855.958333333343</c:v>
                </c:pt>
                <c:pt idx="144">
                  <c:v>43856</c:v>
                </c:pt>
                <c:pt idx="145">
                  <c:v>43856.041666666657</c:v>
                </c:pt>
                <c:pt idx="146">
                  <c:v>43856.083333333343</c:v>
                </c:pt>
                <c:pt idx="147">
                  <c:v>43856.125</c:v>
                </c:pt>
                <c:pt idx="148">
                  <c:v>43856.166666666657</c:v>
                </c:pt>
                <c:pt idx="149">
                  <c:v>43856.208333333343</c:v>
                </c:pt>
                <c:pt idx="150">
                  <c:v>43856.25</c:v>
                </c:pt>
                <c:pt idx="151">
                  <c:v>43856.291666666657</c:v>
                </c:pt>
                <c:pt idx="152">
                  <c:v>43856.333333333343</c:v>
                </c:pt>
                <c:pt idx="153">
                  <c:v>43856.375</c:v>
                </c:pt>
                <c:pt idx="154">
                  <c:v>43856.416666666657</c:v>
                </c:pt>
                <c:pt idx="155">
                  <c:v>43856.458333333343</c:v>
                </c:pt>
                <c:pt idx="156">
                  <c:v>43856.5</c:v>
                </c:pt>
                <c:pt idx="157">
                  <c:v>43856.541666666657</c:v>
                </c:pt>
                <c:pt idx="158">
                  <c:v>43856.583333333343</c:v>
                </c:pt>
                <c:pt idx="159">
                  <c:v>43856.625</c:v>
                </c:pt>
                <c:pt idx="160">
                  <c:v>43856.666666666657</c:v>
                </c:pt>
                <c:pt idx="161">
                  <c:v>43856.708333333343</c:v>
                </c:pt>
                <c:pt idx="162">
                  <c:v>43856.75</c:v>
                </c:pt>
                <c:pt idx="163">
                  <c:v>43856.791666666657</c:v>
                </c:pt>
                <c:pt idx="164">
                  <c:v>43856.833333333343</c:v>
                </c:pt>
                <c:pt idx="165">
                  <c:v>43856.875</c:v>
                </c:pt>
                <c:pt idx="166">
                  <c:v>43856.916666666657</c:v>
                </c:pt>
                <c:pt idx="167">
                  <c:v>43856.958333333343</c:v>
                </c:pt>
              </c:numCache>
            </c:numRef>
          </c:cat>
          <c:val>
            <c:numRef>
              <c:f>Load!$K$2:$K$337</c:f>
              <c:numCache>
                <c:formatCode>General</c:formatCode>
                <c:ptCount val="336"/>
                <c:pt idx="168" formatCode="_(* #,##0_);_(* \(#,##0\);_(* &quot;-&quot;??_);_(@_)">
                  <c:v>1060.1474106735695</c:v>
                </c:pt>
                <c:pt idx="169" formatCode="_(* #,##0_);_(* \(#,##0\);_(* &quot;-&quot;??_);_(@_)">
                  <c:v>2016.5103577213886</c:v>
                </c:pt>
                <c:pt idx="170" formatCode="_(* #,##0_);_(* \(#,##0\);_(* &quot;-&quot;??_);_(@_)">
                  <c:v>2238.2654519763455</c:v>
                </c:pt>
                <c:pt idx="171" formatCode="_(* #,##0_);_(* \(#,##0\);_(* &quot;-&quot;??_);_(@_)">
                  <c:v>2432.6471885739738</c:v>
                </c:pt>
                <c:pt idx="172" formatCode="_(* #,##0_);_(* \(#,##0\);_(* &quot;-&quot;??_);_(@_)">
                  <c:v>2593.0878665474884</c:v>
                </c:pt>
                <c:pt idx="173" formatCode="_(* #,##0_);_(* \(#,##0\);_(* &quot;-&quot;??_);_(@_)">
                  <c:v>2716.2679185177549</c:v>
                </c:pt>
                <c:pt idx="174" formatCode="_(* #,##0_);_(* \(#,##0\);_(* &quot;-&quot;??_);_(@_)">
                  <c:v>2715.9018274557166</c:v>
                </c:pt>
                <c:pt idx="175" formatCode="_(* #,##0_);_(* \(#,##0\);_(* &quot;-&quot;??_);_(@_)">
                  <c:v>2940.0194758557191</c:v>
                </c:pt>
                <c:pt idx="176" formatCode="_(* #,##0_);_(* \(#,##0\);_(* &quot;-&quot;??_);_(@_)">
                  <c:v>2940.3874029458675</c:v>
                </c:pt>
                <c:pt idx="177" formatCode="_(* #,##0_);_(* \(#,##0\);_(* &quot;-&quot;??_);_(@_)">
                  <c:v>2590.1059952256619</c:v>
                </c:pt>
                <c:pt idx="178" formatCode="_(* #,##0_);_(* \(#,##0\);_(* &quot;-&quot;??_);_(@_)">
                  <c:v>2136.3477216858591</c:v>
                </c:pt>
                <c:pt idx="179" formatCode="_(* #,##0_);_(* \(#,##0\);_(* &quot;-&quot;??_);_(@_)">
                  <c:v>1604.5716249808029</c:v>
                </c:pt>
                <c:pt idx="180" formatCode="_(* #,##0_);_(* \(#,##0\);_(* &quot;-&quot;??_);_(@_)">
                  <c:v>1248.02337395004</c:v>
                </c:pt>
                <c:pt idx="181" formatCode="_(* #,##0_);_(* \(#,##0\);_(* &quot;-&quot;??_);_(@_)">
                  <c:v>853.24810732000333</c:v>
                </c:pt>
                <c:pt idx="182" formatCode="_(* #,##0_);_(* \(#,##0\);_(* &quot;-&quot;??_);_(@_)">
                  <c:v>518.00855191871233</c:v>
                </c:pt>
                <c:pt idx="183" formatCode="_(* #,##0_);_(* \(#,##0\);_(* &quot;-&quot;??_);_(@_)">
                  <c:v>303.4192038677138</c:v>
                </c:pt>
                <c:pt idx="184" formatCode="_(* #,##0_);_(* \(#,##0\);_(* &quot;-&quot;??_);_(@_)">
                  <c:v>174.79129199362069</c:v>
                </c:pt>
                <c:pt idx="185" formatCode="_(* #,##0_);_(* \(#,##0\);_(* &quot;-&quot;??_);_(@_)">
                  <c:v>127.0366119336104</c:v>
                </c:pt>
                <c:pt idx="186" formatCode="_(* #,##0_);_(* \(#,##0\);_(* &quot;-&quot;??_);_(@_)">
                  <c:v>305.32121357890719</c:v>
                </c:pt>
                <c:pt idx="187" formatCode="_(* #,##0_);_(* \(#,##0\);_(* &quot;-&quot;??_);_(@_)">
                  <c:v>600.43844728262047</c:v>
                </c:pt>
                <c:pt idx="188" formatCode="_(* #,##0_);_(* \(#,##0\);_(* &quot;-&quot;??_);_(@_)">
                  <c:v>923.54824392376759</c:v>
                </c:pt>
                <c:pt idx="189" formatCode="_(* #,##0_);_(* \(#,##0\);_(* &quot;-&quot;??_);_(@_)">
                  <c:v>1178.1419737887918</c:v>
                </c:pt>
                <c:pt idx="190" formatCode="_(* #,##0_);_(* \(#,##0\);_(* &quot;-&quot;??_);_(@_)">
                  <c:v>1279.4603813498834</c:v>
                </c:pt>
                <c:pt idx="191" formatCode="_(* #,##0_);_(* \(#,##0\);_(* &quot;-&quot;??_);_(@_)">
                  <c:v>1482.040568559969</c:v>
                </c:pt>
                <c:pt idx="192" formatCode="_(* #,##0_);_(* \(#,##0\);_(* &quot;-&quot;??_);_(@_)">
                  <c:v>2608.6870977642538</c:v>
                </c:pt>
                <c:pt idx="193" formatCode="_(* #,##0_);_(* \(#,##0\);_(* &quot;-&quot;??_);_(@_)">
                  <c:v>3735.3336269685242</c:v>
                </c:pt>
                <c:pt idx="194" formatCode="_(* #,##0_);_(* \(#,##0\);_(* &quot;-&quot;??_);_(@_)">
                  <c:v>3959.6689483492228</c:v>
                </c:pt>
                <c:pt idx="195" formatCode="_(* #,##0_);_(* \(#,##0\);_(* &quot;-&quot;??_);_(@_)">
                  <c:v>4156.9031617089495</c:v>
                </c:pt>
                <c:pt idx="196" formatCode="_(* #,##0_);_(* \(#,##0\);_(* &quot;-&quot;??_);_(@_)">
                  <c:v>4319.376272220703</c:v>
                </c:pt>
                <c:pt idx="197" formatCode="_(* #,##0_);_(* \(#,##0\);_(* &quot;-&quot;??_);_(@_)">
                  <c:v>4444.3581295176118</c:v>
                </c:pt>
                <c:pt idx="198" formatCode="_(* #,##0_);_(* \(#,##0\);_(* &quot;-&quot;??_);_(@_)">
                  <c:v>4439.5024583695631</c:v>
                </c:pt>
                <c:pt idx="199" formatCode="_(* #,##0_);_(* \(#,##0\);_(* &quot;-&quot;??_);_(@_)">
                  <c:v>4665.5060537270328</c:v>
                </c:pt>
                <c:pt idx="200" formatCode="_(* #,##0_);_(* \(#,##0\);_(* &quot;-&quot;??_);_(@_)">
                  <c:v>4666.6615269923932</c:v>
                </c:pt>
                <c:pt idx="201" formatCode="_(* #,##0_);_(* \(#,##0\);_(* &quot;-&quot;??_);_(@_)">
                  <c:v>4314.8977213935723</c:v>
                </c:pt>
                <c:pt idx="202" formatCode="_(* #,##0_);_(* \(#,##0\);_(* &quot;-&quot;??_);_(@_)">
                  <c:v>3859.1024612455658</c:v>
                </c:pt>
                <c:pt idx="203" formatCode="_(* #,##0_);_(* \(#,##0\);_(* &quot;-&quot;??_);_(@_)">
                  <c:v>3307.2000196513691</c:v>
                </c:pt>
                <c:pt idx="204" formatCode="_(* #,##0_);_(* \(#,##0\);_(* &quot;-&quot;??_);_(@_)">
                  <c:v>2959.2718276785308</c:v>
                </c:pt>
                <c:pt idx="205" formatCode="_(* #,##0_);_(* \(#,##0\);_(* &quot;-&quot;??_);_(@_)">
                  <c:v>2558.6815499065851</c:v>
                </c:pt>
                <c:pt idx="206" formatCode="_(* #,##0_);_(* \(#,##0\);_(* &quot;-&quot;??_);_(@_)">
                  <c:v>2208.4771746419574</c:v>
                </c:pt>
                <c:pt idx="207" formatCode="_(* #,##0_);_(* \(#,##0\);_(* &quot;-&quot;??_);_(@_)">
                  <c:v>1984.4475783136731</c:v>
                </c:pt>
                <c:pt idx="208" formatCode="_(* #,##0_);_(* \(#,##0\);_(* &quot;-&quot;??_);_(@_)">
                  <c:v>1844.0752832935104</c:v>
                </c:pt>
                <c:pt idx="209" formatCode="_(* #,##0_);_(* \(#,##0\);_(* &quot;-&quot;??_);_(@_)">
                  <c:v>1783.6269295774982</c:v>
                </c:pt>
                <c:pt idx="210" formatCode="_(* #,##0_);_(* \(#,##0\);_(* &quot;-&quot;??_);_(@_)">
                  <c:v>1962.474744274994</c:v>
                </c:pt>
                <c:pt idx="211" formatCode="_(* #,##0_);_(* \(#,##0\);_(* &quot;-&quot;??_);_(@_)">
                  <c:v>2264.3967154123966</c:v>
                </c:pt>
                <c:pt idx="212" formatCode="_(* #,##0_);_(* \(#,##0\);_(* &quot;-&quot;??_);_(@_)">
                  <c:v>2592.8446994760889</c:v>
                </c:pt>
                <c:pt idx="213" formatCode="_(* #,##0_);_(* \(#,##0\);_(* &quot;-&quot;??_);_(@_)">
                  <c:v>2846.265524058108</c:v>
                </c:pt>
                <c:pt idx="214" formatCode="_(* #,##0_);_(* \(#,##0\);_(* &quot;-&quot;??_);_(@_)">
                  <c:v>2954.3121221391048</c:v>
                </c:pt>
                <c:pt idx="215" formatCode="_(* #,##0_);_(* \(#,##0\);_(* &quot;-&quot;??_);_(@_)">
                  <c:v>3170.3449299334316</c:v>
                </c:pt>
                <c:pt idx="216" formatCode="_(* #,##0_);_(* \(#,##0\);_(* &quot;-&quot;??_);_(@_)">
                  <c:v>4011.4888230160577</c:v>
                </c:pt>
                <c:pt idx="217" formatCode="_(* #,##0_);_(* \(#,##0\);_(* &quot;-&quot;??_);_(@_)">
                  <c:v>4852.6327160986839</c:v>
                </c:pt>
                <c:pt idx="218" formatCode="_(* #,##0_);_(* \(#,##0\);_(* &quot;-&quot;??_);_(@_)">
                  <c:v>5084.4966563808121</c:v>
                </c:pt>
                <c:pt idx="219" formatCode="_(* #,##0_);_(* \(#,##0\);_(* &quot;-&quot;??_);_(@_)">
                  <c:v>5289.3608308734983</c:v>
                </c:pt>
                <c:pt idx="220" formatCode="_(* #,##0_);_(* \(#,##0\);_(* &quot;-&quot;??_);_(@_)">
                  <c:v>5457.5698943904426</c:v>
                </c:pt>
                <c:pt idx="221" formatCode="_(* #,##0_);_(* \(#,##0\);_(* &quot;-&quot;??_);_(@_)">
                  <c:v>5587.3767275925638</c:v>
                </c:pt>
                <c:pt idx="222" formatCode="_(* #,##0_);_(* \(#,##0\);_(* &quot;-&quot;??_);_(@_)">
                  <c:v>5574.6831864601409</c:v>
                </c:pt>
                <c:pt idx="223" formatCode="_(* #,##0_);_(* \(#,##0\);_(* &quot;-&quot;??_);_(@_)">
                  <c:v>5807.0363540092949</c:v>
                </c:pt>
                <c:pt idx="224" formatCode="_(* #,##0_);_(* \(#,##0\);_(* &quot;-&quot;??_);_(@_)">
                  <c:v>5809.5708641763049</c:v>
                </c:pt>
                <c:pt idx="225" formatCode="_(* #,##0_);_(* \(#,##0\);_(* &quot;-&quot;??_);_(@_)">
                  <c:v>5450.4394168580038</c:v>
                </c:pt>
                <c:pt idx="226" formatCode="_(* #,##0_);_(* \(#,##0\);_(* &quot;-&quot;??_);_(@_)">
                  <c:v>4984.8964788932935</c:v>
                </c:pt>
                <c:pt idx="227" formatCode="_(* #,##0_);_(* \(#,##0\);_(* &quot;-&quot;??_);_(@_)">
                  <c:v>4377.18815369597</c:v>
                </c:pt>
                <c:pt idx="228" formatCode="_(* #,##0_);_(* \(#,##0\);_(* &quot;-&quot;??_);_(@_)">
                  <c:v>4052.8654684712237</c:v>
                </c:pt>
                <c:pt idx="229" formatCode="_(* #,##0_);_(* \(#,##0\);_(* &quot;-&quot;??_);_(@_)">
                  <c:v>3636.7411924360786</c:v>
                </c:pt>
                <c:pt idx="230" formatCode="_(* #,##0_);_(* \(#,##0\);_(* &quot;-&quot;??_);_(@_)">
                  <c:v>3255.8520076841814</c:v>
                </c:pt>
                <c:pt idx="231" formatCode="_(* #,##0_);_(* \(#,##0\);_(* &quot;-&quot;??_);_(@_)">
                  <c:v>3012.4230748673144</c:v>
                </c:pt>
                <c:pt idx="232" formatCode="_(* #,##0_);_(* \(#,##0\);_(* &quot;-&quot;??_);_(@_)">
                  <c:v>2849.8048412230855</c:v>
                </c:pt>
                <c:pt idx="233" formatCode="_(* #,##0_);_(* \(#,##0\);_(* &quot;-&quot;??_);_(@_)">
                  <c:v>2766.5582603793009</c:v>
                </c:pt>
                <c:pt idx="234" formatCode="_(* #,##0_);_(* \(#,##0\);_(* &quot;-&quot;??_);_(@_)">
                  <c:v>2948.8222819686926</c:v>
                </c:pt>
                <c:pt idx="235" formatCode="_(* #,##0_);_(* \(#,##0\);_(* &quot;-&quot;??_);_(@_)">
                  <c:v>3266.6446751365002</c:v>
                </c:pt>
                <c:pt idx="236" formatCode="_(* #,##0_);_(* \(#,##0\);_(* &quot;-&quot;??_);_(@_)">
                  <c:v>3608.816521219007</c:v>
                </c:pt>
                <c:pt idx="237" formatCode="_(* #,##0_);_(* \(#,##0\);_(* &quot;-&quot;??_);_(@_)">
                  <c:v>3863.6662028505089</c:v>
                </c:pt>
                <c:pt idx="238" formatCode="_(* #,##0_);_(* \(#,##0\);_(* &quot;-&quot;??_);_(@_)">
                  <c:v>3984.8343230499013</c:v>
                </c:pt>
                <c:pt idx="239" formatCode="_(* #,##0_);_(* \(#,##0\);_(* &quot;-&quot;??_);_(@_)">
                  <c:v>4227.1028413256136</c:v>
                </c:pt>
                <c:pt idx="240" formatCode="_(* #,##0_);_(* \(#,##0\);_(* &quot;-&quot;??_);_(@_)">
                  <c:v>5092.0823252814007</c:v>
                </c:pt>
                <c:pt idx="241" formatCode="_(* #,##0_);_(* \(#,##0\);_(* &quot;-&quot;??_);_(@_)">
                  <c:v>5957.0618092371587</c:v>
                </c:pt>
                <c:pt idx="242" formatCode="_(* #,##0_);_(* \(#,##0\);_(* &quot;-&quot;??_);_(@_)">
                  <c:v>6216.4457248159015</c:v>
                </c:pt>
                <c:pt idx="243" formatCode="_(* #,##0_);_(* \(#,##0\);_(* &quot;-&quot;??_);_(@_)">
                  <c:v>6446.4632210766576</c:v>
                </c:pt>
                <c:pt idx="244" formatCode="_(* #,##0_);_(* \(#,##0\);_(* &quot;-&quot;??_);_(@_)">
                  <c:v>6634.8719861717545</c:v>
                </c:pt>
                <c:pt idx="245" formatCode="_(* #,##0_);_(* \(#,##0\);_(* &quot;-&quot;??_);_(@_)">
                  <c:v>6780.6083827257244</c:v>
                </c:pt>
                <c:pt idx="246" formatCode="_(* #,##0_);_(* \(#,##0\);_(* &quot;-&quot;??_);_(@_)">
                  <c:v>6760.0460254548379</c:v>
                </c:pt>
                <c:pt idx="247" formatCode="_(* #,##0_);_(* \(#,##0\);_(* &quot;-&quot;??_);_(@_)">
                  <c:v>7018.9534383186983</c:v>
                </c:pt>
                <c:pt idx="248" formatCode="_(* #,##0_);_(* \(#,##0\);_(* &quot;-&quot;??_);_(@_)">
                  <c:v>7022.8997949959012</c:v>
                </c:pt>
                <c:pt idx="249" formatCode="_(* #,##0_);_(* \(#,##0\);_(* &quot;-&quot;??_);_(@_)">
                  <c:v>6624.8214349579066</c:v>
                </c:pt>
                <c:pt idx="250" formatCode="_(* #,##0_);_(* \(#,##0\);_(* &quot;-&quot;??_);_(@_)">
                  <c:v>6108.6227480400994</c:v>
                </c:pt>
                <c:pt idx="251" formatCode="_(* #,##0_);_(* \(#,##0\);_(* &quot;-&quot;??_);_(@_)">
                  <c:v>5400.9193300073093</c:v>
                </c:pt>
                <c:pt idx="252" formatCode="_(* #,##0_);_(* \(#,##0\);_(* &quot;-&quot;??_);_(@_)">
                  <c:v>5064.308918141207</c:v>
                </c:pt>
                <c:pt idx="253" formatCode="_(* #,##0_);_(* \(#,##0\);_(* &quot;-&quot;??_);_(@_)">
                  <c:v>4597.0619741394039</c:v>
                </c:pt>
                <c:pt idx="254" formatCode="_(* #,##0_);_(* \(#,##0\);_(* &quot;-&quot;??_);_(@_)">
                  <c:v>4155.2710049602465</c:v>
                </c:pt>
                <c:pt idx="255" formatCode="_(* #,##0_);_(* \(#,##0\);_(* &quot;-&quot;??_);_(@_)">
                  <c:v>3873.100560197563</c:v>
                </c:pt>
                <c:pt idx="256" formatCode="_(* #,##0_);_(* \(#,##0\);_(* &quot;-&quot;??_);_(@_)">
                  <c:v>3676.6452036621486</c:v>
                </c:pt>
                <c:pt idx="257" formatCode="_(* #,##0_);_(* \(#,##0\);_(* &quot;-&quot;??_);_(@_)">
                  <c:v>3566.3008493522648</c:v>
                </c:pt>
                <c:pt idx="258" formatCode="_(* #,##0_);_(* \(#,##0\);_(* &quot;-&quot;??_);_(@_)">
                  <c:v>3768.0542360382969</c:v>
                </c:pt>
                <c:pt idx="259" formatCode="_(* #,##0_);_(* \(#,##0\);_(* &quot;-&quot;??_);_(@_)">
                  <c:v>4128.3805029927898</c:v>
                </c:pt>
                <c:pt idx="260" formatCode="_(* #,##0_);_(* \(#,##0\);_(* &quot;-&quot;??_);_(@_)">
                  <c:v>4513.4040314087033</c:v>
                </c:pt>
                <c:pt idx="261" formatCode="_(* #,##0_);_(* \(#,##0\);_(* &quot;-&quot;??_);_(@_)">
                  <c:v>4792.6362460323144</c:v>
                </c:pt>
                <c:pt idx="262" formatCode="_(* #,##0_);_(* \(#,##0\);_(* &quot;-&quot;??_);_(@_)">
                  <c:v>4936.0572591421951</c:v>
                </c:pt>
                <c:pt idx="263" formatCode="_(* #,##0_);_(* \(#,##0\);_(* &quot;-&quot;??_);_(@_)">
                  <c:v>5222.8191258658335</c:v>
                </c:pt>
                <c:pt idx="264" formatCode="_(* #,##0_);_(* \(#,##0\);_(* &quot;-&quot;??_);_(@_)">
                  <c:v>5260.8540014081373</c:v>
                </c:pt>
                <c:pt idx="265" formatCode="_(* #,##0_);_(* \(#,##0\);_(* &quot;-&quot;??_);_(@_)">
                  <c:v>5298.8888769504556</c:v>
                </c:pt>
                <c:pt idx="266" formatCode="_(* #,##0_);_(* \(#,##0\);_(* &quot;-&quot;??_);_(@_)">
                  <c:v>5626.2046356183855</c:v>
                </c:pt>
                <c:pt idx="267" formatCode="_(* #,##0_);_(* \(#,##0\);_(* &quot;-&quot;??_);_(@_)">
                  <c:v>5917.4739747705607</c:v>
                </c:pt>
                <c:pt idx="268" formatCode="_(* #,##0_);_(* \(#,##0\);_(* &quot;-&quot;??_);_(@_)">
                  <c:v>6155.5098562680505</c:v>
                </c:pt>
                <c:pt idx="269" formatCode="_(* #,##0_);_(* \(#,##0\);_(* &quot;-&quot;??_);_(@_)">
                  <c:v>6340.0448689550831</c:v>
                </c:pt>
                <c:pt idx="270" formatCode="_(* #,##0_);_(* \(#,##0\);_(* &quot;-&quot;??_);_(@_)">
                  <c:v>6306.4214105154679</c:v>
                </c:pt>
                <c:pt idx="271" formatCode="_(* #,##0_);_(* \(#,##0\);_(* &quot;-&quot;??_);_(@_)">
                  <c:v>6631.9006826383556</c:v>
                </c:pt>
                <c:pt idx="272" formatCode="_(* #,##0_);_(* \(#,##0\);_(* &quot;-&quot;??_);_(@_)">
                  <c:v>6638.2210065853287</c:v>
                </c:pt>
                <c:pt idx="273" formatCode="_(* #,##0_);_(* \(#,##0\);_(* &quot;-&quot;??_);_(@_)">
                  <c:v>6140.3251532191935</c:v>
                </c:pt>
                <c:pt idx="274" formatCode="_(* #,##0_);_(* \(#,##0\);_(* &quot;-&quot;??_);_(@_)">
                  <c:v>5494.484990850804</c:v>
                </c:pt>
                <c:pt idx="275" formatCode="_(* #,##0_);_(* \(#,##0\);_(* &quot;-&quot;??_);_(@_)">
                  <c:v>4649.4266320753813</c:v>
                </c:pt>
                <c:pt idx="276" formatCode="_(* #,##0_);_(* \(#,##0\);_(* &quot;-&quot;??_);_(@_)">
                  <c:v>4174.6659953451599</c:v>
                </c:pt>
                <c:pt idx="277" formatCode="_(* #,##0_);_(* \(#,##0\);_(* &quot;-&quot;??_);_(@_)">
                  <c:v>3582.9579404665128</c:v>
                </c:pt>
                <c:pt idx="278" formatCode="_(* #,##0_);_(* \(#,##0\);_(* &quot;-&quot;??_);_(@_)">
                  <c:v>3006.5288310749311</c:v>
                </c:pt>
                <c:pt idx="279" formatCode="_(* #,##0_);_(* \(#,##0\);_(* &quot;-&quot;??_);_(@_)">
                  <c:v>2638.5763453304826</c:v>
                </c:pt>
                <c:pt idx="280" formatCode="_(* #,##0_);_(* \(#,##0\);_(* &quot;-&quot;??_);_(@_)">
                  <c:v>2373.1326368661103</c:v>
                </c:pt>
                <c:pt idx="281" formatCode="_(* #,##0_);_(* \(#,##0\);_(* &quot;-&quot;??_);_(@_)">
                  <c:v>2213.1172175481915</c:v>
                </c:pt>
                <c:pt idx="282" formatCode="_(* #,##0_);_(* \(#,##0\);_(* &quot;-&quot;??_);_(@_)">
                  <c:v>2465.1229978997726</c:v>
                </c:pt>
                <c:pt idx="283" formatCode="_(* #,##0_);_(* \(#,##0\);_(* &quot;-&quot;??_);_(@_)">
                  <c:v>2925.5863453642669</c:v>
                </c:pt>
                <c:pt idx="284" formatCode="_(* #,##0_);_(* \(#,##0\);_(* &quot;-&quot;??_);_(@_)">
                  <c:v>3414.1479393636691</c:v>
                </c:pt>
                <c:pt idx="285" formatCode="_(* #,##0_);_(* \(#,##0\);_(* &quot;-&quot;??_);_(@_)">
                  <c:v>3759.4334506443847</c:v>
                </c:pt>
                <c:pt idx="286" formatCode="_(* #,##0_);_(* \(#,##0\);_(* &quot;-&quot;??_);_(@_)">
                  <c:v>3949.9126944592863</c:v>
                </c:pt>
                <c:pt idx="287" formatCode="_(* #,##0_);_(* \(#,##0\);_(* &quot;-&quot;??_);_(@_)">
                  <c:v>4330.7647212580632</c:v>
                </c:pt>
                <c:pt idx="288" formatCode="_(* #,##0_);_(* \(#,##0\);_(* &quot;-&quot;??_);_(@_)">
                  <c:v>6517.4614439403522</c:v>
                </c:pt>
                <c:pt idx="289" formatCode="_(* #,##0_);_(* \(#,##0\);_(* &quot;-&quot;??_);_(@_)">
                  <c:v>8704.1581666226703</c:v>
                </c:pt>
                <c:pt idx="290" formatCode="_(* #,##0_);_(* \(#,##0\);_(* &quot;-&quot;??_);_(@_)">
                  <c:v>9151.9146935476892</c:v>
                </c:pt>
                <c:pt idx="291" formatCode="_(* #,##0_);_(* \(#,##0\);_(* &quot;-&quot;??_);_(@_)">
                  <c:v>9546.534688155778</c:v>
                </c:pt>
                <c:pt idx="292" formatCode="_(* #,##0_);_(* \(#,##0\);_(* &quot;-&quot;??_);_(@_)">
                  <c:v>9871.0866905744624</c:v>
                </c:pt>
                <c:pt idx="293" formatCode="_(* #,##0_);_(* \(#,##0\);_(* &quot;-&quot;??_);_(@_)">
                  <c:v>10121.137075959821</c:v>
                </c:pt>
                <c:pt idx="294" formatCode="_(* #,##0_);_(* \(#,##0\);_(* &quot;-&quot;??_);_(@_)">
                  <c:v>10104.192702045781</c:v>
                </c:pt>
                <c:pt idx="295" formatCode="_(* #,##0_);_(* \(#,##0\);_(* &quot;-&quot;??_);_(@_)">
                  <c:v>10554.111868879729</c:v>
                </c:pt>
                <c:pt idx="296" formatCode="_(* #,##0_);_(* \(#,##0\);_(* &quot;-&quot;??_);_(@_)">
                  <c:v>10557.684656362311</c:v>
                </c:pt>
                <c:pt idx="297" formatCode="_(* #,##0_);_(* \(#,##0\);_(* &quot;-&quot;??_);_(@_)">
                  <c:v>9859.7837922021281</c:v>
                </c:pt>
                <c:pt idx="298" formatCode="_(* #,##0_);_(* \(#,##0\);_(* &quot;-&quot;??_);_(@_)">
                  <c:v>8955.2940345102543</c:v>
                </c:pt>
                <c:pt idx="299" formatCode="_(* #,##0_);_(* \(#,##0\);_(* &quot;-&quot;??_);_(@_)">
                  <c:v>7890.8214747463498</c:v>
                </c:pt>
                <c:pt idx="300" formatCode="_(* #,##0_);_(* \(#,##0\);_(* &quot;-&quot;??_);_(@_)">
                  <c:v>7157.4071386164578</c:v>
                </c:pt>
                <c:pt idx="301" formatCode="_(* #,##0_);_(* \(#,##0\);_(* &quot;-&quot;??_);_(@_)">
                  <c:v>6355.8835381272947</c:v>
                </c:pt>
                <c:pt idx="302" formatCode="_(* #,##0_);_(* \(#,##0\);_(* &quot;-&quot;??_);_(@_)">
                  <c:v>5639.0109328137769</c:v>
                </c:pt>
                <c:pt idx="303" formatCode="_(* #,##0_);_(* \(#,##0\);_(* &quot;-&quot;??_);_(@_)">
                  <c:v>5180.6370516305615</c:v>
                </c:pt>
                <c:pt idx="304" formatCode="_(* #,##0_);_(* \(#,##0\);_(* &quot;-&quot;??_);_(@_)">
                  <c:v>4883.8937347357714</c:v>
                </c:pt>
                <c:pt idx="305" formatCode="_(* #,##0_);_(* \(#,##0\);_(* &quot;-&quot;??_);_(@_)">
                  <c:v>4743.6160075355147</c:v>
                </c:pt>
                <c:pt idx="306" formatCode="_(* #,##0_);_(* \(#,##0\);_(* &quot;-&quot;??_);_(@_)">
                  <c:v>5098.1392211235652</c:v>
                </c:pt>
                <c:pt idx="307" formatCode="_(* #,##0_);_(* \(#,##0\);_(* &quot;-&quot;??_);_(@_)">
                  <c:v>5706.2036961085832</c:v>
                </c:pt>
                <c:pt idx="308" formatCode="_(* #,##0_);_(* \(#,##0\);_(* &quot;-&quot;??_);_(@_)">
                  <c:v>6364.3140082884202</c:v>
                </c:pt>
                <c:pt idx="309" formatCode="_(* #,##0_);_(* \(#,##0\);_(* &quot;-&quot;??_);_(@_)">
                  <c:v>6863.436314763414</c:v>
                </c:pt>
                <c:pt idx="310" formatCode="_(* #,##0_);_(* \(#,##0\);_(* &quot;-&quot;??_);_(@_)">
                  <c:v>7088.0625340648694</c:v>
                </c:pt>
                <c:pt idx="311" formatCode="_(* #,##0_);_(* \(#,##0\);_(* &quot;-&quot;??_);_(@_)">
                  <c:v>7537.1894267368771</c:v>
                </c:pt>
                <c:pt idx="312" formatCode="_(* #,##0_);_(* \(#,##0\);_(* &quot;-&quot;??_);_(@_)">
                  <c:v>8905.6366695842444</c:v>
                </c:pt>
                <c:pt idx="313" formatCode="_(* #,##0_);_(* \(#,##0\);_(* &quot;-&quot;??_);_(@_)">
                  <c:v>10274.083912431612</c:v>
                </c:pt>
                <c:pt idx="314" formatCode="_(* #,##0_);_(* \(#,##0\);_(* &quot;-&quot;??_);_(@_)">
                  <c:v>10776.159519068839</c:v>
                </c:pt>
                <c:pt idx="315" formatCode="_(* #,##0_);_(* \(#,##0\);_(* &quot;-&quot;??_);_(@_)">
                  <c:v>11219.782643302897</c:v>
                </c:pt>
                <c:pt idx="316" formatCode="_(* #,##0_);_(* \(#,##0\);_(* &quot;-&quot;??_);_(@_)">
                  <c:v>11584.024193000427</c:v>
                </c:pt>
                <c:pt idx="317" formatCode="_(* #,##0_);_(* \(#,##0\);_(* &quot;-&quot;??_);_(@_)">
                  <c:v>11865.114276261229</c:v>
                </c:pt>
                <c:pt idx="318" formatCode="_(* #,##0_);_(* \(#,##0\);_(* &quot;-&quot;??_);_(@_)">
                  <c:v>11837.532830815617</c:v>
                </c:pt>
                <c:pt idx="319" formatCode="_(* #,##0_);_(* \(#,##0\);_(* &quot;-&quot;??_);_(@_)">
                  <c:v>12340.65251878975</c:v>
                </c:pt>
                <c:pt idx="320" formatCode="_(* #,##0_);_(* \(#,##0\);_(* &quot;-&quot;??_);_(@_)">
                  <c:v>12346.157307362155</c:v>
                </c:pt>
                <c:pt idx="321" formatCode="_(* #,##0_);_(* \(#,##0\);_(* &quot;-&quot;??_);_(@_)">
                  <c:v>11568.552973414218</c:v>
                </c:pt>
                <c:pt idx="322" formatCode="_(* #,##0_);_(* \(#,##0\);_(* &quot;-&quot;??_);_(@_)">
                  <c:v>10560.540130525871</c:v>
                </c:pt>
                <c:pt idx="323" formatCode="_(* #,##0_);_(* \(#,##0\);_(* &quot;-&quot;??_);_(@_)">
                  <c:v>9317.5889482492057</c:v>
                </c:pt>
                <c:pt idx="324" formatCode="_(* #,##0_);_(* \(#,##0\);_(* &quot;-&quot;??_);_(@_)">
                  <c:v>8542.3057267289987</c:v>
                </c:pt>
                <c:pt idx="325" formatCode="_(* #,##0_);_(* \(#,##0\);_(* &quot;-&quot;??_);_(@_)">
                  <c:v>7641.2089592956181</c:v>
                </c:pt>
                <c:pt idx="326" formatCode="_(* #,##0_);_(* \(#,##0\);_(* &quot;-&quot;??_);_(@_)">
                  <c:v>6816.201418345081</c:v>
                </c:pt>
                <c:pt idx="327" formatCode="_(* #,##0_);_(* \(#,##0\);_(* &quot;-&quot;??_);_(@_)">
                  <c:v>6288.936054603706</c:v>
                </c:pt>
                <c:pt idx="328" formatCode="_(* #,##0_);_(* \(#,##0\);_(* &quot;-&quot;??_);_(@_)">
                  <c:v>5936.5873024988396</c:v>
                </c:pt>
                <c:pt idx="329" formatCode="_(* #,##0_);_(* \(#,##0\);_(* &quot;-&quot;??_);_(@_)">
                  <c:v>5756.0690143169049</c:v>
                </c:pt>
                <c:pt idx="330" formatCode="_(* #,##0_);_(* \(#,##0\);_(* &quot;-&quot;??_);_(@_)">
                  <c:v>6150.709501534875</c:v>
                </c:pt>
                <c:pt idx="331" formatCode="_(* #,##0_);_(* \(#,##0\);_(* &quot;-&quot;??_);_(@_)">
                  <c:v>6838.9899800005514</c:v>
                </c:pt>
                <c:pt idx="332" formatCode="_(* #,##0_);_(* \(#,##0\);_(* &quot;-&quot;??_);_(@_)">
                  <c:v>7579.9585367209802</c:v>
                </c:pt>
                <c:pt idx="333" formatCode="_(* #,##0_);_(* \(#,##0\);_(* &quot;-&quot;??_);_(@_)">
                  <c:v>8131.7196352454921</c:v>
                </c:pt>
                <c:pt idx="334" formatCode="_(* #,##0_);_(* \(#,##0\);_(* &quot;-&quot;??_);_(@_)">
                  <c:v>8394.2132655128808</c:v>
                </c:pt>
                <c:pt idx="335" formatCode="_(* #,##0_);_(* \(#,##0\);_(* &quot;-&quot;??_);_(@_)">
                  <c:v>8919.0538156268158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50F-4CF0-9D19-A083EE357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172304"/>
        <c:axId val="840171184"/>
      </c:areaChart>
      <c:lineChart>
        <c:grouping val="standard"/>
        <c:varyColors val="0"/>
        <c:ser>
          <c:idx val="0"/>
          <c:order val="0"/>
          <c:tx>
            <c:strRef>
              <c:f>Load!$D$1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Load!$A$2:$A$337</c:f>
              <c:numCache>
                <c:formatCode>m/d/yyyy\ h:mm</c:formatCode>
                <c:ptCount val="336"/>
                <c:pt idx="0">
                  <c:v>43850</c:v>
                </c:pt>
                <c:pt idx="1">
                  <c:v>43850.041666666657</c:v>
                </c:pt>
                <c:pt idx="2">
                  <c:v>43850.083333333343</c:v>
                </c:pt>
                <c:pt idx="3">
                  <c:v>43850.125</c:v>
                </c:pt>
                <c:pt idx="4">
                  <c:v>43850.166666666657</c:v>
                </c:pt>
                <c:pt idx="5">
                  <c:v>43850.208333333343</c:v>
                </c:pt>
                <c:pt idx="6">
                  <c:v>43850.25</c:v>
                </c:pt>
                <c:pt idx="7">
                  <c:v>43850.291666666657</c:v>
                </c:pt>
                <c:pt idx="8">
                  <c:v>43850.333333333343</c:v>
                </c:pt>
                <c:pt idx="9">
                  <c:v>43850.375</c:v>
                </c:pt>
                <c:pt idx="10">
                  <c:v>43850.416666666657</c:v>
                </c:pt>
                <c:pt idx="11">
                  <c:v>43850.458333333343</c:v>
                </c:pt>
                <c:pt idx="12">
                  <c:v>43850.5</c:v>
                </c:pt>
                <c:pt idx="13">
                  <c:v>43850.541666666657</c:v>
                </c:pt>
                <c:pt idx="14">
                  <c:v>43850.583333333343</c:v>
                </c:pt>
                <c:pt idx="15">
                  <c:v>43850.625</c:v>
                </c:pt>
                <c:pt idx="16">
                  <c:v>43850.666666666657</c:v>
                </c:pt>
                <c:pt idx="17">
                  <c:v>43850.708333333343</c:v>
                </c:pt>
                <c:pt idx="18">
                  <c:v>43850.75</c:v>
                </c:pt>
                <c:pt idx="19">
                  <c:v>43850.791666666657</c:v>
                </c:pt>
                <c:pt idx="20">
                  <c:v>43850.833333333343</c:v>
                </c:pt>
                <c:pt idx="21">
                  <c:v>43850.875</c:v>
                </c:pt>
                <c:pt idx="22">
                  <c:v>43850.916666666657</c:v>
                </c:pt>
                <c:pt idx="23">
                  <c:v>43850.958333333343</c:v>
                </c:pt>
                <c:pt idx="24">
                  <c:v>43851</c:v>
                </c:pt>
                <c:pt idx="25">
                  <c:v>43851.041666666657</c:v>
                </c:pt>
                <c:pt idx="26">
                  <c:v>43851.083333333343</c:v>
                </c:pt>
                <c:pt idx="27">
                  <c:v>43851.125</c:v>
                </c:pt>
                <c:pt idx="28">
                  <c:v>43851.166666666657</c:v>
                </c:pt>
                <c:pt idx="29">
                  <c:v>43851.208333333343</c:v>
                </c:pt>
                <c:pt idx="30">
                  <c:v>43851.25</c:v>
                </c:pt>
                <c:pt idx="31">
                  <c:v>43851.291666666657</c:v>
                </c:pt>
                <c:pt idx="32">
                  <c:v>43851.333333333343</c:v>
                </c:pt>
                <c:pt idx="33">
                  <c:v>43851.375</c:v>
                </c:pt>
                <c:pt idx="34">
                  <c:v>43851.416666666657</c:v>
                </c:pt>
                <c:pt idx="35">
                  <c:v>43851.458333333343</c:v>
                </c:pt>
                <c:pt idx="36">
                  <c:v>43851.5</c:v>
                </c:pt>
                <c:pt idx="37">
                  <c:v>43851.541666666657</c:v>
                </c:pt>
                <c:pt idx="38">
                  <c:v>43851.583333333343</c:v>
                </c:pt>
                <c:pt idx="39">
                  <c:v>43851.625</c:v>
                </c:pt>
                <c:pt idx="40">
                  <c:v>43851.666666666657</c:v>
                </c:pt>
                <c:pt idx="41">
                  <c:v>43851.708333333343</c:v>
                </c:pt>
                <c:pt idx="42">
                  <c:v>43851.75</c:v>
                </c:pt>
                <c:pt idx="43">
                  <c:v>43851.791666666657</c:v>
                </c:pt>
                <c:pt idx="44">
                  <c:v>43851.833333333343</c:v>
                </c:pt>
                <c:pt idx="45">
                  <c:v>43851.875</c:v>
                </c:pt>
                <c:pt idx="46">
                  <c:v>43851.916666666657</c:v>
                </c:pt>
                <c:pt idx="47">
                  <c:v>43851.958333333343</c:v>
                </c:pt>
                <c:pt idx="48">
                  <c:v>43852</c:v>
                </c:pt>
                <c:pt idx="49">
                  <c:v>43852.041666666657</c:v>
                </c:pt>
                <c:pt idx="50">
                  <c:v>43852.083333333343</c:v>
                </c:pt>
                <c:pt idx="51">
                  <c:v>43852.125</c:v>
                </c:pt>
                <c:pt idx="52">
                  <c:v>43852.166666666657</c:v>
                </c:pt>
                <c:pt idx="53">
                  <c:v>43852.208333333343</c:v>
                </c:pt>
                <c:pt idx="54">
                  <c:v>43852.25</c:v>
                </c:pt>
                <c:pt idx="55">
                  <c:v>43852.291666666657</c:v>
                </c:pt>
                <c:pt idx="56">
                  <c:v>43852.333333333343</c:v>
                </c:pt>
                <c:pt idx="57">
                  <c:v>43852.375</c:v>
                </c:pt>
                <c:pt idx="58">
                  <c:v>43852.416666666657</c:v>
                </c:pt>
                <c:pt idx="59">
                  <c:v>43852.458333333343</c:v>
                </c:pt>
                <c:pt idx="60">
                  <c:v>43852.5</c:v>
                </c:pt>
                <c:pt idx="61">
                  <c:v>43852.541666666657</c:v>
                </c:pt>
                <c:pt idx="62">
                  <c:v>43852.583333333343</c:v>
                </c:pt>
                <c:pt idx="63">
                  <c:v>43852.625</c:v>
                </c:pt>
                <c:pt idx="64">
                  <c:v>43852.666666666657</c:v>
                </c:pt>
                <c:pt idx="65">
                  <c:v>43852.708333333343</c:v>
                </c:pt>
                <c:pt idx="66">
                  <c:v>43852.75</c:v>
                </c:pt>
                <c:pt idx="67">
                  <c:v>43852.791666666657</c:v>
                </c:pt>
                <c:pt idx="68">
                  <c:v>43852.833333333343</c:v>
                </c:pt>
                <c:pt idx="69">
                  <c:v>43852.875</c:v>
                </c:pt>
                <c:pt idx="70">
                  <c:v>43852.916666666657</c:v>
                </c:pt>
                <c:pt idx="71">
                  <c:v>43852.958333333343</c:v>
                </c:pt>
                <c:pt idx="72">
                  <c:v>43853</c:v>
                </c:pt>
                <c:pt idx="73">
                  <c:v>43853.041666666657</c:v>
                </c:pt>
                <c:pt idx="74">
                  <c:v>43853.083333333343</c:v>
                </c:pt>
                <c:pt idx="75">
                  <c:v>43853.125</c:v>
                </c:pt>
                <c:pt idx="76">
                  <c:v>43853.166666666657</c:v>
                </c:pt>
                <c:pt idx="77">
                  <c:v>43853.208333333343</c:v>
                </c:pt>
                <c:pt idx="78">
                  <c:v>43853.25</c:v>
                </c:pt>
                <c:pt idx="79">
                  <c:v>43853.291666666657</c:v>
                </c:pt>
                <c:pt idx="80">
                  <c:v>43853.333333333343</c:v>
                </c:pt>
                <c:pt idx="81">
                  <c:v>43853.375</c:v>
                </c:pt>
                <c:pt idx="82">
                  <c:v>43853.416666666657</c:v>
                </c:pt>
                <c:pt idx="83">
                  <c:v>43853.458333333343</c:v>
                </c:pt>
                <c:pt idx="84">
                  <c:v>43853.5</c:v>
                </c:pt>
                <c:pt idx="85">
                  <c:v>43853.541666666657</c:v>
                </c:pt>
                <c:pt idx="86">
                  <c:v>43853.583333333343</c:v>
                </c:pt>
                <c:pt idx="87">
                  <c:v>43853.625</c:v>
                </c:pt>
                <c:pt idx="88">
                  <c:v>43853.666666666657</c:v>
                </c:pt>
                <c:pt idx="89">
                  <c:v>43853.708333333343</c:v>
                </c:pt>
                <c:pt idx="90">
                  <c:v>43853.75</c:v>
                </c:pt>
                <c:pt idx="91">
                  <c:v>43853.791666666657</c:v>
                </c:pt>
                <c:pt idx="92">
                  <c:v>43853.833333333343</c:v>
                </c:pt>
                <c:pt idx="93">
                  <c:v>43853.875</c:v>
                </c:pt>
                <c:pt idx="94">
                  <c:v>43853.916666666657</c:v>
                </c:pt>
                <c:pt idx="95">
                  <c:v>43853.958333333343</c:v>
                </c:pt>
                <c:pt idx="96">
                  <c:v>43854</c:v>
                </c:pt>
                <c:pt idx="97">
                  <c:v>43854.041666666657</c:v>
                </c:pt>
                <c:pt idx="98">
                  <c:v>43854.083333333343</c:v>
                </c:pt>
                <c:pt idx="99">
                  <c:v>43854.125</c:v>
                </c:pt>
                <c:pt idx="100">
                  <c:v>43854.166666666657</c:v>
                </c:pt>
                <c:pt idx="101">
                  <c:v>43854.208333333343</c:v>
                </c:pt>
                <c:pt idx="102">
                  <c:v>43854.25</c:v>
                </c:pt>
                <c:pt idx="103">
                  <c:v>43854.291666666657</c:v>
                </c:pt>
                <c:pt idx="104">
                  <c:v>43854.333333333343</c:v>
                </c:pt>
                <c:pt idx="105">
                  <c:v>43854.375</c:v>
                </c:pt>
                <c:pt idx="106">
                  <c:v>43854.416666666657</c:v>
                </c:pt>
                <c:pt idx="107">
                  <c:v>43854.458333333343</c:v>
                </c:pt>
                <c:pt idx="108">
                  <c:v>43854.5</c:v>
                </c:pt>
                <c:pt idx="109">
                  <c:v>43854.541666666657</c:v>
                </c:pt>
                <c:pt idx="110">
                  <c:v>43854.583333333343</c:v>
                </c:pt>
                <c:pt idx="111">
                  <c:v>43854.625</c:v>
                </c:pt>
                <c:pt idx="112">
                  <c:v>43854.666666666657</c:v>
                </c:pt>
                <c:pt idx="113">
                  <c:v>43854.708333333343</c:v>
                </c:pt>
                <c:pt idx="114">
                  <c:v>43854.75</c:v>
                </c:pt>
                <c:pt idx="115">
                  <c:v>43854.791666666657</c:v>
                </c:pt>
                <c:pt idx="116">
                  <c:v>43854.833333333343</c:v>
                </c:pt>
                <c:pt idx="117">
                  <c:v>43854.875</c:v>
                </c:pt>
                <c:pt idx="118">
                  <c:v>43854.916666666657</c:v>
                </c:pt>
                <c:pt idx="119">
                  <c:v>43854.958333333343</c:v>
                </c:pt>
                <c:pt idx="120">
                  <c:v>43855</c:v>
                </c:pt>
                <c:pt idx="121">
                  <c:v>43855.041666666657</c:v>
                </c:pt>
                <c:pt idx="122">
                  <c:v>43855.083333333343</c:v>
                </c:pt>
                <c:pt idx="123">
                  <c:v>43855.125</c:v>
                </c:pt>
                <c:pt idx="124">
                  <c:v>43855.166666666657</c:v>
                </c:pt>
                <c:pt idx="125">
                  <c:v>43855.208333333343</c:v>
                </c:pt>
                <c:pt idx="126">
                  <c:v>43855.25</c:v>
                </c:pt>
                <c:pt idx="127">
                  <c:v>43855.291666666657</c:v>
                </c:pt>
                <c:pt idx="128">
                  <c:v>43855.333333333343</c:v>
                </c:pt>
                <c:pt idx="129">
                  <c:v>43855.375</c:v>
                </c:pt>
                <c:pt idx="130">
                  <c:v>43855.416666666657</c:v>
                </c:pt>
                <c:pt idx="131">
                  <c:v>43855.458333333343</c:v>
                </c:pt>
                <c:pt idx="132">
                  <c:v>43855.5</c:v>
                </c:pt>
                <c:pt idx="133">
                  <c:v>43855.541666666657</c:v>
                </c:pt>
                <c:pt idx="134">
                  <c:v>43855.583333333343</c:v>
                </c:pt>
                <c:pt idx="135">
                  <c:v>43855.625</c:v>
                </c:pt>
                <c:pt idx="136">
                  <c:v>43855.666666666657</c:v>
                </c:pt>
                <c:pt idx="137">
                  <c:v>43855.708333333343</c:v>
                </c:pt>
                <c:pt idx="138">
                  <c:v>43855.75</c:v>
                </c:pt>
                <c:pt idx="139">
                  <c:v>43855.791666666657</c:v>
                </c:pt>
                <c:pt idx="140">
                  <c:v>43855.833333333343</c:v>
                </c:pt>
                <c:pt idx="141">
                  <c:v>43855.875</c:v>
                </c:pt>
                <c:pt idx="142">
                  <c:v>43855.916666666657</c:v>
                </c:pt>
                <c:pt idx="143">
                  <c:v>43855.958333333343</c:v>
                </c:pt>
                <c:pt idx="144">
                  <c:v>43856</c:v>
                </c:pt>
                <c:pt idx="145">
                  <c:v>43856.041666666657</c:v>
                </c:pt>
                <c:pt idx="146">
                  <c:v>43856.083333333343</c:v>
                </c:pt>
                <c:pt idx="147">
                  <c:v>43856.125</c:v>
                </c:pt>
                <c:pt idx="148">
                  <c:v>43856.166666666657</c:v>
                </c:pt>
                <c:pt idx="149">
                  <c:v>43856.208333333343</c:v>
                </c:pt>
                <c:pt idx="150">
                  <c:v>43856.25</c:v>
                </c:pt>
                <c:pt idx="151">
                  <c:v>43856.291666666657</c:v>
                </c:pt>
                <c:pt idx="152">
                  <c:v>43856.333333333343</c:v>
                </c:pt>
                <c:pt idx="153">
                  <c:v>43856.375</c:v>
                </c:pt>
                <c:pt idx="154">
                  <c:v>43856.416666666657</c:v>
                </c:pt>
                <c:pt idx="155">
                  <c:v>43856.458333333343</c:v>
                </c:pt>
                <c:pt idx="156">
                  <c:v>43856.5</c:v>
                </c:pt>
                <c:pt idx="157">
                  <c:v>43856.541666666657</c:v>
                </c:pt>
                <c:pt idx="158">
                  <c:v>43856.583333333343</c:v>
                </c:pt>
                <c:pt idx="159">
                  <c:v>43856.625</c:v>
                </c:pt>
                <c:pt idx="160">
                  <c:v>43856.666666666657</c:v>
                </c:pt>
                <c:pt idx="161">
                  <c:v>43856.708333333343</c:v>
                </c:pt>
                <c:pt idx="162">
                  <c:v>43856.75</c:v>
                </c:pt>
                <c:pt idx="163">
                  <c:v>43856.791666666657</c:v>
                </c:pt>
                <c:pt idx="164">
                  <c:v>43856.833333333343</c:v>
                </c:pt>
                <c:pt idx="165">
                  <c:v>43856.875</c:v>
                </c:pt>
                <c:pt idx="166">
                  <c:v>43856.916666666657</c:v>
                </c:pt>
                <c:pt idx="167">
                  <c:v>43856.958333333343</c:v>
                </c:pt>
                <c:pt idx="168">
                  <c:v>43857</c:v>
                </c:pt>
                <c:pt idx="169">
                  <c:v>43857.041666666657</c:v>
                </c:pt>
                <c:pt idx="170">
                  <c:v>43857.083333333343</c:v>
                </c:pt>
                <c:pt idx="171">
                  <c:v>43857.125</c:v>
                </c:pt>
                <c:pt idx="172">
                  <c:v>43857.166666666657</c:v>
                </c:pt>
                <c:pt idx="173">
                  <c:v>43857.208333333343</c:v>
                </c:pt>
                <c:pt idx="174">
                  <c:v>43857.25</c:v>
                </c:pt>
                <c:pt idx="175">
                  <c:v>43857.291666666657</c:v>
                </c:pt>
                <c:pt idx="176">
                  <c:v>43857.333333333343</c:v>
                </c:pt>
                <c:pt idx="177">
                  <c:v>43857.375</c:v>
                </c:pt>
                <c:pt idx="178">
                  <c:v>43857.416666666657</c:v>
                </c:pt>
                <c:pt idx="179">
                  <c:v>43857.458333333343</c:v>
                </c:pt>
                <c:pt idx="180">
                  <c:v>43857.5</c:v>
                </c:pt>
                <c:pt idx="181">
                  <c:v>43857.541666666657</c:v>
                </c:pt>
                <c:pt idx="182">
                  <c:v>43857.583333333343</c:v>
                </c:pt>
                <c:pt idx="183">
                  <c:v>43857.625</c:v>
                </c:pt>
                <c:pt idx="184">
                  <c:v>43857.666666666657</c:v>
                </c:pt>
                <c:pt idx="185">
                  <c:v>43857.708333333343</c:v>
                </c:pt>
                <c:pt idx="186">
                  <c:v>43857.75</c:v>
                </c:pt>
                <c:pt idx="187">
                  <c:v>43857.791666666657</c:v>
                </c:pt>
                <c:pt idx="188">
                  <c:v>43857.833333333343</c:v>
                </c:pt>
                <c:pt idx="189">
                  <c:v>43857.875</c:v>
                </c:pt>
                <c:pt idx="190">
                  <c:v>43857.916666666657</c:v>
                </c:pt>
                <c:pt idx="191">
                  <c:v>43857.958333333343</c:v>
                </c:pt>
                <c:pt idx="192">
                  <c:v>43858</c:v>
                </c:pt>
                <c:pt idx="193">
                  <c:v>43858.041666666657</c:v>
                </c:pt>
                <c:pt idx="194">
                  <c:v>43858.083333333343</c:v>
                </c:pt>
                <c:pt idx="195">
                  <c:v>43858.125</c:v>
                </c:pt>
                <c:pt idx="196">
                  <c:v>43858.166666666657</c:v>
                </c:pt>
                <c:pt idx="197">
                  <c:v>43858.208333333343</c:v>
                </c:pt>
                <c:pt idx="198">
                  <c:v>43858.25</c:v>
                </c:pt>
                <c:pt idx="199">
                  <c:v>43858.291666666657</c:v>
                </c:pt>
                <c:pt idx="200">
                  <c:v>43858.333333333343</c:v>
                </c:pt>
                <c:pt idx="201">
                  <c:v>43858.375</c:v>
                </c:pt>
                <c:pt idx="202">
                  <c:v>43858.416666666657</c:v>
                </c:pt>
                <c:pt idx="203">
                  <c:v>43858.458333333343</c:v>
                </c:pt>
                <c:pt idx="204">
                  <c:v>43858.5</c:v>
                </c:pt>
                <c:pt idx="205">
                  <c:v>43858.541666666657</c:v>
                </c:pt>
                <c:pt idx="206">
                  <c:v>43858.583333333343</c:v>
                </c:pt>
                <c:pt idx="207">
                  <c:v>43858.625</c:v>
                </c:pt>
                <c:pt idx="208">
                  <c:v>43858.666666666657</c:v>
                </c:pt>
                <c:pt idx="209">
                  <c:v>43858.708333333343</c:v>
                </c:pt>
                <c:pt idx="210">
                  <c:v>43858.75</c:v>
                </c:pt>
                <c:pt idx="211">
                  <c:v>43858.791666666657</c:v>
                </c:pt>
                <c:pt idx="212">
                  <c:v>43858.833333333343</c:v>
                </c:pt>
                <c:pt idx="213">
                  <c:v>43858.875</c:v>
                </c:pt>
                <c:pt idx="214">
                  <c:v>43858.916666666657</c:v>
                </c:pt>
                <c:pt idx="215">
                  <c:v>43858.958333333343</c:v>
                </c:pt>
                <c:pt idx="216">
                  <c:v>43859</c:v>
                </c:pt>
                <c:pt idx="217">
                  <c:v>43859.041666666657</c:v>
                </c:pt>
                <c:pt idx="218">
                  <c:v>43859.083333333343</c:v>
                </c:pt>
                <c:pt idx="219">
                  <c:v>43859.125</c:v>
                </c:pt>
                <c:pt idx="220">
                  <c:v>43859.166666666657</c:v>
                </c:pt>
                <c:pt idx="221">
                  <c:v>43859.208333333343</c:v>
                </c:pt>
                <c:pt idx="222">
                  <c:v>43859.25</c:v>
                </c:pt>
                <c:pt idx="223">
                  <c:v>43859.291666666657</c:v>
                </c:pt>
                <c:pt idx="224">
                  <c:v>43859.333333333343</c:v>
                </c:pt>
                <c:pt idx="225">
                  <c:v>43859.375</c:v>
                </c:pt>
                <c:pt idx="226">
                  <c:v>43859.416666666657</c:v>
                </c:pt>
                <c:pt idx="227">
                  <c:v>43859.458333333343</c:v>
                </c:pt>
                <c:pt idx="228">
                  <c:v>43859.5</c:v>
                </c:pt>
                <c:pt idx="229">
                  <c:v>43859.541666666657</c:v>
                </c:pt>
                <c:pt idx="230">
                  <c:v>43859.583333333343</c:v>
                </c:pt>
                <c:pt idx="231">
                  <c:v>43859.625</c:v>
                </c:pt>
                <c:pt idx="232">
                  <c:v>43859.666666666657</c:v>
                </c:pt>
                <c:pt idx="233">
                  <c:v>43859.708333333343</c:v>
                </c:pt>
                <c:pt idx="234">
                  <c:v>43859.75</c:v>
                </c:pt>
                <c:pt idx="235">
                  <c:v>43859.791666666657</c:v>
                </c:pt>
                <c:pt idx="236">
                  <c:v>43859.833333333343</c:v>
                </c:pt>
                <c:pt idx="237">
                  <c:v>43859.875</c:v>
                </c:pt>
                <c:pt idx="238">
                  <c:v>43859.916666666657</c:v>
                </c:pt>
                <c:pt idx="239">
                  <c:v>43859.958333333343</c:v>
                </c:pt>
                <c:pt idx="240">
                  <c:v>43860</c:v>
                </c:pt>
                <c:pt idx="241">
                  <c:v>43860.041666666657</c:v>
                </c:pt>
                <c:pt idx="242">
                  <c:v>43860.083333333343</c:v>
                </c:pt>
                <c:pt idx="243">
                  <c:v>43860.125</c:v>
                </c:pt>
                <c:pt idx="244">
                  <c:v>43860.166666666657</c:v>
                </c:pt>
                <c:pt idx="245">
                  <c:v>43860.208333333343</c:v>
                </c:pt>
                <c:pt idx="246">
                  <c:v>43860.25</c:v>
                </c:pt>
                <c:pt idx="247">
                  <c:v>43860.291666666657</c:v>
                </c:pt>
                <c:pt idx="248">
                  <c:v>43860.333333333343</c:v>
                </c:pt>
                <c:pt idx="249">
                  <c:v>43860.375</c:v>
                </c:pt>
                <c:pt idx="250">
                  <c:v>43860.416666666657</c:v>
                </c:pt>
                <c:pt idx="251">
                  <c:v>43860.458333333343</c:v>
                </c:pt>
                <c:pt idx="252">
                  <c:v>43860.5</c:v>
                </c:pt>
                <c:pt idx="253">
                  <c:v>43860.541666666657</c:v>
                </c:pt>
                <c:pt idx="254">
                  <c:v>43860.583333333343</c:v>
                </c:pt>
                <c:pt idx="255">
                  <c:v>43860.625</c:v>
                </c:pt>
                <c:pt idx="256">
                  <c:v>43860.666666666657</c:v>
                </c:pt>
                <c:pt idx="257">
                  <c:v>43860.708333333343</c:v>
                </c:pt>
                <c:pt idx="258">
                  <c:v>43860.75</c:v>
                </c:pt>
                <c:pt idx="259">
                  <c:v>43860.791666666657</c:v>
                </c:pt>
                <c:pt idx="260">
                  <c:v>43860.833333333343</c:v>
                </c:pt>
                <c:pt idx="261">
                  <c:v>43860.875</c:v>
                </c:pt>
                <c:pt idx="262">
                  <c:v>43860.916666666657</c:v>
                </c:pt>
                <c:pt idx="263">
                  <c:v>43860.958333333343</c:v>
                </c:pt>
                <c:pt idx="264">
                  <c:v>43861</c:v>
                </c:pt>
                <c:pt idx="265">
                  <c:v>43861.041666666657</c:v>
                </c:pt>
                <c:pt idx="266">
                  <c:v>43861.083333333343</c:v>
                </c:pt>
                <c:pt idx="267">
                  <c:v>43861.125</c:v>
                </c:pt>
                <c:pt idx="268">
                  <c:v>43861.166666666657</c:v>
                </c:pt>
                <c:pt idx="269">
                  <c:v>43861.208333333343</c:v>
                </c:pt>
                <c:pt idx="270">
                  <c:v>43861.25</c:v>
                </c:pt>
                <c:pt idx="271">
                  <c:v>43861.291666666657</c:v>
                </c:pt>
                <c:pt idx="272">
                  <c:v>43861.333333333343</c:v>
                </c:pt>
                <c:pt idx="273">
                  <c:v>43861.375</c:v>
                </c:pt>
                <c:pt idx="274">
                  <c:v>43861.416666666657</c:v>
                </c:pt>
                <c:pt idx="275">
                  <c:v>43861.458333333343</c:v>
                </c:pt>
                <c:pt idx="276">
                  <c:v>43861.5</c:v>
                </c:pt>
                <c:pt idx="277">
                  <c:v>43861.541666666657</c:v>
                </c:pt>
                <c:pt idx="278">
                  <c:v>43861.583333333343</c:v>
                </c:pt>
                <c:pt idx="279">
                  <c:v>43861.625</c:v>
                </c:pt>
                <c:pt idx="280">
                  <c:v>43861.666666666657</c:v>
                </c:pt>
                <c:pt idx="281">
                  <c:v>43861.708333333343</c:v>
                </c:pt>
                <c:pt idx="282">
                  <c:v>43861.75</c:v>
                </c:pt>
                <c:pt idx="283">
                  <c:v>43861.791666666657</c:v>
                </c:pt>
                <c:pt idx="284">
                  <c:v>43861.833333333343</c:v>
                </c:pt>
                <c:pt idx="285">
                  <c:v>43861.875</c:v>
                </c:pt>
                <c:pt idx="286">
                  <c:v>43861.916666666657</c:v>
                </c:pt>
                <c:pt idx="287">
                  <c:v>43861.958333333343</c:v>
                </c:pt>
                <c:pt idx="288">
                  <c:v>43862</c:v>
                </c:pt>
                <c:pt idx="289">
                  <c:v>43862.041666666657</c:v>
                </c:pt>
                <c:pt idx="290">
                  <c:v>43862.083333333343</c:v>
                </c:pt>
                <c:pt idx="291">
                  <c:v>43862.125</c:v>
                </c:pt>
                <c:pt idx="292">
                  <c:v>43862.166666666657</c:v>
                </c:pt>
                <c:pt idx="293">
                  <c:v>43862.208333333343</c:v>
                </c:pt>
                <c:pt idx="294">
                  <c:v>43862.25</c:v>
                </c:pt>
                <c:pt idx="295">
                  <c:v>43862.291666666657</c:v>
                </c:pt>
                <c:pt idx="296">
                  <c:v>43862.333333333343</c:v>
                </c:pt>
                <c:pt idx="297">
                  <c:v>43862.375</c:v>
                </c:pt>
                <c:pt idx="298">
                  <c:v>43862.416666666657</c:v>
                </c:pt>
                <c:pt idx="299">
                  <c:v>43862.458333333343</c:v>
                </c:pt>
                <c:pt idx="300">
                  <c:v>43862.5</c:v>
                </c:pt>
                <c:pt idx="301">
                  <c:v>43862.541666666657</c:v>
                </c:pt>
                <c:pt idx="302">
                  <c:v>43862.583333333343</c:v>
                </c:pt>
                <c:pt idx="303">
                  <c:v>43862.625</c:v>
                </c:pt>
                <c:pt idx="304">
                  <c:v>43862.666666666657</c:v>
                </c:pt>
                <c:pt idx="305">
                  <c:v>43862.708333333343</c:v>
                </c:pt>
                <c:pt idx="306">
                  <c:v>43862.75</c:v>
                </c:pt>
                <c:pt idx="307">
                  <c:v>43862.791666666657</c:v>
                </c:pt>
                <c:pt idx="308">
                  <c:v>43862.833333333343</c:v>
                </c:pt>
                <c:pt idx="309">
                  <c:v>43862.875</c:v>
                </c:pt>
                <c:pt idx="310">
                  <c:v>43862.916666666657</c:v>
                </c:pt>
                <c:pt idx="311">
                  <c:v>43862.958333333343</c:v>
                </c:pt>
                <c:pt idx="312">
                  <c:v>43863</c:v>
                </c:pt>
                <c:pt idx="313">
                  <c:v>43863.041666666657</c:v>
                </c:pt>
                <c:pt idx="314">
                  <c:v>43863.083333333343</c:v>
                </c:pt>
                <c:pt idx="315">
                  <c:v>43863.125</c:v>
                </c:pt>
                <c:pt idx="316">
                  <c:v>43863.166666666657</c:v>
                </c:pt>
                <c:pt idx="317">
                  <c:v>43863.208333333343</c:v>
                </c:pt>
                <c:pt idx="318">
                  <c:v>43863.25</c:v>
                </c:pt>
                <c:pt idx="319">
                  <c:v>43863.291666666657</c:v>
                </c:pt>
                <c:pt idx="320">
                  <c:v>43863.333333333343</c:v>
                </c:pt>
                <c:pt idx="321">
                  <c:v>43863.375</c:v>
                </c:pt>
                <c:pt idx="322">
                  <c:v>43863.416666666657</c:v>
                </c:pt>
                <c:pt idx="323">
                  <c:v>43863.458333333343</c:v>
                </c:pt>
                <c:pt idx="324">
                  <c:v>43863.5</c:v>
                </c:pt>
                <c:pt idx="325">
                  <c:v>43863.541666666657</c:v>
                </c:pt>
                <c:pt idx="326">
                  <c:v>43863.583333333343</c:v>
                </c:pt>
                <c:pt idx="327">
                  <c:v>43863.625</c:v>
                </c:pt>
                <c:pt idx="328">
                  <c:v>43863.666666666657</c:v>
                </c:pt>
                <c:pt idx="329">
                  <c:v>43863.708333333343</c:v>
                </c:pt>
                <c:pt idx="330">
                  <c:v>43863.75</c:v>
                </c:pt>
                <c:pt idx="331">
                  <c:v>43863.791666666657</c:v>
                </c:pt>
                <c:pt idx="332">
                  <c:v>43863.833333333343</c:v>
                </c:pt>
                <c:pt idx="333">
                  <c:v>43863.875</c:v>
                </c:pt>
                <c:pt idx="334">
                  <c:v>43863.916666666657</c:v>
                </c:pt>
                <c:pt idx="335">
                  <c:v>43863.958333333343</c:v>
                </c:pt>
              </c:numCache>
            </c:numRef>
          </c:cat>
          <c:val>
            <c:numRef>
              <c:f>Load!$D$2:$D$169</c:f>
              <c:numCache>
                <c:formatCode>General</c:formatCode>
                <c:ptCount val="168"/>
                <c:pt idx="0">
                  <c:v>96823.489000000001</c:v>
                </c:pt>
                <c:pt idx="1">
                  <c:v>94778.142000000007</c:v>
                </c:pt>
                <c:pt idx="2">
                  <c:v>93917.123999999996</c:v>
                </c:pt>
                <c:pt idx="3">
                  <c:v>93873.938999999998</c:v>
                </c:pt>
                <c:pt idx="4">
                  <c:v>94651.323000000004</c:v>
                </c:pt>
                <c:pt idx="5">
                  <c:v>96837.819000000003</c:v>
                </c:pt>
                <c:pt idx="6">
                  <c:v>101421.367</c:v>
                </c:pt>
                <c:pt idx="7">
                  <c:v>107481.765</c:v>
                </c:pt>
                <c:pt idx="8">
                  <c:v>112120.974</c:v>
                </c:pt>
                <c:pt idx="9">
                  <c:v>112986.73299999999</c:v>
                </c:pt>
                <c:pt idx="10">
                  <c:v>111849.17200000001</c:v>
                </c:pt>
                <c:pt idx="11">
                  <c:v>109853.576</c:v>
                </c:pt>
                <c:pt idx="12">
                  <c:v>107580.356</c:v>
                </c:pt>
                <c:pt idx="13">
                  <c:v>105347.77499999999</c:v>
                </c:pt>
                <c:pt idx="14">
                  <c:v>103656.00900000001</c:v>
                </c:pt>
                <c:pt idx="15">
                  <c:v>102592.71</c:v>
                </c:pt>
                <c:pt idx="16">
                  <c:v>102871.874</c:v>
                </c:pt>
                <c:pt idx="17">
                  <c:v>105684.607</c:v>
                </c:pt>
                <c:pt idx="18">
                  <c:v>111753.56299999999</c:v>
                </c:pt>
                <c:pt idx="19">
                  <c:v>114846.23299999999</c:v>
                </c:pt>
                <c:pt idx="20">
                  <c:v>114379.058</c:v>
                </c:pt>
                <c:pt idx="21">
                  <c:v>112803.269</c:v>
                </c:pt>
                <c:pt idx="22">
                  <c:v>109746.41499999999</c:v>
                </c:pt>
                <c:pt idx="23">
                  <c:v>104976.455</c:v>
                </c:pt>
                <c:pt idx="24">
                  <c:v>100845.856</c:v>
                </c:pt>
                <c:pt idx="25">
                  <c:v>98085.930999999997</c:v>
                </c:pt>
                <c:pt idx="26">
                  <c:v>96809.728000000003</c:v>
                </c:pt>
                <c:pt idx="27">
                  <c:v>96742.967999999993</c:v>
                </c:pt>
                <c:pt idx="28">
                  <c:v>97525.936000000002</c:v>
                </c:pt>
                <c:pt idx="29">
                  <c:v>100106.80899999999</c:v>
                </c:pt>
                <c:pt idx="30">
                  <c:v>105868.423</c:v>
                </c:pt>
                <c:pt idx="31">
                  <c:v>114374.66</c:v>
                </c:pt>
                <c:pt idx="32">
                  <c:v>119137.592</c:v>
                </c:pt>
                <c:pt idx="33">
                  <c:v>117308.451</c:v>
                </c:pt>
                <c:pt idx="34">
                  <c:v>113293.834</c:v>
                </c:pt>
                <c:pt idx="35">
                  <c:v>109873.398</c:v>
                </c:pt>
                <c:pt idx="36">
                  <c:v>106793.769</c:v>
                </c:pt>
                <c:pt idx="37">
                  <c:v>104183.00599999999</c:v>
                </c:pt>
                <c:pt idx="38">
                  <c:v>102329.827</c:v>
                </c:pt>
                <c:pt idx="39">
                  <c:v>100914.454</c:v>
                </c:pt>
                <c:pt idx="40">
                  <c:v>100865.143</c:v>
                </c:pt>
                <c:pt idx="41">
                  <c:v>103580.41</c:v>
                </c:pt>
                <c:pt idx="42">
                  <c:v>109736.262</c:v>
                </c:pt>
                <c:pt idx="43">
                  <c:v>113719.734</c:v>
                </c:pt>
                <c:pt idx="44">
                  <c:v>113573.929</c:v>
                </c:pt>
                <c:pt idx="45">
                  <c:v>112442.08900000001</c:v>
                </c:pt>
                <c:pt idx="46">
                  <c:v>109510.757</c:v>
                </c:pt>
                <c:pt idx="47">
                  <c:v>104645.626</c:v>
                </c:pt>
                <c:pt idx="48">
                  <c:v>100563.037</c:v>
                </c:pt>
                <c:pt idx="49">
                  <c:v>98032.323000000004</c:v>
                </c:pt>
                <c:pt idx="50">
                  <c:v>96963.581999999995</c:v>
                </c:pt>
                <c:pt idx="51">
                  <c:v>97103.491999999998</c:v>
                </c:pt>
                <c:pt idx="52">
                  <c:v>97817.224000000002</c:v>
                </c:pt>
                <c:pt idx="53">
                  <c:v>100514.37699999999</c:v>
                </c:pt>
                <c:pt idx="54">
                  <c:v>106313.90700000001</c:v>
                </c:pt>
                <c:pt idx="55">
                  <c:v>114887.68799999999</c:v>
                </c:pt>
                <c:pt idx="56">
                  <c:v>119544.74800000001</c:v>
                </c:pt>
                <c:pt idx="57">
                  <c:v>117078.04700000001</c:v>
                </c:pt>
                <c:pt idx="58">
                  <c:v>111545.095</c:v>
                </c:pt>
                <c:pt idx="59">
                  <c:v>106746.576</c:v>
                </c:pt>
                <c:pt idx="60">
                  <c:v>102623.398</c:v>
                </c:pt>
                <c:pt idx="61">
                  <c:v>99527.493000000002</c:v>
                </c:pt>
                <c:pt idx="62">
                  <c:v>97420.54</c:v>
                </c:pt>
                <c:pt idx="63">
                  <c:v>95935.072</c:v>
                </c:pt>
                <c:pt idx="64">
                  <c:v>95867.823000000004</c:v>
                </c:pt>
                <c:pt idx="65">
                  <c:v>98462.317999999999</c:v>
                </c:pt>
                <c:pt idx="66">
                  <c:v>104501.606</c:v>
                </c:pt>
                <c:pt idx="67">
                  <c:v>108281.967</c:v>
                </c:pt>
                <c:pt idx="68">
                  <c:v>108421.68799999999</c:v>
                </c:pt>
                <c:pt idx="69">
                  <c:v>107421.827</c:v>
                </c:pt>
                <c:pt idx="70">
                  <c:v>104568.557</c:v>
                </c:pt>
                <c:pt idx="71">
                  <c:v>99767.047999999995</c:v>
                </c:pt>
                <c:pt idx="72">
                  <c:v>95580.637000000002</c:v>
                </c:pt>
                <c:pt idx="73">
                  <c:v>92799.077999999994</c:v>
                </c:pt>
                <c:pt idx="74">
                  <c:v>91666.517999999996</c:v>
                </c:pt>
                <c:pt idx="75">
                  <c:v>91304.642999999996</c:v>
                </c:pt>
                <c:pt idx="76">
                  <c:v>92229.312000000005</c:v>
                </c:pt>
                <c:pt idx="77">
                  <c:v>94574.464999999997</c:v>
                </c:pt>
                <c:pt idx="78">
                  <c:v>100022.264</c:v>
                </c:pt>
                <c:pt idx="79">
                  <c:v>108286.38800000001</c:v>
                </c:pt>
                <c:pt idx="80">
                  <c:v>112622.46400000001</c:v>
                </c:pt>
                <c:pt idx="81">
                  <c:v>111073.178</c:v>
                </c:pt>
                <c:pt idx="82">
                  <c:v>107737.841</c:v>
                </c:pt>
                <c:pt idx="83">
                  <c:v>104426.874</c:v>
                </c:pt>
                <c:pt idx="84">
                  <c:v>101132.231</c:v>
                </c:pt>
                <c:pt idx="85">
                  <c:v>98992.634999999995</c:v>
                </c:pt>
                <c:pt idx="86">
                  <c:v>97653.077999999994</c:v>
                </c:pt>
                <c:pt idx="87">
                  <c:v>96433.928</c:v>
                </c:pt>
                <c:pt idx="88">
                  <c:v>96283.356</c:v>
                </c:pt>
                <c:pt idx="89">
                  <c:v>98221.528000000006</c:v>
                </c:pt>
                <c:pt idx="90">
                  <c:v>102475.397</c:v>
                </c:pt>
                <c:pt idx="91">
                  <c:v>104296.39599999999</c:v>
                </c:pt>
                <c:pt idx="92">
                  <c:v>103658.171</c:v>
                </c:pt>
                <c:pt idx="93">
                  <c:v>101670.924</c:v>
                </c:pt>
                <c:pt idx="94">
                  <c:v>98315.002999999997</c:v>
                </c:pt>
                <c:pt idx="95">
                  <c:v>93303.785000000003</c:v>
                </c:pt>
                <c:pt idx="96">
                  <c:v>87328.53349999999</c:v>
                </c:pt>
                <c:pt idx="97">
                  <c:v>84177.200000000012</c:v>
                </c:pt>
                <c:pt idx="98">
                  <c:v>83303</c:v>
                </c:pt>
                <c:pt idx="99">
                  <c:v>83416</c:v>
                </c:pt>
                <c:pt idx="100">
                  <c:v>85318.2</c:v>
                </c:pt>
                <c:pt idx="101">
                  <c:v>90113.000000000015</c:v>
                </c:pt>
                <c:pt idx="102">
                  <c:v>97709</c:v>
                </c:pt>
                <c:pt idx="103">
                  <c:v>102248</c:v>
                </c:pt>
                <c:pt idx="104">
                  <c:v>101811.9</c:v>
                </c:pt>
                <c:pt idx="105">
                  <c:v>99947.499999999985</c:v>
                </c:pt>
                <c:pt idx="106">
                  <c:v>97998.699999999983</c:v>
                </c:pt>
                <c:pt idx="107">
                  <c:v>95980.7</c:v>
                </c:pt>
                <c:pt idx="108">
                  <c:v>94351.9</c:v>
                </c:pt>
                <c:pt idx="109">
                  <c:v>93127.000000000015</c:v>
                </c:pt>
                <c:pt idx="110">
                  <c:v>92206.8</c:v>
                </c:pt>
                <c:pt idx="111">
                  <c:v>91767.3</c:v>
                </c:pt>
                <c:pt idx="112">
                  <c:v>92939.099999999991</c:v>
                </c:pt>
                <c:pt idx="113">
                  <c:v>95927.099999999991</c:v>
                </c:pt>
                <c:pt idx="114">
                  <c:v>96404.9</c:v>
                </c:pt>
                <c:pt idx="115">
                  <c:v>94635.3</c:v>
                </c:pt>
                <c:pt idx="116">
                  <c:v>92808.200000000012</c:v>
                </c:pt>
                <c:pt idx="117">
                  <c:v>90001.900000000009</c:v>
                </c:pt>
                <c:pt idx="118">
                  <c:v>86123</c:v>
                </c:pt>
                <c:pt idx="119">
                  <c:v>81707.599999999991</c:v>
                </c:pt>
                <c:pt idx="120">
                  <c:v>78473</c:v>
                </c:pt>
                <c:pt idx="121">
                  <c:v>76217</c:v>
                </c:pt>
                <c:pt idx="122">
                  <c:v>75022.8</c:v>
                </c:pt>
                <c:pt idx="123">
                  <c:v>74524.600000000006</c:v>
                </c:pt>
                <c:pt idx="124">
                  <c:v>74876.400000000009</c:v>
                </c:pt>
                <c:pt idx="125">
                  <c:v>76823.599999999991</c:v>
                </c:pt>
                <c:pt idx="126">
                  <c:v>79977.000000000015</c:v>
                </c:pt>
                <c:pt idx="127">
                  <c:v>83782.800000000017</c:v>
                </c:pt>
                <c:pt idx="128">
                  <c:v>87007.6</c:v>
                </c:pt>
                <c:pt idx="129">
                  <c:v>89508.2</c:v>
                </c:pt>
                <c:pt idx="130">
                  <c:v>90668.1</c:v>
                </c:pt>
                <c:pt idx="131">
                  <c:v>90459.3</c:v>
                </c:pt>
                <c:pt idx="132">
                  <c:v>89572.099999999991</c:v>
                </c:pt>
                <c:pt idx="133">
                  <c:v>88108.7</c:v>
                </c:pt>
                <c:pt idx="134">
                  <c:v>87113.099999999991</c:v>
                </c:pt>
                <c:pt idx="135">
                  <c:v>86685.599999999991</c:v>
                </c:pt>
                <c:pt idx="136">
                  <c:v>87834.199999999983</c:v>
                </c:pt>
                <c:pt idx="137">
                  <c:v>91214.299999999988</c:v>
                </c:pt>
                <c:pt idx="138">
                  <c:v>92916.800000000003</c:v>
                </c:pt>
                <c:pt idx="139">
                  <c:v>92068.2</c:v>
                </c:pt>
                <c:pt idx="140">
                  <c:v>90812.6</c:v>
                </c:pt>
                <c:pt idx="141">
                  <c:v>88870</c:v>
                </c:pt>
                <c:pt idx="142">
                  <c:v>86065.5</c:v>
                </c:pt>
                <c:pt idx="143">
                  <c:v>82794.699999999983</c:v>
                </c:pt>
                <c:pt idx="144">
                  <c:v>80343.7</c:v>
                </c:pt>
                <c:pt idx="145">
                  <c:v>78714.7</c:v>
                </c:pt>
                <c:pt idx="146">
                  <c:v>77950</c:v>
                </c:pt>
                <c:pt idx="147">
                  <c:v>77842.3</c:v>
                </c:pt>
                <c:pt idx="148">
                  <c:v>78426.599999999991</c:v>
                </c:pt>
                <c:pt idx="149">
                  <c:v>80157</c:v>
                </c:pt>
                <c:pt idx="150">
                  <c:v>82720.600000000006</c:v>
                </c:pt>
                <c:pt idx="151">
                  <c:v>85751.8</c:v>
                </c:pt>
                <c:pt idx="152">
                  <c:v>87726.399999999994</c:v>
                </c:pt>
                <c:pt idx="153">
                  <c:v>87969.299999999988</c:v>
                </c:pt>
                <c:pt idx="154">
                  <c:v>87041.39999999998</c:v>
                </c:pt>
                <c:pt idx="155">
                  <c:v>86727.599999999991</c:v>
                </c:pt>
                <c:pt idx="156">
                  <c:v>86634.7</c:v>
                </c:pt>
                <c:pt idx="157">
                  <c:v>85961.5</c:v>
                </c:pt>
                <c:pt idx="158">
                  <c:v>85640.500000000015</c:v>
                </c:pt>
                <c:pt idx="159">
                  <c:v>86360.4</c:v>
                </c:pt>
                <c:pt idx="160">
                  <c:v>88998</c:v>
                </c:pt>
                <c:pt idx="161">
                  <c:v>93494.000000000015</c:v>
                </c:pt>
                <c:pt idx="162">
                  <c:v>96405</c:v>
                </c:pt>
                <c:pt idx="163">
                  <c:v>96404.4</c:v>
                </c:pt>
                <c:pt idx="164">
                  <c:v>94838.7</c:v>
                </c:pt>
                <c:pt idx="165">
                  <c:v>92127.9</c:v>
                </c:pt>
                <c:pt idx="166">
                  <c:v>88310.599999999991</c:v>
                </c:pt>
                <c:pt idx="167">
                  <c:v>85037.4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50F-4CF0-9D19-A083EE357547}"/>
            </c:ext>
          </c:extLst>
        </c:ser>
        <c:ser>
          <c:idx val="6"/>
          <c:order val="2"/>
          <c:tx>
            <c:strRef>
              <c:f>Load!$F$1</c:f>
              <c:strCache>
                <c:ptCount val="1"/>
                <c:pt idx="0">
                  <c:v>PJM Hist Forecast</c:v>
                </c:pt>
              </c:strCache>
            </c:strRef>
          </c:tx>
          <c:spPr>
            <a:ln>
              <a:solidFill>
                <a:srgbClr val="5B9BD5"/>
              </a:solidFill>
            </a:ln>
          </c:spPr>
          <c:marker>
            <c:symbol val="none"/>
          </c:marker>
          <c:val>
            <c:numRef>
              <c:f>Load!$F$2:$F$169</c:f>
              <c:numCache>
                <c:formatCode>_(* #,##0.00_);_(* \(#,##0.00\);_(* "-"??_);_(@_)</c:formatCode>
                <c:ptCount val="168"/>
                <c:pt idx="0">
                  <c:v>94834</c:v>
                </c:pt>
                <c:pt idx="1">
                  <c:v>93745</c:v>
                </c:pt>
                <c:pt idx="2">
                  <c:v>93702</c:v>
                </c:pt>
                <c:pt idx="3">
                  <c:v>94591</c:v>
                </c:pt>
                <c:pt idx="4">
                  <c:v>97199</c:v>
                </c:pt>
                <c:pt idx="5">
                  <c:v>102124</c:v>
                </c:pt>
                <c:pt idx="6">
                  <c:v>109228</c:v>
                </c:pt>
                <c:pt idx="7">
                  <c:v>114033</c:v>
                </c:pt>
                <c:pt idx="8">
                  <c:v>114202</c:v>
                </c:pt>
                <c:pt idx="9">
                  <c:v>112160</c:v>
                </c:pt>
                <c:pt idx="10">
                  <c:v>109685</c:v>
                </c:pt>
                <c:pt idx="11">
                  <c:v>107286</c:v>
                </c:pt>
                <c:pt idx="12">
                  <c:v>105293</c:v>
                </c:pt>
                <c:pt idx="13">
                  <c:v>103676</c:v>
                </c:pt>
                <c:pt idx="14">
                  <c:v>102351</c:v>
                </c:pt>
                <c:pt idx="15">
                  <c:v>102284</c:v>
                </c:pt>
                <c:pt idx="16">
                  <c:v>104771</c:v>
                </c:pt>
                <c:pt idx="17">
                  <c:v>110448</c:v>
                </c:pt>
                <c:pt idx="18">
                  <c:v>113468</c:v>
                </c:pt>
                <c:pt idx="19">
                  <c:v>113796</c:v>
                </c:pt>
                <c:pt idx="20">
                  <c:v>112851</c:v>
                </c:pt>
                <c:pt idx="21">
                  <c:v>109789</c:v>
                </c:pt>
                <c:pt idx="22">
                  <c:v>105322.5</c:v>
                </c:pt>
                <c:pt idx="23">
                  <c:v>100700.5</c:v>
                </c:pt>
                <c:pt idx="24">
                  <c:v>98990</c:v>
                </c:pt>
                <c:pt idx="25">
                  <c:v>97937</c:v>
                </c:pt>
                <c:pt idx="26">
                  <c:v>97817</c:v>
                </c:pt>
                <c:pt idx="27">
                  <c:v>98640</c:v>
                </c:pt>
                <c:pt idx="28">
                  <c:v>101018</c:v>
                </c:pt>
                <c:pt idx="29">
                  <c:v>106314</c:v>
                </c:pt>
                <c:pt idx="30">
                  <c:v>115210</c:v>
                </c:pt>
                <c:pt idx="31">
                  <c:v>120090</c:v>
                </c:pt>
                <c:pt idx="32">
                  <c:v>118135</c:v>
                </c:pt>
                <c:pt idx="33">
                  <c:v>113948</c:v>
                </c:pt>
                <c:pt idx="34">
                  <c:v>110740</c:v>
                </c:pt>
                <c:pt idx="35">
                  <c:v>107376</c:v>
                </c:pt>
                <c:pt idx="36">
                  <c:v>104682</c:v>
                </c:pt>
                <c:pt idx="37">
                  <c:v>102808</c:v>
                </c:pt>
                <c:pt idx="38">
                  <c:v>101592</c:v>
                </c:pt>
                <c:pt idx="39">
                  <c:v>101580</c:v>
                </c:pt>
                <c:pt idx="40">
                  <c:v>104120</c:v>
                </c:pt>
                <c:pt idx="41">
                  <c:v>110359</c:v>
                </c:pt>
                <c:pt idx="42">
                  <c:v>114332</c:v>
                </c:pt>
                <c:pt idx="43">
                  <c:v>114440</c:v>
                </c:pt>
                <c:pt idx="44">
                  <c:v>113139</c:v>
                </c:pt>
                <c:pt idx="45">
                  <c:v>109827</c:v>
                </c:pt>
                <c:pt idx="46">
                  <c:v>104952</c:v>
                </c:pt>
                <c:pt idx="47">
                  <c:v>100430</c:v>
                </c:pt>
                <c:pt idx="48">
                  <c:v>98412</c:v>
                </c:pt>
                <c:pt idx="49">
                  <c:v>97359</c:v>
                </c:pt>
                <c:pt idx="50">
                  <c:v>97282</c:v>
                </c:pt>
                <c:pt idx="51">
                  <c:v>98212</c:v>
                </c:pt>
                <c:pt idx="52">
                  <c:v>100728</c:v>
                </c:pt>
                <c:pt idx="53">
                  <c:v>106138</c:v>
                </c:pt>
                <c:pt idx="54">
                  <c:v>114874</c:v>
                </c:pt>
                <c:pt idx="55">
                  <c:v>119399</c:v>
                </c:pt>
                <c:pt idx="56">
                  <c:v>116460</c:v>
                </c:pt>
                <c:pt idx="57">
                  <c:v>111035</c:v>
                </c:pt>
                <c:pt idx="58">
                  <c:v>106642</c:v>
                </c:pt>
                <c:pt idx="59">
                  <c:v>103047</c:v>
                </c:pt>
                <c:pt idx="60">
                  <c:v>100075</c:v>
                </c:pt>
                <c:pt idx="61">
                  <c:v>98166</c:v>
                </c:pt>
                <c:pt idx="62">
                  <c:v>96796</c:v>
                </c:pt>
                <c:pt idx="63">
                  <c:v>96835</c:v>
                </c:pt>
                <c:pt idx="64">
                  <c:v>99745</c:v>
                </c:pt>
                <c:pt idx="65">
                  <c:v>106823</c:v>
                </c:pt>
                <c:pt idx="66">
                  <c:v>110230</c:v>
                </c:pt>
                <c:pt idx="67">
                  <c:v>110231</c:v>
                </c:pt>
                <c:pt idx="68">
                  <c:v>109220</c:v>
                </c:pt>
                <c:pt idx="69">
                  <c:v>105949</c:v>
                </c:pt>
                <c:pt idx="70">
                  <c:v>100777.5</c:v>
                </c:pt>
                <c:pt idx="71">
                  <c:v>96089</c:v>
                </c:pt>
                <c:pt idx="72">
                  <c:v>94184</c:v>
                </c:pt>
                <c:pt idx="73">
                  <c:v>92712</c:v>
                </c:pt>
                <c:pt idx="74">
                  <c:v>92340</c:v>
                </c:pt>
                <c:pt idx="75">
                  <c:v>93053</c:v>
                </c:pt>
                <c:pt idx="76">
                  <c:v>95523</c:v>
                </c:pt>
                <c:pt idx="77">
                  <c:v>100907</c:v>
                </c:pt>
                <c:pt idx="78">
                  <c:v>109153</c:v>
                </c:pt>
                <c:pt idx="79">
                  <c:v>113745</c:v>
                </c:pt>
                <c:pt idx="80">
                  <c:v>111739</c:v>
                </c:pt>
                <c:pt idx="81">
                  <c:v>107694</c:v>
                </c:pt>
                <c:pt idx="82">
                  <c:v>103886</c:v>
                </c:pt>
                <c:pt idx="83">
                  <c:v>100820</c:v>
                </c:pt>
                <c:pt idx="84">
                  <c:v>98348</c:v>
                </c:pt>
                <c:pt idx="85">
                  <c:v>96646</c:v>
                </c:pt>
                <c:pt idx="86">
                  <c:v>95568</c:v>
                </c:pt>
                <c:pt idx="87">
                  <c:v>95803</c:v>
                </c:pt>
                <c:pt idx="88">
                  <c:v>98530</c:v>
                </c:pt>
                <c:pt idx="89">
                  <c:v>104358</c:v>
                </c:pt>
                <c:pt idx="90">
                  <c:v>106423</c:v>
                </c:pt>
                <c:pt idx="91">
                  <c:v>106273</c:v>
                </c:pt>
                <c:pt idx="92">
                  <c:v>105215</c:v>
                </c:pt>
                <c:pt idx="93">
                  <c:v>102154</c:v>
                </c:pt>
                <c:pt idx="94">
                  <c:v>95561</c:v>
                </c:pt>
                <c:pt idx="95">
                  <c:v>90559.5</c:v>
                </c:pt>
                <c:pt idx="96">
                  <c:v>87382</c:v>
                </c:pt>
                <c:pt idx="97">
                  <c:v>85513</c:v>
                </c:pt>
                <c:pt idx="98">
                  <c:v>84706</c:v>
                </c:pt>
                <c:pt idx="99">
                  <c:v>84815</c:v>
                </c:pt>
                <c:pt idx="100">
                  <c:v>86484</c:v>
                </c:pt>
                <c:pt idx="101">
                  <c:v>90879</c:v>
                </c:pt>
                <c:pt idx="102">
                  <c:v>98996</c:v>
                </c:pt>
                <c:pt idx="103">
                  <c:v>103932</c:v>
                </c:pt>
                <c:pt idx="104">
                  <c:v>103476</c:v>
                </c:pt>
                <c:pt idx="105">
                  <c:v>101586</c:v>
                </c:pt>
                <c:pt idx="106">
                  <c:v>99685</c:v>
                </c:pt>
                <c:pt idx="107">
                  <c:v>97775</c:v>
                </c:pt>
                <c:pt idx="108">
                  <c:v>95799</c:v>
                </c:pt>
                <c:pt idx="109">
                  <c:v>94486</c:v>
                </c:pt>
                <c:pt idx="110">
                  <c:v>93438</c:v>
                </c:pt>
                <c:pt idx="111">
                  <c:v>93169</c:v>
                </c:pt>
                <c:pt idx="112">
                  <c:v>94681</c:v>
                </c:pt>
                <c:pt idx="113">
                  <c:v>98436</c:v>
                </c:pt>
                <c:pt idx="114">
                  <c:v>98873</c:v>
                </c:pt>
                <c:pt idx="115">
                  <c:v>97156</c:v>
                </c:pt>
                <c:pt idx="116">
                  <c:v>95273</c:v>
                </c:pt>
                <c:pt idx="117">
                  <c:v>92590</c:v>
                </c:pt>
                <c:pt idx="118">
                  <c:v>87677.5</c:v>
                </c:pt>
                <c:pt idx="119">
                  <c:v>83566</c:v>
                </c:pt>
                <c:pt idx="120">
                  <c:v>79510</c:v>
                </c:pt>
                <c:pt idx="121">
                  <c:v>77094</c:v>
                </c:pt>
                <c:pt idx="122">
                  <c:v>75753</c:v>
                </c:pt>
                <c:pt idx="123">
                  <c:v>75063</c:v>
                </c:pt>
                <c:pt idx="124">
                  <c:v>75548</c:v>
                </c:pt>
                <c:pt idx="125">
                  <c:v>77430</c:v>
                </c:pt>
                <c:pt idx="126">
                  <c:v>80633</c:v>
                </c:pt>
                <c:pt idx="127">
                  <c:v>84491</c:v>
                </c:pt>
                <c:pt idx="128">
                  <c:v>87409</c:v>
                </c:pt>
                <c:pt idx="129">
                  <c:v>89218</c:v>
                </c:pt>
                <c:pt idx="130">
                  <c:v>89711</c:v>
                </c:pt>
                <c:pt idx="131">
                  <c:v>89265</c:v>
                </c:pt>
                <c:pt idx="132">
                  <c:v>88225</c:v>
                </c:pt>
                <c:pt idx="133">
                  <c:v>87181</c:v>
                </c:pt>
                <c:pt idx="134">
                  <c:v>86392</c:v>
                </c:pt>
                <c:pt idx="135">
                  <c:v>86423</c:v>
                </c:pt>
                <c:pt idx="136">
                  <c:v>88257</c:v>
                </c:pt>
                <c:pt idx="137">
                  <c:v>92306</c:v>
                </c:pt>
                <c:pt idx="138">
                  <c:v>93530</c:v>
                </c:pt>
                <c:pt idx="139">
                  <c:v>92645</c:v>
                </c:pt>
                <c:pt idx="140">
                  <c:v>91523</c:v>
                </c:pt>
                <c:pt idx="141">
                  <c:v>89439</c:v>
                </c:pt>
                <c:pt idx="142">
                  <c:v>86312</c:v>
                </c:pt>
                <c:pt idx="143">
                  <c:v>82865</c:v>
                </c:pt>
                <c:pt idx="144">
                  <c:v>80269</c:v>
                </c:pt>
                <c:pt idx="145">
                  <c:v>78373</c:v>
                </c:pt>
                <c:pt idx="146">
                  <c:v>77393</c:v>
                </c:pt>
                <c:pt idx="147">
                  <c:v>77145</c:v>
                </c:pt>
                <c:pt idx="148">
                  <c:v>77715</c:v>
                </c:pt>
                <c:pt idx="149">
                  <c:v>79252</c:v>
                </c:pt>
                <c:pt idx="150">
                  <c:v>81818</c:v>
                </c:pt>
                <c:pt idx="151">
                  <c:v>84967</c:v>
                </c:pt>
                <c:pt idx="152">
                  <c:v>87302</c:v>
                </c:pt>
                <c:pt idx="153">
                  <c:v>88263</c:v>
                </c:pt>
                <c:pt idx="154">
                  <c:v>87740</c:v>
                </c:pt>
                <c:pt idx="155">
                  <c:v>86758</c:v>
                </c:pt>
                <c:pt idx="156">
                  <c:v>86104</c:v>
                </c:pt>
                <c:pt idx="157">
                  <c:v>85233</c:v>
                </c:pt>
                <c:pt idx="158">
                  <c:v>84684</c:v>
                </c:pt>
                <c:pt idx="159">
                  <c:v>85208</c:v>
                </c:pt>
                <c:pt idx="160">
                  <c:v>88178</c:v>
                </c:pt>
                <c:pt idx="161">
                  <c:v>93840</c:v>
                </c:pt>
                <c:pt idx="162">
                  <c:v>95923</c:v>
                </c:pt>
                <c:pt idx="163">
                  <c:v>95602</c:v>
                </c:pt>
                <c:pt idx="164">
                  <c:v>94887</c:v>
                </c:pt>
                <c:pt idx="165">
                  <c:v>92512</c:v>
                </c:pt>
                <c:pt idx="166">
                  <c:v>89059</c:v>
                </c:pt>
                <c:pt idx="167">
                  <c:v>85293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76-4D80-A3E5-89FB356258A0}"/>
            </c:ext>
          </c:extLst>
        </c:ser>
        <c:ser>
          <c:idx val="3"/>
          <c:order val="3"/>
          <c:tx>
            <c:strRef>
              <c:f>Load!$H$1</c:f>
              <c:strCache>
                <c:ptCount val="1"/>
                <c:pt idx="0">
                  <c:v>Platts Forecast</c:v>
                </c:pt>
              </c:strCache>
            </c:strRef>
          </c:tx>
          <c:spPr>
            <a:ln>
              <a:solidFill>
                <a:sysClr val="windowText" lastClr="000000">
                  <a:alpha val="75000"/>
                </a:sysClr>
              </a:solidFill>
            </a:ln>
          </c:spPr>
          <c:marker>
            <c:symbol val="none"/>
          </c:marker>
          <c:cat>
            <c:numRef>
              <c:f>Load!$A$2:$A$337</c:f>
              <c:numCache>
                <c:formatCode>m/d/yyyy\ h:mm</c:formatCode>
                <c:ptCount val="336"/>
                <c:pt idx="0">
                  <c:v>43850</c:v>
                </c:pt>
                <c:pt idx="1">
                  <c:v>43850.041666666657</c:v>
                </c:pt>
                <c:pt idx="2">
                  <c:v>43850.083333333343</c:v>
                </c:pt>
                <c:pt idx="3">
                  <c:v>43850.125</c:v>
                </c:pt>
                <c:pt idx="4">
                  <c:v>43850.166666666657</c:v>
                </c:pt>
                <c:pt idx="5">
                  <c:v>43850.208333333343</c:v>
                </c:pt>
                <c:pt idx="6">
                  <c:v>43850.25</c:v>
                </c:pt>
                <c:pt idx="7">
                  <c:v>43850.291666666657</c:v>
                </c:pt>
                <c:pt idx="8">
                  <c:v>43850.333333333343</c:v>
                </c:pt>
                <c:pt idx="9">
                  <c:v>43850.375</c:v>
                </c:pt>
                <c:pt idx="10">
                  <c:v>43850.416666666657</c:v>
                </c:pt>
                <c:pt idx="11">
                  <c:v>43850.458333333343</c:v>
                </c:pt>
                <c:pt idx="12">
                  <c:v>43850.5</c:v>
                </c:pt>
                <c:pt idx="13">
                  <c:v>43850.541666666657</c:v>
                </c:pt>
                <c:pt idx="14">
                  <c:v>43850.583333333343</c:v>
                </c:pt>
                <c:pt idx="15">
                  <c:v>43850.625</c:v>
                </c:pt>
                <c:pt idx="16">
                  <c:v>43850.666666666657</c:v>
                </c:pt>
                <c:pt idx="17">
                  <c:v>43850.708333333343</c:v>
                </c:pt>
                <c:pt idx="18">
                  <c:v>43850.75</c:v>
                </c:pt>
                <c:pt idx="19">
                  <c:v>43850.791666666657</c:v>
                </c:pt>
                <c:pt idx="20">
                  <c:v>43850.833333333343</c:v>
                </c:pt>
                <c:pt idx="21">
                  <c:v>43850.875</c:v>
                </c:pt>
                <c:pt idx="22">
                  <c:v>43850.916666666657</c:v>
                </c:pt>
                <c:pt idx="23">
                  <c:v>43850.958333333343</c:v>
                </c:pt>
                <c:pt idx="24">
                  <c:v>43851</c:v>
                </c:pt>
                <c:pt idx="25">
                  <c:v>43851.041666666657</c:v>
                </c:pt>
                <c:pt idx="26">
                  <c:v>43851.083333333343</c:v>
                </c:pt>
                <c:pt idx="27">
                  <c:v>43851.125</c:v>
                </c:pt>
                <c:pt idx="28">
                  <c:v>43851.166666666657</c:v>
                </c:pt>
                <c:pt idx="29">
                  <c:v>43851.208333333343</c:v>
                </c:pt>
                <c:pt idx="30">
                  <c:v>43851.25</c:v>
                </c:pt>
                <c:pt idx="31">
                  <c:v>43851.291666666657</c:v>
                </c:pt>
                <c:pt idx="32">
                  <c:v>43851.333333333343</c:v>
                </c:pt>
                <c:pt idx="33">
                  <c:v>43851.375</c:v>
                </c:pt>
                <c:pt idx="34">
                  <c:v>43851.416666666657</c:v>
                </c:pt>
                <c:pt idx="35">
                  <c:v>43851.458333333343</c:v>
                </c:pt>
                <c:pt idx="36">
                  <c:v>43851.5</c:v>
                </c:pt>
                <c:pt idx="37">
                  <c:v>43851.541666666657</c:v>
                </c:pt>
                <c:pt idx="38">
                  <c:v>43851.583333333343</c:v>
                </c:pt>
                <c:pt idx="39">
                  <c:v>43851.625</c:v>
                </c:pt>
                <c:pt idx="40">
                  <c:v>43851.666666666657</c:v>
                </c:pt>
                <c:pt idx="41">
                  <c:v>43851.708333333343</c:v>
                </c:pt>
                <c:pt idx="42">
                  <c:v>43851.75</c:v>
                </c:pt>
                <c:pt idx="43">
                  <c:v>43851.791666666657</c:v>
                </c:pt>
                <c:pt idx="44">
                  <c:v>43851.833333333343</c:v>
                </c:pt>
                <c:pt idx="45">
                  <c:v>43851.875</c:v>
                </c:pt>
                <c:pt idx="46">
                  <c:v>43851.916666666657</c:v>
                </c:pt>
                <c:pt idx="47">
                  <c:v>43851.958333333343</c:v>
                </c:pt>
                <c:pt idx="48">
                  <c:v>43852</c:v>
                </c:pt>
                <c:pt idx="49">
                  <c:v>43852.041666666657</c:v>
                </c:pt>
                <c:pt idx="50">
                  <c:v>43852.083333333343</c:v>
                </c:pt>
                <c:pt idx="51">
                  <c:v>43852.125</c:v>
                </c:pt>
                <c:pt idx="52">
                  <c:v>43852.166666666657</c:v>
                </c:pt>
                <c:pt idx="53">
                  <c:v>43852.208333333343</c:v>
                </c:pt>
                <c:pt idx="54">
                  <c:v>43852.25</c:v>
                </c:pt>
                <c:pt idx="55">
                  <c:v>43852.291666666657</c:v>
                </c:pt>
                <c:pt idx="56">
                  <c:v>43852.333333333343</c:v>
                </c:pt>
                <c:pt idx="57">
                  <c:v>43852.375</c:v>
                </c:pt>
                <c:pt idx="58">
                  <c:v>43852.416666666657</c:v>
                </c:pt>
                <c:pt idx="59">
                  <c:v>43852.458333333343</c:v>
                </c:pt>
                <c:pt idx="60">
                  <c:v>43852.5</c:v>
                </c:pt>
                <c:pt idx="61">
                  <c:v>43852.541666666657</c:v>
                </c:pt>
                <c:pt idx="62">
                  <c:v>43852.583333333343</c:v>
                </c:pt>
                <c:pt idx="63">
                  <c:v>43852.625</c:v>
                </c:pt>
                <c:pt idx="64">
                  <c:v>43852.666666666657</c:v>
                </c:pt>
                <c:pt idx="65">
                  <c:v>43852.708333333343</c:v>
                </c:pt>
                <c:pt idx="66">
                  <c:v>43852.75</c:v>
                </c:pt>
                <c:pt idx="67">
                  <c:v>43852.791666666657</c:v>
                </c:pt>
                <c:pt idx="68">
                  <c:v>43852.833333333343</c:v>
                </c:pt>
                <c:pt idx="69">
                  <c:v>43852.875</c:v>
                </c:pt>
                <c:pt idx="70">
                  <c:v>43852.916666666657</c:v>
                </c:pt>
                <c:pt idx="71">
                  <c:v>43852.958333333343</c:v>
                </c:pt>
                <c:pt idx="72">
                  <c:v>43853</c:v>
                </c:pt>
                <c:pt idx="73">
                  <c:v>43853.041666666657</c:v>
                </c:pt>
                <c:pt idx="74">
                  <c:v>43853.083333333343</c:v>
                </c:pt>
                <c:pt idx="75">
                  <c:v>43853.125</c:v>
                </c:pt>
                <c:pt idx="76">
                  <c:v>43853.166666666657</c:v>
                </c:pt>
                <c:pt idx="77">
                  <c:v>43853.208333333343</c:v>
                </c:pt>
                <c:pt idx="78">
                  <c:v>43853.25</c:v>
                </c:pt>
                <c:pt idx="79">
                  <c:v>43853.291666666657</c:v>
                </c:pt>
                <c:pt idx="80">
                  <c:v>43853.333333333343</c:v>
                </c:pt>
                <c:pt idx="81">
                  <c:v>43853.375</c:v>
                </c:pt>
                <c:pt idx="82">
                  <c:v>43853.416666666657</c:v>
                </c:pt>
                <c:pt idx="83">
                  <c:v>43853.458333333343</c:v>
                </c:pt>
                <c:pt idx="84">
                  <c:v>43853.5</c:v>
                </c:pt>
                <c:pt idx="85">
                  <c:v>43853.541666666657</c:v>
                </c:pt>
                <c:pt idx="86">
                  <c:v>43853.583333333343</c:v>
                </c:pt>
                <c:pt idx="87">
                  <c:v>43853.625</c:v>
                </c:pt>
                <c:pt idx="88">
                  <c:v>43853.666666666657</c:v>
                </c:pt>
                <c:pt idx="89">
                  <c:v>43853.708333333343</c:v>
                </c:pt>
                <c:pt idx="90">
                  <c:v>43853.75</c:v>
                </c:pt>
                <c:pt idx="91">
                  <c:v>43853.791666666657</c:v>
                </c:pt>
                <c:pt idx="92">
                  <c:v>43853.833333333343</c:v>
                </c:pt>
                <c:pt idx="93">
                  <c:v>43853.875</c:v>
                </c:pt>
                <c:pt idx="94">
                  <c:v>43853.916666666657</c:v>
                </c:pt>
                <c:pt idx="95">
                  <c:v>43853.958333333343</c:v>
                </c:pt>
                <c:pt idx="96">
                  <c:v>43854</c:v>
                </c:pt>
                <c:pt idx="97">
                  <c:v>43854.041666666657</c:v>
                </c:pt>
                <c:pt idx="98">
                  <c:v>43854.083333333343</c:v>
                </c:pt>
                <c:pt idx="99">
                  <c:v>43854.125</c:v>
                </c:pt>
                <c:pt idx="100">
                  <c:v>43854.166666666657</c:v>
                </c:pt>
                <c:pt idx="101">
                  <c:v>43854.208333333343</c:v>
                </c:pt>
                <c:pt idx="102">
                  <c:v>43854.25</c:v>
                </c:pt>
                <c:pt idx="103">
                  <c:v>43854.291666666657</c:v>
                </c:pt>
                <c:pt idx="104">
                  <c:v>43854.333333333343</c:v>
                </c:pt>
                <c:pt idx="105">
                  <c:v>43854.375</c:v>
                </c:pt>
                <c:pt idx="106">
                  <c:v>43854.416666666657</c:v>
                </c:pt>
                <c:pt idx="107">
                  <c:v>43854.458333333343</c:v>
                </c:pt>
                <c:pt idx="108">
                  <c:v>43854.5</c:v>
                </c:pt>
                <c:pt idx="109">
                  <c:v>43854.541666666657</c:v>
                </c:pt>
                <c:pt idx="110">
                  <c:v>43854.583333333343</c:v>
                </c:pt>
                <c:pt idx="111">
                  <c:v>43854.625</c:v>
                </c:pt>
                <c:pt idx="112">
                  <c:v>43854.666666666657</c:v>
                </c:pt>
                <c:pt idx="113">
                  <c:v>43854.708333333343</c:v>
                </c:pt>
                <c:pt idx="114">
                  <c:v>43854.75</c:v>
                </c:pt>
                <c:pt idx="115">
                  <c:v>43854.791666666657</c:v>
                </c:pt>
                <c:pt idx="116">
                  <c:v>43854.833333333343</c:v>
                </c:pt>
                <c:pt idx="117">
                  <c:v>43854.875</c:v>
                </c:pt>
                <c:pt idx="118">
                  <c:v>43854.916666666657</c:v>
                </c:pt>
                <c:pt idx="119">
                  <c:v>43854.958333333343</c:v>
                </c:pt>
                <c:pt idx="120">
                  <c:v>43855</c:v>
                </c:pt>
                <c:pt idx="121">
                  <c:v>43855.041666666657</c:v>
                </c:pt>
                <c:pt idx="122">
                  <c:v>43855.083333333343</c:v>
                </c:pt>
                <c:pt idx="123">
                  <c:v>43855.125</c:v>
                </c:pt>
                <c:pt idx="124">
                  <c:v>43855.166666666657</c:v>
                </c:pt>
                <c:pt idx="125">
                  <c:v>43855.208333333343</c:v>
                </c:pt>
                <c:pt idx="126">
                  <c:v>43855.25</c:v>
                </c:pt>
                <c:pt idx="127">
                  <c:v>43855.291666666657</c:v>
                </c:pt>
                <c:pt idx="128">
                  <c:v>43855.333333333343</c:v>
                </c:pt>
                <c:pt idx="129">
                  <c:v>43855.375</c:v>
                </c:pt>
                <c:pt idx="130">
                  <c:v>43855.416666666657</c:v>
                </c:pt>
                <c:pt idx="131">
                  <c:v>43855.458333333343</c:v>
                </c:pt>
                <c:pt idx="132">
                  <c:v>43855.5</c:v>
                </c:pt>
                <c:pt idx="133">
                  <c:v>43855.541666666657</c:v>
                </c:pt>
                <c:pt idx="134">
                  <c:v>43855.583333333343</c:v>
                </c:pt>
                <c:pt idx="135">
                  <c:v>43855.625</c:v>
                </c:pt>
                <c:pt idx="136">
                  <c:v>43855.666666666657</c:v>
                </c:pt>
                <c:pt idx="137">
                  <c:v>43855.708333333343</c:v>
                </c:pt>
                <c:pt idx="138">
                  <c:v>43855.75</c:v>
                </c:pt>
                <c:pt idx="139">
                  <c:v>43855.791666666657</c:v>
                </c:pt>
                <c:pt idx="140">
                  <c:v>43855.833333333343</c:v>
                </c:pt>
                <c:pt idx="141">
                  <c:v>43855.875</c:v>
                </c:pt>
                <c:pt idx="142">
                  <c:v>43855.916666666657</c:v>
                </c:pt>
                <c:pt idx="143">
                  <c:v>43855.958333333343</c:v>
                </c:pt>
                <c:pt idx="144">
                  <c:v>43856</c:v>
                </c:pt>
                <c:pt idx="145">
                  <c:v>43856.041666666657</c:v>
                </c:pt>
                <c:pt idx="146">
                  <c:v>43856.083333333343</c:v>
                </c:pt>
                <c:pt idx="147">
                  <c:v>43856.125</c:v>
                </c:pt>
                <c:pt idx="148">
                  <c:v>43856.166666666657</c:v>
                </c:pt>
                <c:pt idx="149">
                  <c:v>43856.208333333343</c:v>
                </c:pt>
                <c:pt idx="150">
                  <c:v>43856.25</c:v>
                </c:pt>
                <c:pt idx="151">
                  <c:v>43856.291666666657</c:v>
                </c:pt>
                <c:pt idx="152">
                  <c:v>43856.333333333343</c:v>
                </c:pt>
                <c:pt idx="153">
                  <c:v>43856.375</c:v>
                </c:pt>
                <c:pt idx="154">
                  <c:v>43856.416666666657</c:v>
                </c:pt>
                <c:pt idx="155">
                  <c:v>43856.458333333343</c:v>
                </c:pt>
                <c:pt idx="156">
                  <c:v>43856.5</c:v>
                </c:pt>
                <c:pt idx="157">
                  <c:v>43856.541666666657</c:v>
                </c:pt>
                <c:pt idx="158">
                  <c:v>43856.583333333343</c:v>
                </c:pt>
                <c:pt idx="159">
                  <c:v>43856.625</c:v>
                </c:pt>
                <c:pt idx="160">
                  <c:v>43856.666666666657</c:v>
                </c:pt>
                <c:pt idx="161">
                  <c:v>43856.708333333343</c:v>
                </c:pt>
                <c:pt idx="162">
                  <c:v>43856.75</c:v>
                </c:pt>
                <c:pt idx="163">
                  <c:v>43856.791666666657</c:v>
                </c:pt>
                <c:pt idx="164">
                  <c:v>43856.833333333343</c:v>
                </c:pt>
                <c:pt idx="165">
                  <c:v>43856.875</c:v>
                </c:pt>
                <c:pt idx="166">
                  <c:v>43856.916666666657</c:v>
                </c:pt>
                <c:pt idx="167">
                  <c:v>43856.958333333343</c:v>
                </c:pt>
                <c:pt idx="168">
                  <c:v>43857</c:v>
                </c:pt>
                <c:pt idx="169">
                  <c:v>43857.041666666657</c:v>
                </c:pt>
                <c:pt idx="170">
                  <c:v>43857.083333333343</c:v>
                </c:pt>
                <c:pt idx="171">
                  <c:v>43857.125</c:v>
                </c:pt>
                <c:pt idx="172">
                  <c:v>43857.166666666657</c:v>
                </c:pt>
                <c:pt idx="173">
                  <c:v>43857.208333333343</c:v>
                </c:pt>
                <c:pt idx="174">
                  <c:v>43857.25</c:v>
                </c:pt>
                <c:pt idx="175">
                  <c:v>43857.291666666657</c:v>
                </c:pt>
                <c:pt idx="176">
                  <c:v>43857.333333333343</c:v>
                </c:pt>
                <c:pt idx="177">
                  <c:v>43857.375</c:v>
                </c:pt>
                <c:pt idx="178">
                  <c:v>43857.416666666657</c:v>
                </c:pt>
                <c:pt idx="179">
                  <c:v>43857.458333333343</c:v>
                </c:pt>
                <c:pt idx="180">
                  <c:v>43857.5</c:v>
                </c:pt>
                <c:pt idx="181">
                  <c:v>43857.541666666657</c:v>
                </c:pt>
                <c:pt idx="182">
                  <c:v>43857.583333333343</c:v>
                </c:pt>
                <c:pt idx="183">
                  <c:v>43857.625</c:v>
                </c:pt>
                <c:pt idx="184">
                  <c:v>43857.666666666657</c:v>
                </c:pt>
                <c:pt idx="185">
                  <c:v>43857.708333333343</c:v>
                </c:pt>
                <c:pt idx="186">
                  <c:v>43857.75</c:v>
                </c:pt>
                <c:pt idx="187">
                  <c:v>43857.791666666657</c:v>
                </c:pt>
                <c:pt idx="188">
                  <c:v>43857.833333333343</c:v>
                </c:pt>
                <c:pt idx="189">
                  <c:v>43857.875</c:v>
                </c:pt>
                <c:pt idx="190">
                  <c:v>43857.916666666657</c:v>
                </c:pt>
                <c:pt idx="191">
                  <c:v>43857.958333333343</c:v>
                </c:pt>
                <c:pt idx="192">
                  <c:v>43858</c:v>
                </c:pt>
                <c:pt idx="193">
                  <c:v>43858.041666666657</c:v>
                </c:pt>
                <c:pt idx="194">
                  <c:v>43858.083333333343</c:v>
                </c:pt>
                <c:pt idx="195">
                  <c:v>43858.125</c:v>
                </c:pt>
                <c:pt idx="196">
                  <c:v>43858.166666666657</c:v>
                </c:pt>
                <c:pt idx="197">
                  <c:v>43858.208333333343</c:v>
                </c:pt>
                <c:pt idx="198">
                  <c:v>43858.25</c:v>
                </c:pt>
                <c:pt idx="199">
                  <c:v>43858.291666666657</c:v>
                </c:pt>
                <c:pt idx="200">
                  <c:v>43858.333333333343</c:v>
                </c:pt>
                <c:pt idx="201">
                  <c:v>43858.375</c:v>
                </c:pt>
                <c:pt idx="202">
                  <c:v>43858.416666666657</c:v>
                </c:pt>
                <c:pt idx="203">
                  <c:v>43858.458333333343</c:v>
                </c:pt>
                <c:pt idx="204">
                  <c:v>43858.5</c:v>
                </c:pt>
                <c:pt idx="205">
                  <c:v>43858.541666666657</c:v>
                </c:pt>
                <c:pt idx="206">
                  <c:v>43858.583333333343</c:v>
                </c:pt>
                <c:pt idx="207">
                  <c:v>43858.625</c:v>
                </c:pt>
                <c:pt idx="208">
                  <c:v>43858.666666666657</c:v>
                </c:pt>
                <c:pt idx="209">
                  <c:v>43858.708333333343</c:v>
                </c:pt>
                <c:pt idx="210">
                  <c:v>43858.75</c:v>
                </c:pt>
                <c:pt idx="211">
                  <c:v>43858.791666666657</c:v>
                </c:pt>
                <c:pt idx="212">
                  <c:v>43858.833333333343</c:v>
                </c:pt>
                <c:pt idx="213">
                  <c:v>43858.875</c:v>
                </c:pt>
                <c:pt idx="214">
                  <c:v>43858.916666666657</c:v>
                </c:pt>
                <c:pt idx="215">
                  <c:v>43858.958333333343</c:v>
                </c:pt>
                <c:pt idx="216">
                  <c:v>43859</c:v>
                </c:pt>
                <c:pt idx="217">
                  <c:v>43859.041666666657</c:v>
                </c:pt>
                <c:pt idx="218">
                  <c:v>43859.083333333343</c:v>
                </c:pt>
                <c:pt idx="219">
                  <c:v>43859.125</c:v>
                </c:pt>
                <c:pt idx="220">
                  <c:v>43859.166666666657</c:v>
                </c:pt>
                <c:pt idx="221">
                  <c:v>43859.208333333343</c:v>
                </c:pt>
                <c:pt idx="222">
                  <c:v>43859.25</c:v>
                </c:pt>
                <c:pt idx="223">
                  <c:v>43859.291666666657</c:v>
                </c:pt>
                <c:pt idx="224">
                  <c:v>43859.333333333343</c:v>
                </c:pt>
                <c:pt idx="225">
                  <c:v>43859.375</c:v>
                </c:pt>
                <c:pt idx="226">
                  <c:v>43859.416666666657</c:v>
                </c:pt>
                <c:pt idx="227">
                  <c:v>43859.458333333343</c:v>
                </c:pt>
                <c:pt idx="228">
                  <c:v>43859.5</c:v>
                </c:pt>
                <c:pt idx="229">
                  <c:v>43859.541666666657</c:v>
                </c:pt>
                <c:pt idx="230">
                  <c:v>43859.583333333343</c:v>
                </c:pt>
                <c:pt idx="231">
                  <c:v>43859.625</c:v>
                </c:pt>
                <c:pt idx="232">
                  <c:v>43859.666666666657</c:v>
                </c:pt>
                <c:pt idx="233">
                  <c:v>43859.708333333343</c:v>
                </c:pt>
                <c:pt idx="234">
                  <c:v>43859.75</c:v>
                </c:pt>
                <c:pt idx="235">
                  <c:v>43859.791666666657</c:v>
                </c:pt>
                <c:pt idx="236">
                  <c:v>43859.833333333343</c:v>
                </c:pt>
                <c:pt idx="237">
                  <c:v>43859.875</c:v>
                </c:pt>
                <c:pt idx="238">
                  <c:v>43859.916666666657</c:v>
                </c:pt>
                <c:pt idx="239">
                  <c:v>43859.958333333343</c:v>
                </c:pt>
                <c:pt idx="240">
                  <c:v>43860</c:v>
                </c:pt>
                <c:pt idx="241">
                  <c:v>43860.041666666657</c:v>
                </c:pt>
                <c:pt idx="242">
                  <c:v>43860.083333333343</c:v>
                </c:pt>
                <c:pt idx="243">
                  <c:v>43860.125</c:v>
                </c:pt>
                <c:pt idx="244">
                  <c:v>43860.166666666657</c:v>
                </c:pt>
                <c:pt idx="245">
                  <c:v>43860.208333333343</c:v>
                </c:pt>
                <c:pt idx="246">
                  <c:v>43860.25</c:v>
                </c:pt>
                <c:pt idx="247">
                  <c:v>43860.291666666657</c:v>
                </c:pt>
                <c:pt idx="248">
                  <c:v>43860.333333333343</c:v>
                </c:pt>
                <c:pt idx="249">
                  <c:v>43860.375</c:v>
                </c:pt>
                <c:pt idx="250">
                  <c:v>43860.416666666657</c:v>
                </c:pt>
                <c:pt idx="251">
                  <c:v>43860.458333333343</c:v>
                </c:pt>
                <c:pt idx="252">
                  <c:v>43860.5</c:v>
                </c:pt>
                <c:pt idx="253">
                  <c:v>43860.541666666657</c:v>
                </c:pt>
                <c:pt idx="254">
                  <c:v>43860.583333333343</c:v>
                </c:pt>
                <c:pt idx="255">
                  <c:v>43860.625</c:v>
                </c:pt>
                <c:pt idx="256">
                  <c:v>43860.666666666657</c:v>
                </c:pt>
                <c:pt idx="257">
                  <c:v>43860.708333333343</c:v>
                </c:pt>
                <c:pt idx="258">
                  <c:v>43860.75</c:v>
                </c:pt>
                <c:pt idx="259">
                  <c:v>43860.791666666657</c:v>
                </c:pt>
                <c:pt idx="260">
                  <c:v>43860.833333333343</c:v>
                </c:pt>
                <c:pt idx="261">
                  <c:v>43860.875</c:v>
                </c:pt>
                <c:pt idx="262">
                  <c:v>43860.916666666657</c:v>
                </c:pt>
                <c:pt idx="263">
                  <c:v>43860.958333333343</c:v>
                </c:pt>
                <c:pt idx="264">
                  <c:v>43861</c:v>
                </c:pt>
                <c:pt idx="265">
                  <c:v>43861.041666666657</c:v>
                </c:pt>
                <c:pt idx="266">
                  <c:v>43861.083333333343</c:v>
                </c:pt>
                <c:pt idx="267">
                  <c:v>43861.125</c:v>
                </c:pt>
                <c:pt idx="268">
                  <c:v>43861.166666666657</c:v>
                </c:pt>
                <c:pt idx="269">
                  <c:v>43861.208333333343</c:v>
                </c:pt>
                <c:pt idx="270">
                  <c:v>43861.25</c:v>
                </c:pt>
                <c:pt idx="271">
                  <c:v>43861.291666666657</c:v>
                </c:pt>
                <c:pt idx="272">
                  <c:v>43861.333333333343</c:v>
                </c:pt>
                <c:pt idx="273">
                  <c:v>43861.375</c:v>
                </c:pt>
                <c:pt idx="274">
                  <c:v>43861.416666666657</c:v>
                </c:pt>
                <c:pt idx="275">
                  <c:v>43861.458333333343</c:v>
                </c:pt>
                <c:pt idx="276">
                  <c:v>43861.5</c:v>
                </c:pt>
                <c:pt idx="277">
                  <c:v>43861.541666666657</c:v>
                </c:pt>
                <c:pt idx="278">
                  <c:v>43861.583333333343</c:v>
                </c:pt>
                <c:pt idx="279">
                  <c:v>43861.625</c:v>
                </c:pt>
                <c:pt idx="280">
                  <c:v>43861.666666666657</c:v>
                </c:pt>
                <c:pt idx="281">
                  <c:v>43861.708333333343</c:v>
                </c:pt>
                <c:pt idx="282">
                  <c:v>43861.75</c:v>
                </c:pt>
                <c:pt idx="283">
                  <c:v>43861.791666666657</c:v>
                </c:pt>
                <c:pt idx="284">
                  <c:v>43861.833333333343</c:v>
                </c:pt>
                <c:pt idx="285">
                  <c:v>43861.875</c:v>
                </c:pt>
                <c:pt idx="286">
                  <c:v>43861.916666666657</c:v>
                </c:pt>
                <c:pt idx="287">
                  <c:v>43861.958333333343</c:v>
                </c:pt>
                <c:pt idx="288">
                  <c:v>43862</c:v>
                </c:pt>
                <c:pt idx="289">
                  <c:v>43862.041666666657</c:v>
                </c:pt>
                <c:pt idx="290">
                  <c:v>43862.083333333343</c:v>
                </c:pt>
                <c:pt idx="291">
                  <c:v>43862.125</c:v>
                </c:pt>
                <c:pt idx="292">
                  <c:v>43862.166666666657</c:v>
                </c:pt>
                <c:pt idx="293">
                  <c:v>43862.208333333343</c:v>
                </c:pt>
                <c:pt idx="294">
                  <c:v>43862.25</c:v>
                </c:pt>
                <c:pt idx="295">
                  <c:v>43862.291666666657</c:v>
                </c:pt>
                <c:pt idx="296">
                  <c:v>43862.333333333343</c:v>
                </c:pt>
                <c:pt idx="297">
                  <c:v>43862.375</c:v>
                </c:pt>
                <c:pt idx="298">
                  <c:v>43862.416666666657</c:v>
                </c:pt>
                <c:pt idx="299">
                  <c:v>43862.458333333343</c:v>
                </c:pt>
                <c:pt idx="300">
                  <c:v>43862.5</c:v>
                </c:pt>
                <c:pt idx="301">
                  <c:v>43862.541666666657</c:v>
                </c:pt>
                <c:pt idx="302">
                  <c:v>43862.583333333343</c:v>
                </c:pt>
                <c:pt idx="303">
                  <c:v>43862.625</c:v>
                </c:pt>
                <c:pt idx="304">
                  <c:v>43862.666666666657</c:v>
                </c:pt>
                <c:pt idx="305">
                  <c:v>43862.708333333343</c:v>
                </c:pt>
                <c:pt idx="306">
                  <c:v>43862.75</c:v>
                </c:pt>
                <c:pt idx="307">
                  <c:v>43862.791666666657</c:v>
                </c:pt>
                <c:pt idx="308">
                  <c:v>43862.833333333343</c:v>
                </c:pt>
                <c:pt idx="309">
                  <c:v>43862.875</c:v>
                </c:pt>
                <c:pt idx="310">
                  <c:v>43862.916666666657</c:v>
                </c:pt>
                <c:pt idx="311">
                  <c:v>43862.958333333343</c:v>
                </c:pt>
                <c:pt idx="312">
                  <c:v>43863</c:v>
                </c:pt>
                <c:pt idx="313">
                  <c:v>43863.041666666657</c:v>
                </c:pt>
                <c:pt idx="314">
                  <c:v>43863.083333333343</c:v>
                </c:pt>
                <c:pt idx="315">
                  <c:v>43863.125</c:v>
                </c:pt>
                <c:pt idx="316">
                  <c:v>43863.166666666657</c:v>
                </c:pt>
                <c:pt idx="317">
                  <c:v>43863.208333333343</c:v>
                </c:pt>
                <c:pt idx="318">
                  <c:v>43863.25</c:v>
                </c:pt>
                <c:pt idx="319">
                  <c:v>43863.291666666657</c:v>
                </c:pt>
                <c:pt idx="320">
                  <c:v>43863.333333333343</c:v>
                </c:pt>
                <c:pt idx="321">
                  <c:v>43863.375</c:v>
                </c:pt>
                <c:pt idx="322">
                  <c:v>43863.416666666657</c:v>
                </c:pt>
                <c:pt idx="323">
                  <c:v>43863.458333333343</c:v>
                </c:pt>
                <c:pt idx="324">
                  <c:v>43863.5</c:v>
                </c:pt>
                <c:pt idx="325">
                  <c:v>43863.541666666657</c:v>
                </c:pt>
                <c:pt idx="326">
                  <c:v>43863.583333333343</c:v>
                </c:pt>
                <c:pt idx="327">
                  <c:v>43863.625</c:v>
                </c:pt>
                <c:pt idx="328">
                  <c:v>43863.666666666657</c:v>
                </c:pt>
                <c:pt idx="329">
                  <c:v>43863.708333333343</c:v>
                </c:pt>
                <c:pt idx="330">
                  <c:v>43863.75</c:v>
                </c:pt>
                <c:pt idx="331">
                  <c:v>43863.791666666657</c:v>
                </c:pt>
                <c:pt idx="332">
                  <c:v>43863.833333333343</c:v>
                </c:pt>
                <c:pt idx="333">
                  <c:v>43863.875</c:v>
                </c:pt>
                <c:pt idx="334">
                  <c:v>43863.916666666657</c:v>
                </c:pt>
                <c:pt idx="335">
                  <c:v>43863.958333333343</c:v>
                </c:pt>
              </c:numCache>
            </c:numRef>
          </c:cat>
          <c:val>
            <c:numRef>
              <c:f>Load!$H$2:$H$337</c:f>
              <c:numCache>
                <c:formatCode>General</c:formatCode>
                <c:ptCount val="336"/>
                <c:pt idx="168" formatCode="_(* #,##0_);_(* \(#,##0\);_(* &quot;-&quot;??_);_(@_)">
                  <c:v>84263.961540922057</c:v>
                </c:pt>
                <c:pt idx="169" formatCode="_(* #,##0_);_(* \(#,##0\);_(* &quot;-&quot;??_);_(@_)">
                  <c:v>83490.52308184412</c:v>
                </c:pt>
                <c:pt idx="170" formatCode="_(* #,##0_);_(* \(#,##0\);_(* &quot;-&quot;??_);_(@_)">
                  <c:v>82261.994930157132</c:v>
                </c:pt>
                <c:pt idx="171" formatCode="_(* #,##0_);_(* \(#,##0\);_(* &quot;-&quot;??_);_(@_)">
                  <c:v>81948.520762501765</c:v>
                </c:pt>
                <c:pt idx="172" formatCode="_(* #,##0_);_(* \(#,##0\);_(* &quot;-&quot;??_);_(@_)">
                  <c:v>82460.499551245666</c:v>
                </c:pt>
                <c:pt idx="173" formatCode="_(* #,##0_);_(* \(#,##0\);_(* &quot;-&quot;??_);_(@_)">
                  <c:v>84564.00085517655</c:v>
                </c:pt>
                <c:pt idx="174" formatCode="_(* #,##0_);_(* \(#,##0\);_(* &quot;-&quot;??_);_(@_)">
                  <c:v>88648.707895760468</c:v>
                </c:pt>
                <c:pt idx="175" formatCode="_(* #,##0_);_(* \(#,##0\);_(* &quot;-&quot;??_);_(@_)">
                  <c:v>96442.231295500518</c:v>
                </c:pt>
                <c:pt idx="176" formatCode="_(* #,##0_);_(* \(#,##0\);_(* &quot;-&quot;??_);_(@_)">
                  <c:v>100799.97886728329</c:v>
                </c:pt>
                <c:pt idx="177" formatCode="_(* #,##0_);_(* \(#,##0\);_(* &quot;-&quot;??_);_(@_)">
                  <c:v>101144.8458317324</c:v>
                </c:pt>
                <c:pt idx="178" formatCode="_(* #,##0_);_(* \(#,##0\);_(* &quot;-&quot;??_);_(@_)">
                  <c:v>99871.769540221649</c:v>
                </c:pt>
                <c:pt idx="179" formatCode="_(* #,##0_);_(* \(#,##0\);_(* &quot;-&quot;??_);_(@_)">
                  <c:v>98495.66998625698</c:v>
                </c:pt>
                <c:pt idx="180" formatCode="_(* #,##0_);_(* \(#,##0\);_(* &quot;-&quot;??_);_(@_)">
                  <c:v>96728.667440214587</c:v>
                </c:pt>
                <c:pt idx="181" formatCode="_(* #,##0_);_(* \(#,##0\);_(* &quot;-&quot;??_);_(@_)">
                  <c:v>95085.018352838873</c:v>
                </c:pt>
                <c:pt idx="182" formatCode="_(* #,##0_);_(* \(#,##0\);_(* &quot;-&quot;??_);_(@_)">
                  <c:v>93585.42458826286</c:v>
                </c:pt>
                <c:pt idx="183" formatCode="_(* #,##0_);_(* \(#,##0\);_(* &quot;-&quot;??_);_(@_)">
                  <c:v>92498.5258054976</c:v>
                </c:pt>
                <c:pt idx="184" formatCode="_(* #,##0_);_(* \(#,##0\);_(* &quot;-&quot;??_);_(@_)">
                  <c:v>91936.803912307412</c:v>
                </c:pt>
                <c:pt idx="185" formatCode="_(* #,##0_);_(* \(#,##0\);_(* &quot;-&quot;??_);_(@_)">
                  <c:v>93786.330765583712</c:v>
                </c:pt>
                <c:pt idx="186" formatCode="_(* #,##0_);_(* \(#,##0\);_(* &quot;-&quot;??_);_(@_)">
                  <c:v>97430.416924453835</c:v>
                </c:pt>
                <c:pt idx="187" formatCode="_(* #,##0_);_(* \(#,##0\);_(* &quot;-&quot;??_);_(@_)">
                  <c:v>99489.321952398677</c:v>
                </c:pt>
                <c:pt idx="188" formatCode="_(* #,##0_);_(* \(#,##0\);_(* &quot;-&quot;??_);_(@_)">
                  <c:v>99842.184543735115</c:v>
                </c:pt>
                <c:pt idx="189" formatCode="_(* #,##0_);_(* \(#,##0\);_(* &quot;-&quot;??_);_(@_)">
                  <c:v>99220.393328929698</c:v>
                </c:pt>
                <c:pt idx="190" formatCode="_(* #,##0_);_(* \(#,##0\);_(* &quot;-&quot;??_);_(@_)">
                  <c:v>96480.063310472455</c:v>
                </c:pt>
                <c:pt idx="191" formatCode="_(* #,##0_);_(* \(#,##0\);_(* &quot;-&quot;??_);_(@_)">
                  <c:v>91935.881482893892</c:v>
                </c:pt>
                <c:pt idx="192" formatCode="_(* #,##0_);_(* \(#,##0\);_(* &quot;-&quot;??_);_(@_)">
                  <c:v>88485.129179746582</c:v>
                </c:pt>
                <c:pt idx="193" formatCode="_(* #,##0_);_(* \(#,##0\);_(* &quot;-&quot;??_);_(@_)">
                  <c:v>85034.376876599257</c:v>
                </c:pt>
                <c:pt idx="194" formatCode="_(* #,##0_);_(* \(#,##0\);_(* &quot;-&quot;??_);_(@_)">
                  <c:v>83458.637787013489</c:v>
                </c:pt>
                <c:pt idx="195" formatCode="_(* #,##0_);_(* \(#,##0\);_(* &quot;-&quot;??_);_(@_)">
                  <c:v>83081.419725817555</c:v>
                </c:pt>
                <c:pt idx="196" formatCode="_(* #,##0_);_(* \(#,##0\);_(* &quot;-&quot;??_);_(@_)">
                  <c:v>83617.489869941128</c:v>
                </c:pt>
                <c:pt idx="197" formatCode="_(* #,##0_);_(* \(#,##0\);_(* &quot;-&quot;??_);_(@_)">
                  <c:v>85797.664260876001</c:v>
                </c:pt>
                <c:pt idx="198" formatCode="_(* #,##0_);_(* \(#,##0\);_(* &quot;-&quot;??_);_(@_)">
                  <c:v>90707.714058162092</c:v>
                </c:pt>
                <c:pt idx="199" formatCode="_(* #,##0_);_(* \(#,##0\);_(* &quot;-&quot;??_);_(@_)">
                  <c:v>100827.9531271593</c:v>
                </c:pt>
                <c:pt idx="200" formatCode="_(* #,##0_);_(* \(#,##0\);_(* &quot;-&quot;??_);_(@_)">
                  <c:v>103901.6853746797</c:v>
                </c:pt>
                <c:pt idx="201" formatCode="_(* #,##0_);_(* \(#,##0\);_(* &quot;-&quot;??_);_(@_)">
                  <c:v>101630.2590367744</c:v>
                </c:pt>
                <c:pt idx="202" formatCode="_(* #,##0_);_(* \(#,##0\);_(* &quot;-&quot;??_);_(@_)">
                  <c:v>98325.860469778258</c:v>
                </c:pt>
                <c:pt idx="203" formatCode="_(* #,##0_);_(* \(#,##0\);_(* &quot;-&quot;??_);_(@_)">
                  <c:v>95900.349191092901</c:v>
                </c:pt>
                <c:pt idx="204" formatCode="_(* #,##0_);_(* \(#,##0\);_(* &quot;-&quot;??_);_(@_)">
                  <c:v>94094.464253633167</c:v>
                </c:pt>
                <c:pt idx="205" formatCode="_(* #,##0_);_(* \(#,##0\);_(* &quot;-&quot;??_);_(@_)">
                  <c:v>92795.947480684408</c:v>
                </c:pt>
                <c:pt idx="206" formatCode="_(* #,##0_);_(* \(#,##0\);_(* &quot;-&quot;??_);_(@_)">
                  <c:v>92451.211336092805</c:v>
                </c:pt>
                <c:pt idx="207" formatCode="_(* #,##0_);_(* \(#,##0\);_(* &quot;-&quot;??_);_(@_)">
                  <c:v>92399.164862839796</c:v>
                </c:pt>
                <c:pt idx="208" formatCode="_(* #,##0_);_(* \(#,##0\);_(* &quot;-&quot;??_);_(@_)">
                  <c:v>92496.460767338067</c:v>
                </c:pt>
                <c:pt idx="209" formatCode="_(* #,##0_);_(* \(#,##0\);_(* &quot;-&quot;??_);_(@_)">
                  <c:v>95672.350954466063</c:v>
                </c:pt>
                <c:pt idx="210" formatCode="_(* #,##0_);_(* \(#,##0\);_(* &quot;-&quot;??_);_(@_)">
                  <c:v>101323.12366692501</c:v>
                </c:pt>
                <c:pt idx="211" formatCode="_(* #,##0_);_(* \(#,##0\);_(* &quot;-&quot;??_);_(@_)">
                  <c:v>105013.49276119701</c:v>
                </c:pt>
                <c:pt idx="212" formatCode="_(* #,##0_);_(* \(#,##0\);_(* &quot;-&quot;??_);_(@_)">
                  <c:v>107187.67990648979</c:v>
                </c:pt>
                <c:pt idx="213" formatCode="_(* #,##0_);_(* \(#,##0\);_(* &quot;-&quot;??_);_(@_)">
                  <c:v>107326.63268164139</c:v>
                </c:pt>
                <c:pt idx="214" formatCode="_(* #,##0_);_(* \(#,##0\);_(* &quot;-&quot;??_);_(@_)">
                  <c:v>104646.28209165081</c:v>
                </c:pt>
                <c:pt idx="215" formatCode="_(* #,##0_);_(* \(#,##0\);_(* &quot;-&quot;??_);_(@_)">
                  <c:v>99791.868114670535</c:v>
                </c:pt>
                <c:pt idx="216" formatCode="_(* #,##0_);_(* \(#,##0\);_(* &quot;-&quot;??_);_(@_)">
                  <c:v>95023.070697287141</c:v>
                </c:pt>
                <c:pt idx="217" formatCode="_(* #,##0_);_(* \(#,##0\);_(* &quot;-&quot;??_);_(@_)">
                  <c:v>91508.441638590171</c:v>
                </c:pt>
                <c:pt idx="218" formatCode="_(* #,##0_);_(* \(#,##0\);_(* &quot;-&quot;??_);_(@_)">
                  <c:v>89355.262664163602</c:v>
                </c:pt>
                <c:pt idx="219" formatCode="_(* #,##0_);_(* \(#,##0\);_(* &quot;-&quot;??_);_(@_)">
                  <c:v>88824.684807541867</c:v>
                </c:pt>
                <c:pt idx="220" formatCode="_(* #,##0_);_(* \(#,##0\);_(* &quot;-&quot;??_);_(@_)">
                  <c:v>89035.213014034773</c:v>
                </c:pt>
                <c:pt idx="221" formatCode="_(* #,##0_);_(* \(#,##0\);_(* &quot;-&quot;??_);_(@_)">
                  <c:v>90840.251085846976</c:v>
                </c:pt>
                <c:pt idx="222" formatCode="_(* #,##0_);_(* \(#,##0\);_(* &quot;-&quot;??_);_(@_)">
                  <c:v>96179.970336354934</c:v>
                </c:pt>
                <c:pt idx="223" formatCode="_(* #,##0_);_(* \(#,##0\);_(* &quot;-&quot;??_);_(@_)">
                  <c:v>103235.32726893639</c:v>
                </c:pt>
                <c:pt idx="224" formatCode="_(* #,##0_);_(* \(#,##0\);_(* &quot;-&quot;??_);_(@_)">
                  <c:v>106574.4225775996</c:v>
                </c:pt>
                <c:pt idx="225" formatCode="_(* #,##0_);_(* \(#,##0\);_(* &quot;-&quot;??_);_(@_)">
                  <c:v>103771.37544347301</c:v>
                </c:pt>
                <c:pt idx="226" formatCode="_(* #,##0_);_(* \(#,##0\);_(* &quot;-&quot;??_);_(@_)">
                  <c:v>99958.444605795186</c:v>
                </c:pt>
                <c:pt idx="227" formatCode="_(* #,##0_);_(* \(#,##0\);_(* &quot;-&quot;??_);_(@_)">
                  <c:v>97361.540244327334</c:v>
                </c:pt>
                <c:pt idx="228" formatCode="_(* #,##0_);_(* \(#,##0\);_(* &quot;-&quot;??_);_(@_)">
                  <c:v>95188.478315769273</c:v>
                </c:pt>
                <c:pt idx="229" formatCode="_(* #,##0_);_(* \(#,##0\);_(* &quot;-&quot;??_);_(@_)">
                  <c:v>93564.892704201775</c:v>
                </c:pt>
                <c:pt idx="230" formatCode="_(* #,##0_);_(* \(#,##0\);_(* &quot;-&quot;??_);_(@_)">
                  <c:v>92793.661748604791</c:v>
                </c:pt>
                <c:pt idx="231" formatCode="_(* #,##0_);_(* \(#,##0\);_(* &quot;-&quot;??_);_(@_)">
                  <c:v>92767.276346569954</c:v>
                </c:pt>
                <c:pt idx="232" formatCode="_(* #,##0_);_(* \(#,##0\);_(* &quot;-&quot;??_);_(@_)">
                  <c:v>92905.523596346975</c:v>
                </c:pt>
                <c:pt idx="233" formatCode="_(* #,##0_);_(* \(#,##0\);_(* &quot;-&quot;??_);_(@_)">
                  <c:v>96536.000787526355</c:v>
                </c:pt>
                <c:pt idx="234" formatCode="_(* #,##0_);_(* \(#,##0\);_(* &quot;-&quot;??_);_(@_)">
                  <c:v>102660.693780302</c:v>
                </c:pt>
                <c:pt idx="235" formatCode="_(* #,##0_);_(* \(#,##0\);_(* &quot;-&quot;??_);_(@_)">
                  <c:v>106943.8348996283</c:v>
                </c:pt>
                <c:pt idx="236" formatCode="_(* #,##0_);_(* \(#,##0\);_(* &quot;-&quot;??_);_(@_)">
                  <c:v>109152.5866607599</c:v>
                </c:pt>
                <c:pt idx="237" formatCode="_(* #,##0_);_(* \(#,##0\);_(* &quot;-&quot;??_);_(@_)">
                  <c:v>109260.92255228441</c:v>
                </c:pt>
                <c:pt idx="238" formatCode="_(* #,##0_);_(* \(#,##0\);_(* &quot;-&quot;??_);_(@_)">
                  <c:v>106641.7933714719</c:v>
                </c:pt>
                <c:pt idx="239" formatCode="_(* #,##0_);_(* \(#,##0\);_(* &quot;-&quot;??_);_(@_)">
                  <c:v>101785.19726428149</c:v>
                </c:pt>
                <c:pt idx="240" formatCode="_(* #,##0_);_(* \(#,##0\);_(* &quot;-&quot;??_);_(@_)">
                  <c:v>96964.869806220842</c:v>
                </c:pt>
                <c:pt idx="241" formatCode="_(* #,##0_);_(* \(#,##0\);_(* &quot;-&quot;??_);_(@_)">
                  <c:v>93702.147097527457</c:v>
                </c:pt>
                <c:pt idx="242" formatCode="_(* #,##0_);_(* \(#,##0\);_(* &quot;-&quot;??_);_(@_)">
                  <c:v>91818.005715499545</c:v>
                </c:pt>
                <c:pt idx="243" formatCode="_(* #,##0_);_(* \(#,##0\);_(* &quot;-&quot;??_);_(@_)">
                  <c:v>91234.715345469565</c:v>
                </c:pt>
                <c:pt idx="244" formatCode="_(* #,##0_);_(* \(#,##0\);_(* &quot;-&quot;??_);_(@_)">
                  <c:v>91578.449657703168</c:v>
                </c:pt>
                <c:pt idx="245" formatCode="_(* #,##0_);_(* \(#,##0\);_(* &quot;-&quot;??_);_(@_)">
                  <c:v>93748.128688187746</c:v>
                </c:pt>
                <c:pt idx="246" formatCode="_(* #,##0_);_(* \(#,##0\);_(* &quot;-&quot;??_);_(@_)">
                  <c:v>98768.056856076757</c:v>
                </c:pt>
                <c:pt idx="247" formatCode="_(* #,##0_);_(* \(#,##0\);_(* &quot;-&quot;??_);_(@_)">
                  <c:v>106015.9976354033</c:v>
                </c:pt>
                <c:pt idx="248" formatCode="_(* #,##0_);_(* \(#,##0\);_(* &quot;-&quot;??_);_(@_)">
                  <c:v>108753.9093799265</c:v>
                </c:pt>
                <c:pt idx="249" formatCode="_(* #,##0_);_(* \(#,##0\);_(* &quot;-&quot;??_);_(@_)">
                  <c:v>105255.87677735741</c:v>
                </c:pt>
                <c:pt idx="250" formatCode="_(* #,##0_);_(* \(#,##0\);_(* &quot;-&quot;??_);_(@_)">
                  <c:v>100765.25845599829</c:v>
                </c:pt>
                <c:pt idx="251" formatCode="_(* #,##0_);_(* \(#,##0\);_(* &quot;-&quot;??_);_(@_)">
                  <c:v>97208.654676065256</c:v>
                </c:pt>
                <c:pt idx="252" formatCode="_(* #,##0_);_(* \(#,##0\);_(* &quot;-&quot;??_);_(@_)">
                  <c:v>94841.022691566657</c:v>
                </c:pt>
                <c:pt idx="253" formatCode="_(* #,##0_);_(* \(#,##0\);_(* &quot;-&quot;??_);_(@_)">
                  <c:v>93181.428757421032</c:v>
                </c:pt>
                <c:pt idx="254" formatCode="_(* #,##0_);_(* \(#,##0\);_(* &quot;-&quot;??_);_(@_)">
                  <c:v>92732.5794123909</c:v>
                </c:pt>
                <c:pt idx="255" formatCode="_(* #,##0_);_(* \(#,##0\);_(* &quot;-&quot;??_);_(@_)">
                  <c:v>92661.998374027418</c:v>
                </c:pt>
                <c:pt idx="256" formatCode="_(* #,##0_);_(* \(#,##0\);_(* &quot;-&quot;??_);_(@_)">
                  <c:v>92848.021716580304</c:v>
                </c:pt>
                <c:pt idx="257" formatCode="_(* #,##0_);_(* \(#,##0\);_(* &quot;-&quot;??_);_(@_)">
                  <c:v>96163.344980125665</c:v>
                </c:pt>
                <c:pt idx="258" formatCode="_(* #,##0_);_(* \(#,##0\);_(* &quot;-&quot;??_);_(@_)">
                  <c:v>102253.98509145591</c:v>
                </c:pt>
                <c:pt idx="259" formatCode="_(* #,##0_);_(* \(#,##0\);_(* &quot;-&quot;??_);_(@_)">
                  <c:v>106286.8496902717</c:v>
                </c:pt>
                <c:pt idx="260" formatCode="_(* #,##0_);_(* \(#,##0\);_(* &quot;-&quot;??_);_(@_)">
                  <c:v>108464.91643346169</c:v>
                </c:pt>
                <c:pt idx="261" formatCode="_(* #,##0_);_(* \(#,##0\);_(* &quot;-&quot;??_);_(@_)">
                  <c:v>108753.67221802</c:v>
                </c:pt>
                <c:pt idx="262" formatCode="_(* #,##0_);_(* \(#,##0\);_(* &quot;-&quot;??_);_(@_)">
                  <c:v>106456.6251862089</c:v>
                </c:pt>
                <c:pt idx="263" formatCode="_(* #,##0_);_(* \(#,##0\);_(* &quot;-&quot;??_);_(@_)">
                  <c:v>101443.08045607169</c:v>
                </c:pt>
                <c:pt idx="264" formatCode="_(* #,##0_);_(* \(#,##0\);_(* &quot;-&quot;??_);_(@_)">
                  <c:v>95140.276355432885</c:v>
                </c:pt>
                <c:pt idx="265" formatCode="_(* #,##0_);_(* \(#,##0\);_(* &quot;-&quot;??_);_(@_)">
                  <c:v>91841.232389024604</c:v>
                </c:pt>
                <c:pt idx="266" formatCode="_(* #,##0_);_(* \(#,##0\);_(* &quot;-&quot;??_);_(@_)">
                  <c:v>89908.597793158187</c:v>
                </c:pt>
                <c:pt idx="267" formatCode="_(* #,##0_);_(* \(#,##0\);_(* &quot;-&quot;??_);_(@_)">
                  <c:v>89110.118745623055</c:v>
                </c:pt>
                <c:pt idx="268" formatCode="_(* #,##0_);_(* \(#,##0\);_(* &quot;-&quot;??_);_(@_)">
                  <c:v>89366.757159634668</c:v>
                </c:pt>
                <c:pt idx="269" formatCode="_(* #,##0_);_(* \(#,##0\);_(* &quot;-&quot;??_);_(@_)">
                  <c:v>91366.489683755135</c:v>
                </c:pt>
                <c:pt idx="270" formatCode="_(* #,##0_);_(* \(#,##0\);_(* &quot;-&quot;??_);_(@_)">
                  <c:v>96327.952562147679</c:v>
                </c:pt>
                <c:pt idx="271" formatCode="_(* #,##0_);_(* \(#,##0\);_(* &quot;-&quot;??_);_(@_)">
                  <c:v>102097.75760778549</c:v>
                </c:pt>
                <c:pt idx="272" formatCode="_(* #,##0_);_(* \(#,##0\);_(* &quot;-&quot;??_);_(@_)">
                  <c:v>104633.929582018</c:v>
                </c:pt>
                <c:pt idx="273" formatCode="_(* #,##0_);_(* \(#,##0\);_(* &quot;-&quot;??_);_(@_)">
                  <c:v>101479.11448215338</c:v>
                </c:pt>
                <c:pt idx="274" formatCode="_(* #,##0_);_(* \(#,##0\);_(* &quot;-&quot;??_);_(@_)">
                  <c:v>97743.466018605686</c:v>
                </c:pt>
                <c:pt idx="275" formatCode="_(* #,##0_);_(* \(#,##0\);_(* &quot;-&quot;??_);_(@_)">
                  <c:v>94730.327860423713</c:v>
                </c:pt>
                <c:pt idx="276" formatCode="_(* #,##0_);_(* \(#,##0\);_(* &quot;-&quot;??_);_(@_)">
                  <c:v>92874.583844856214</c:v>
                </c:pt>
                <c:pt idx="277" formatCode="_(* #,##0_);_(* \(#,##0\);_(* &quot;-&quot;??_);_(@_)">
                  <c:v>91273.384366125538</c:v>
                </c:pt>
                <c:pt idx="278" formatCode="_(* #,##0_);_(* \(#,##0\);_(* &quot;-&quot;??_);_(@_)">
                  <c:v>90798.648134998759</c:v>
                </c:pt>
                <c:pt idx="279" formatCode="_(* #,##0_);_(* \(#,##0\);_(* &quot;-&quot;??_);_(@_)">
                  <c:v>90672.678059740501</c:v>
                </c:pt>
                <c:pt idx="280" formatCode="_(* #,##0_);_(* \(#,##0\);_(* &quot;-&quot;??_);_(@_)">
                  <c:v>90832.560049828942</c:v>
                </c:pt>
                <c:pt idx="281" formatCode="_(* #,##0_);_(* \(#,##0\);_(* &quot;-&quot;??_);_(@_)">
                  <c:v>93433.843396356693</c:v>
                </c:pt>
                <c:pt idx="282" formatCode="_(* #,##0_);_(* \(#,##0\);_(* &quot;-&quot;??_);_(@_)">
                  <c:v>97226.656530988039</c:v>
                </c:pt>
                <c:pt idx="283" formatCode="_(* #,##0_);_(* \(#,##0\);_(* &quot;-&quot;??_);_(@_)">
                  <c:v>99012.253457669547</c:v>
                </c:pt>
                <c:pt idx="284" formatCode="_(* #,##0_);_(* \(#,##0\);_(* &quot;-&quot;??_);_(@_)">
                  <c:v>99527.841872727004</c:v>
                </c:pt>
                <c:pt idx="285" formatCode="_(* #,##0_);_(* \(#,##0\);_(* &quot;-&quot;??_);_(@_)">
                  <c:v>99408.223892010952</c:v>
                </c:pt>
                <c:pt idx="286" formatCode="_(* #,##0_);_(* \(#,##0\);_(* &quot;-&quot;??_);_(@_)">
                  <c:v>97545.016233086833</c:v>
                </c:pt>
                <c:pt idx="287" formatCode="_(* #,##0_);_(* \(#,##0\);_(* &quot;-&quot;??_);_(@_)">
                  <c:v>94103.660791961796</c:v>
                </c:pt>
                <c:pt idx="288" formatCode="_(* #,##0_);_(* \(#,##0\);_(* &quot;-&quot;??_);_(@_)">
                  <c:v>89132.997077855558</c:v>
                </c:pt>
                <c:pt idx="289" formatCode="_(* #,##0_);_(* \(#,##0\);_(* &quot;-&quot;??_);_(@_)">
                  <c:v>87229.781725619119</c:v>
                </c:pt>
                <c:pt idx="290" formatCode="_(* #,##0_);_(* \(#,##0\);_(* &quot;-&quot;??_);_(@_)">
                  <c:v>85127.112172991008</c:v>
                </c:pt>
                <c:pt idx="291" formatCode="_(* #,##0_);_(* \(#,##0\);_(* &quot;-&quot;??_);_(@_)">
                  <c:v>84107.678867458526</c:v>
                </c:pt>
                <c:pt idx="292" formatCode="_(* #,##0_);_(* \(#,##0\);_(* &quot;-&quot;??_);_(@_)">
                  <c:v>83623.791806842695</c:v>
                </c:pt>
                <c:pt idx="293" formatCode="_(* #,##0_);_(* \(#,##0\);_(* &quot;-&quot;??_);_(@_)">
                  <c:v>84498.525296149994</c:v>
                </c:pt>
                <c:pt idx="294" formatCode="_(* #,##0_);_(* \(#,##0\);_(* &quot;-&quot;??_);_(@_)">
                  <c:v>86937.916758752937</c:v>
                </c:pt>
                <c:pt idx="295" formatCode="_(* #,##0_);_(* \(#,##0\);_(* &quot;-&quot;??_);_(@_)">
                  <c:v>88961.341092447212</c:v>
                </c:pt>
                <c:pt idx="296" formatCode="_(* #,##0_);_(* \(#,##0\);_(* &quot;-&quot;??_);_(@_)">
                  <c:v>89924.641693101803</c:v>
                </c:pt>
                <c:pt idx="297" formatCode="_(* #,##0_);_(* \(#,##0\);_(* &quot;-&quot;??_);_(@_)">
                  <c:v>88833.001400860318</c:v>
                </c:pt>
                <c:pt idx="298" formatCode="_(* #,##0_);_(* \(#,##0\);_(* &quot;-&quot;??_);_(@_)">
                  <c:v>87190.384365952967</c:v>
                </c:pt>
                <c:pt idx="299" formatCode="_(* #,##0_);_(* \(#,##0\);_(* &quot;-&quot;??_);_(@_)">
                  <c:v>85192.652930213255</c:v>
                </c:pt>
                <c:pt idx="300" formatCode="_(* #,##0_);_(* \(#,##0\);_(* &quot;-&quot;??_);_(@_)">
                  <c:v>83205.953929250099</c:v>
                </c:pt>
                <c:pt idx="301" formatCode="_(* #,##0_);_(* \(#,##0\);_(* &quot;-&quot;??_);_(@_)">
                  <c:v>81379.942069976183</c:v>
                </c:pt>
                <c:pt idx="302" formatCode="_(* #,##0_);_(* \(#,##0\);_(* &quot;-&quot;??_);_(@_)">
                  <c:v>80141.973104885634</c:v>
                </c:pt>
                <c:pt idx="303" formatCode="_(* #,##0_);_(* \(#,##0\);_(* &quot;-&quot;??_);_(@_)">
                  <c:v>79752.839039104278</c:v>
                </c:pt>
                <c:pt idx="304" formatCode="_(* #,##0_);_(* \(#,##0\);_(* &quot;-&quot;??_);_(@_)">
                  <c:v>80190.315457673467</c:v>
                </c:pt>
                <c:pt idx="305" formatCode="_(* #,##0_);_(* \(#,##0\);_(* &quot;-&quot;??_);_(@_)">
                  <c:v>83221.238165088347</c:v>
                </c:pt>
                <c:pt idx="306" formatCode="_(* #,##0_);_(* \(#,##0\);_(* &quot;-&quot;??_);_(@_)">
                  <c:v>88494.851448098751</c:v>
                </c:pt>
                <c:pt idx="307" formatCode="_(* #,##0_);_(* \(#,##0\);_(* &quot;-&quot;??_);_(@_)">
                  <c:v>91524.317594121385</c:v>
                </c:pt>
                <c:pt idx="308" formatCode="_(* #,##0_);_(* \(#,##0\);_(* &quot;-&quot;??_);_(@_)">
                  <c:v>93152.367907780543</c:v>
                </c:pt>
                <c:pt idx="309" formatCode="_(* #,##0_);_(* \(#,##0\);_(* &quot;-&quot;??_);_(@_)">
                  <c:v>93314.849120858344</c:v>
                </c:pt>
                <c:pt idx="310" formatCode="_(* #,##0_);_(* \(#,##0\);_(* &quot;-&quot;??_);_(@_)">
                  <c:v>91774.730884074583</c:v>
                </c:pt>
                <c:pt idx="311" formatCode="_(* #,##0_);_(* \(#,##0\);_(* &quot;-&quot;??_);_(@_)">
                  <c:v>88595.474349362834</c:v>
                </c:pt>
                <c:pt idx="312" formatCode="_(* #,##0_);_(* \(#,##0\);_(* &quot;-&quot;??_);_(@_)">
                  <c:v>82998.129576961233</c:v>
                </c:pt>
                <c:pt idx="313" formatCode="_(* #,##0_);_(* \(#,##0\);_(* &quot;-&quot;??_);_(@_)">
                  <c:v>80369.742335631527</c:v>
                </c:pt>
                <c:pt idx="314" formatCode="_(* #,##0_);_(* \(#,##0\);_(* &quot;-&quot;??_);_(@_)">
                  <c:v>78326.897523156222</c:v>
                </c:pt>
                <c:pt idx="315" formatCode="_(* #,##0_);_(* \(#,##0\);_(* &quot;-&quot;??_);_(@_)">
                  <c:v>77213.07773424944</c:v>
                </c:pt>
                <c:pt idx="316" formatCode="_(* #,##0_);_(* \(#,##0\);_(* &quot;-&quot;??_);_(@_)">
                  <c:v>76806.026504801412</c:v>
                </c:pt>
                <c:pt idx="317" formatCode="_(* #,##0_);_(* \(#,##0\);_(* &quot;-&quot;??_);_(@_)">
                  <c:v>77538.380245935376</c:v>
                </c:pt>
                <c:pt idx="318" formatCode="_(* #,##0_);_(* \(#,##0\);_(* &quot;-&quot;??_);_(@_)">
                  <c:v>79591.503143368827</c:v>
                </c:pt>
                <c:pt idx="319" formatCode="_(* #,##0_);_(* \(#,##0\);_(* &quot;-&quot;??_);_(@_)">
                  <c:v>81118.688437065721</c:v>
                </c:pt>
                <c:pt idx="320" formatCode="_(* #,##0_);_(* \(#,##0\);_(* &quot;-&quot;??_);_(@_)">
                  <c:v>81856.964308810886</c:v>
                </c:pt>
                <c:pt idx="321" formatCode="_(* #,##0_);_(* \(#,##0\);_(* &quot;-&quot;??_);_(@_)">
                  <c:v>81812.364827814337</c:v>
                </c:pt>
                <c:pt idx="322" formatCode="_(* #,##0_);_(* \(#,##0\);_(* &quot;-&quot;??_);_(@_)">
                  <c:v>81103.805519425907</c:v>
                </c:pt>
                <c:pt idx="323" formatCode="_(* #,##0_);_(* \(#,##0\);_(* &quot;-&quot;??_);_(@_)">
                  <c:v>79808.95278833354</c:v>
                </c:pt>
                <c:pt idx="324" formatCode="_(* #,##0_);_(* \(#,##0\);_(* &quot;-&quot;??_);_(@_)">
                  <c:v>78830.189071459463</c:v>
                </c:pt>
                <c:pt idx="325" formatCode="_(* #,##0_);_(* \(#,##0\);_(* &quot;-&quot;??_);_(@_)">
                  <c:v>78227.995829670894</c:v>
                </c:pt>
                <c:pt idx="326" formatCode="_(* #,##0_);_(* \(#,##0\);_(* &quot;-&quot;??_);_(@_)">
                  <c:v>77741.928874450998</c:v>
                </c:pt>
                <c:pt idx="327" formatCode="_(* #,##0_);_(* \(#,##0\);_(* &quot;-&quot;??_);_(@_)">
                  <c:v>77807.984338643248</c:v>
                </c:pt>
                <c:pt idx="328" formatCode="_(* #,##0_);_(* \(#,##0\);_(* &quot;-&quot;??_);_(@_)">
                  <c:v>78555.219796816746</c:v>
                </c:pt>
                <c:pt idx="329" formatCode="_(* #,##0_);_(* \(#,##0\);_(* &quot;-&quot;??_);_(@_)">
                  <c:v>81813.199608428127</c:v>
                </c:pt>
                <c:pt idx="330" formatCode="_(* #,##0_);_(* \(#,##0\);_(* &quot;-&quot;??_);_(@_)">
                  <c:v>87934.2693050339</c:v>
                </c:pt>
                <c:pt idx="331" formatCode="_(* #,##0_);_(* \(#,##0\);_(* &quot;-&quot;??_);_(@_)">
                  <c:v>91701.791771196382</c:v>
                </c:pt>
                <c:pt idx="332" formatCode="_(* #,##0_);_(* \(#,##0\);_(* &quot;-&quot;??_);_(@_)">
                  <c:v>93582.413987535649</c:v>
                </c:pt>
                <c:pt idx="333" formatCode="_(* #,##0_);_(* \(#,##0\);_(* &quot;-&quot;??_);_(@_)">
                  <c:v>93894.788092028117</c:v>
                </c:pt>
                <c:pt idx="334" formatCode="_(* #,##0_);_(* \(#,##0\);_(* &quot;-&quot;??_);_(@_)">
                  <c:v>91701.621881925152</c:v>
                </c:pt>
                <c:pt idx="335" formatCode="_(* #,##0_);_(* \(#,##0\);_(* &quot;-&quot;??_);_(@_)">
                  <c:v>87927.723541928644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50F-4CF0-9D19-A083EE357547}"/>
            </c:ext>
          </c:extLst>
        </c:ser>
        <c:ser>
          <c:idx val="2"/>
          <c:order val="4"/>
          <c:tx>
            <c:strRef>
              <c:f>Load!$G$1</c:f>
              <c:strCache>
                <c:ptCount val="1"/>
                <c:pt idx="0">
                  <c:v>PJM Forecast</c:v>
                </c:pt>
              </c:strCache>
            </c:strRef>
          </c:tx>
          <c:spPr>
            <a:ln>
              <a:solidFill>
                <a:srgbClr val="F79668">
                  <a:alpha val="80000"/>
                </a:srgbClr>
              </a:solidFill>
            </a:ln>
          </c:spPr>
          <c:marker>
            <c:symbol val="none"/>
          </c:marker>
          <c:cat>
            <c:numRef>
              <c:f>Load!$A$2:$A$337</c:f>
              <c:numCache>
                <c:formatCode>m/d/yyyy\ h:mm</c:formatCode>
                <c:ptCount val="336"/>
                <c:pt idx="0">
                  <c:v>43850</c:v>
                </c:pt>
                <c:pt idx="1">
                  <c:v>43850.041666666657</c:v>
                </c:pt>
                <c:pt idx="2">
                  <c:v>43850.083333333343</c:v>
                </c:pt>
                <c:pt idx="3">
                  <c:v>43850.125</c:v>
                </c:pt>
                <c:pt idx="4">
                  <c:v>43850.166666666657</c:v>
                </c:pt>
                <c:pt idx="5">
                  <c:v>43850.208333333343</c:v>
                </c:pt>
                <c:pt idx="6">
                  <c:v>43850.25</c:v>
                </c:pt>
                <c:pt idx="7">
                  <c:v>43850.291666666657</c:v>
                </c:pt>
                <c:pt idx="8">
                  <c:v>43850.333333333343</c:v>
                </c:pt>
                <c:pt idx="9">
                  <c:v>43850.375</c:v>
                </c:pt>
                <c:pt idx="10">
                  <c:v>43850.416666666657</c:v>
                </c:pt>
                <c:pt idx="11">
                  <c:v>43850.458333333343</c:v>
                </c:pt>
                <c:pt idx="12">
                  <c:v>43850.5</c:v>
                </c:pt>
                <c:pt idx="13">
                  <c:v>43850.541666666657</c:v>
                </c:pt>
                <c:pt idx="14">
                  <c:v>43850.583333333343</c:v>
                </c:pt>
                <c:pt idx="15">
                  <c:v>43850.625</c:v>
                </c:pt>
                <c:pt idx="16">
                  <c:v>43850.666666666657</c:v>
                </c:pt>
                <c:pt idx="17">
                  <c:v>43850.708333333343</c:v>
                </c:pt>
                <c:pt idx="18">
                  <c:v>43850.75</c:v>
                </c:pt>
                <c:pt idx="19">
                  <c:v>43850.791666666657</c:v>
                </c:pt>
                <c:pt idx="20">
                  <c:v>43850.833333333343</c:v>
                </c:pt>
                <c:pt idx="21">
                  <c:v>43850.875</c:v>
                </c:pt>
                <c:pt idx="22">
                  <c:v>43850.916666666657</c:v>
                </c:pt>
                <c:pt idx="23">
                  <c:v>43850.958333333343</c:v>
                </c:pt>
                <c:pt idx="24">
                  <c:v>43851</c:v>
                </c:pt>
                <c:pt idx="25">
                  <c:v>43851.041666666657</c:v>
                </c:pt>
                <c:pt idx="26">
                  <c:v>43851.083333333343</c:v>
                </c:pt>
                <c:pt idx="27">
                  <c:v>43851.125</c:v>
                </c:pt>
                <c:pt idx="28">
                  <c:v>43851.166666666657</c:v>
                </c:pt>
                <c:pt idx="29">
                  <c:v>43851.208333333343</c:v>
                </c:pt>
                <c:pt idx="30">
                  <c:v>43851.25</c:v>
                </c:pt>
                <c:pt idx="31">
                  <c:v>43851.291666666657</c:v>
                </c:pt>
                <c:pt idx="32">
                  <c:v>43851.333333333343</c:v>
                </c:pt>
                <c:pt idx="33">
                  <c:v>43851.375</c:v>
                </c:pt>
                <c:pt idx="34">
                  <c:v>43851.416666666657</c:v>
                </c:pt>
                <c:pt idx="35">
                  <c:v>43851.458333333343</c:v>
                </c:pt>
                <c:pt idx="36">
                  <c:v>43851.5</c:v>
                </c:pt>
                <c:pt idx="37">
                  <c:v>43851.541666666657</c:v>
                </c:pt>
                <c:pt idx="38">
                  <c:v>43851.583333333343</c:v>
                </c:pt>
                <c:pt idx="39">
                  <c:v>43851.625</c:v>
                </c:pt>
                <c:pt idx="40">
                  <c:v>43851.666666666657</c:v>
                </c:pt>
                <c:pt idx="41">
                  <c:v>43851.708333333343</c:v>
                </c:pt>
                <c:pt idx="42">
                  <c:v>43851.75</c:v>
                </c:pt>
                <c:pt idx="43">
                  <c:v>43851.791666666657</c:v>
                </c:pt>
                <c:pt idx="44">
                  <c:v>43851.833333333343</c:v>
                </c:pt>
                <c:pt idx="45">
                  <c:v>43851.875</c:v>
                </c:pt>
                <c:pt idx="46">
                  <c:v>43851.916666666657</c:v>
                </c:pt>
                <c:pt idx="47">
                  <c:v>43851.958333333343</c:v>
                </c:pt>
                <c:pt idx="48">
                  <c:v>43852</c:v>
                </c:pt>
                <c:pt idx="49">
                  <c:v>43852.041666666657</c:v>
                </c:pt>
                <c:pt idx="50">
                  <c:v>43852.083333333343</c:v>
                </c:pt>
                <c:pt idx="51">
                  <c:v>43852.125</c:v>
                </c:pt>
                <c:pt idx="52">
                  <c:v>43852.166666666657</c:v>
                </c:pt>
                <c:pt idx="53">
                  <c:v>43852.208333333343</c:v>
                </c:pt>
                <c:pt idx="54">
                  <c:v>43852.25</c:v>
                </c:pt>
                <c:pt idx="55">
                  <c:v>43852.291666666657</c:v>
                </c:pt>
                <c:pt idx="56">
                  <c:v>43852.333333333343</c:v>
                </c:pt>
                <c:pt idx="57">
                  <c:v>43852.375</c:v>
                </c:pt>
                <c:pt idx="58">
                  <c:v>43852.416666666657</c:v>
                </c:pt>
                <c:pt idx="59">
                  <c:v>43852.458333333343</c:v>
                </c:pt>
                <c:pt idx="60">
                  <c:v>43852.5</c:v>
                </c:pt>
                <c:pt idx="61">
                  <c:v>43852.541666666657</c:v>
                </c:pt>
                <c:pt idx="62">
                  <c:v>43852.583333333343</c:v>
                </c:pt>
                <c:pt idx="63">
                  <c:v>43852.625</c:v>
                </c:pt>
                <c:pt idx="64">
                  <c:v>43852.666666666657</c:v>
                </c:pt>
                <c:pt idx="65">
                  <c:v>43852.708333333343</c:v>
                </c:pt>
                <c:pt idx="66">
                  <c:v>43852.75</c:v>
                </c:pt>
                <c:pt idx="67">
                  <c:v>43852.791666666657</c:v>
                </c:pt>
                <c:pt idx="68">
                  <c:v>43852.833333333343</c:v>
                </c:pt>
                <c:pt idx="69">
                  <c:v>43852.875</c:v>
                </c:pt>
                <c:pt idx="70">
                  <c:v>43852.916666666657</c:v>
                </c:pt>
                <c:pt idx="71">
                  <c:v>43852.958333333343</c:v>
                </c:pt>
                <c:pt idx="72">
                  <c:v>43853</c:v>
                </c:pt>
                <c:pt idx="73">
                  <c:v>43853.041666666657</c:v>
                </c:pt>
                <c:pt idx="74">
                  <c:v>43853.083333333343</c:v>
                </c:pt>
                <c:pt idx="75">
                  <c:v>43853.125</c:v>
                </c:pt>
                <c:pt idx="76">
                  <c:v>43853.166666666657</c:v>
                </c:pt>
                <c:pt idx="77">
                  <c:v>43853.208333333343</c:v>
                </c:pt>
                <c:pt idx="78">
                  <c:v>43853.25</c:v>
                </c:pt>
                <c:pt idx="79">
                  <c:v>43853.291666666657</c:v>
                </c:pt>
                <c:pt idx="80">
                  <c:v>43853.333333333343</c:v>
                </c:pt>
                <c:pt idx="81">
                  <c:v>43853.375</c:v>
                </c:pt>
                <c:pt idx="82">
                  <c:v>43853.416666666657</c:v>
                </c:pt>
                <c:pt idx="83">
                  <c:v>43853.458333333343</c:v>
                </c:pt>
                <c:pt idx="84">
                  <c:v>43853.5</c:v>
                </c:pt>
                <c:pt idx="85">
                  <c:v>43853.541666666657</c:v>
                </c:pt>
                <c:pt idx="86">
                  <c:v>43853.583333333343</c:v>
                </c:pt>
                <c:pt idx="87">
                  <c:v>43853.625</c:v>
                </c:pt>
                <c:pt idx="88">
                  <c:v>43853.666666666657</c:v>
                </c:pt>
                <c:pt idx="89">
                  <c:v>43853.708333333343</c:v>
                </c:pt>
                <c:pt idx="90">
                  <c:v>43853.75</c:v>
                </c:pt>
                <c:pt idx="91">
                  <c:v>43853.791666666657</c:v>
                </c:pt>
                <c:pt idx="92">
                  <c:v>43853.833333333343</c:v>
                </c:pt>
                <c:pt idx="93">
                  <c:v>43853.875</c:v>
                </c:pt>
                <c:pt idx="94">
                  <c:v>43853.916666666657</c:v>
                </c:pt>
                <c:pt idx="95">
                  <c:v>43853.958333333343</c:v>
                </c:pt>
                <c:pt idx="96">
                  <c:v>43854</c:v>
                </c:pt>
                <c:pt idx="97">
                  <c:v>43854.041666666657</c:v>
                </c:pt>
                <c:pt idx="98">
                  <c:v>43854.083333333343</c:v>
                </c:pt>
                <c:pt idx="99">
                  <c:v>43854.125</c:v>
                </c:pt>
                <c:pt idx="100">
                  <c:v>43854.166666666657</c:v>
                </c:pt>
                <c:pt idx="101">
                  <c:v>43854.208333333343</c:v>
                </c:pt>
                <c:pt idx="102">
                  <c:v>43854.25</c:v>
                </c:pt>
                <c:pt idx="103">
                  <c:v>43854.291666666657</c:v>
                </c:pt>
                <c:pt idx="104">
                  <c:v>43854.333333333343</c:v>
                </c:pt>
                <c:pt idx="105">
                  <c:v>43854.375</c:v>
                </c:pt>
                <c:pt idx="106">
                  <c:v>43854.416666666657</c:v>
                </c:pt>
                <c:pt idx="107">
                  <c:v>43854.458333333343</c:v>
                </c:pt>
                <c:pt idx="108">
                  <c:v>43854.5</c:v>
                </c:pt>
                <c:pt idx="109">
                  <c:v>43854.541666666657</c:v>
                </c:pt>
                <c:pt idx="110">
                  <c:v>43854.583333333343</c:v>
                </c:pt>
                <c:pt idx="111">
                  <c:v>43854.625</c:v>
                </c:pt>
                <c:pt idx="112">
                  <c:v>43854.666666666657</c:v>
                </c:pt>
                <c:pt idx="113">
                  <c:v>43854.708333333343</c:v>
                </c:pt>
                <c:pt idx="114">
                  <c:v>43854.75</c:v>
                </c:pt>
                <c:pt idx="115">
                  <c:v>43854.791666666657</c:v>
                </c:pt>
                <c:pt idx="116">
                  <c:v>43854.833333333343</c:v>
                </c:pt>
                <c:pt idx="117">
                  <c:v>43854.875</c:v>
                </c:pt>
                <c:pt idx="118">
                  <c:v>43854.916666666657</c:v>
                </c:pt>
                <c:pt idx="119">
                  <c:v>43854.958333333343</c:v>
                </c:pt>
                <c:pt idx="120">
                  <c:v>43855</c:v>
                </c:pt>
                <c:pt idx="121">
                  <c:v>43855.041666666657</c:v>
                </c:pt>
                <c:pt idx="122">
                  <c:v>43855.083333333343</c:v>
                </c:pt>
                <c:pt idx="123">
                  <c:v>43855.125</c:v>
                </c:pt>
                <c:pt idx="124">
                  <c:v>43855.166666666657</c:v>
                </c:pt>
                <c:pt idx="125">
                  <c:v>43855.208333333343</c:v>
                </c:pt>
                <c:pt idx="126">
                  <c:v>43855.25</c:v>
                </c:pt>
                <c:pt idx="127">
                  <c:v>43855.291666666657</c:v>
                </c:pt>
                <c:pt idx="128">
                  <c:v>43855.333333333343</c:v>
                </c:pt>
                <c:pt idx="129">
                  <c:v>43855.375</c:v>
                </c:pt>
                <c:pt idx="130">
                  <c:v>43855.416666666657</c:v>
                </c:pt>
                <c:pt idx="131">
                  <c:v>43855.458333333343</c:v>
                </c:pt>
                <c:pt idx="132">
                  <c:v>43855.5</c:v>
                </c:pt>
                <c:pt idx="133">
                  <c:v>43855.541666666657</c:v>
                </c:pt>
                <c:pt idx="134">
                  <c:v>43855.583333333343</c:v>
                </c:pt>
                <c:pt idx="135">
                  <c:v>43855.625</c:v>
                </c:pt>
                <c:pt idx="136">
                  <c:v>43855.666666666657</c:v>
                </c:pt>
                <c:pt idx="137">
                  <c:v>43855.708333333343</c:v>
                </c:pt>
                <c:pt idx="138">
                  <c:v>43855.75</c:v>
                </c:pt>
                <c:pt idx="139">
                  <c:v>43855.791666666657</c:v>
                </c:pt>
                <c:pt idx="140">
                  <c:v>43855.833333333343</c:v>
                </c:pt>
                <c:pt idx="141">
                  <c:v>43855.875</c:v>
                </c:pt>
                <c:pt idx="142">
                  <c:v>43855.916666666657</c:v>
                </c:pt>
                <c:pt idx="143">
                  <c:v>43855.958333333343</c:v>
                </c:pt>
                <c:pt idx="144">
                  <c:v>43856</c:v>
                </c:pt>
                <c:pt idx="145">
                  <c:v>43856.041666666657</c:v>
                </c:pt>
                <c:pt idx="146">
                  <c:v>43856.083333333343</c:v>
                </c:pt>
                <c:pt idx="147">
                  <c:v>43856.125</c:v>
                </c:pt>
                <c:pt idx="148">
                  <c:v>43856.166666666657</c:v>
                </c:pt>
                <c:pt idx="149">
                  <c:v>43856.208333333343</c:v>
                </c:pt>
                <c:pt idx="150">
                  <c:v>43856.25</c:v>
                </c:pt>
                <c:pt idx="151">
                  <c:v>43856.291666666657</c:v>
                </c:pt>
                <c:pt idx="152">
                  <c:v>43856.333333333343</c:v>
                </c:pt>
                <c:pt idx="153">
                  <c:v>43856.375</c:v>
                </c:pt>
                <c:pt idx="154">
                  <c:v>43856.416666666657</c:v>
                </c:pt>
                <c:pt idx="155">
                  <c:v>43856.458333333343</c:v>
                </c:pt>
                <c:pt idx="156">
                  <c:v>43856.5</c:v>
                </c:pt>
                <c:pt idx="157">
                  <c:v>43856.541666666657</c:v>
                </c:pt>
                <c:pt idx="158">
                  <c:v>43856.583333333343</c:v>
                </c:pt>
                <c:pt idx="159">
                  <c:v>43856.625</c:v>
                </c:pt>
                <c:pt idx="160">
                  <c:v>43856.666666666657</c:v>
                </c:pt>
                <c:pt idx="161">
                  <c:v>43856.708333333343</c:v>
                </c:pt>
                <c:pt idx="162">
                  <c:v>43856.75</c:v>
                </c:pt>
                <c:pt idx="163">
                  <c:v>43856.791666666657</c:v>
                </c:pt>
                <c:pt idx="164">
                  <c:v>43856.833333333343</c:v>
                </c:pt>
                <c:pt idx="165">
                  <c:v>43856.875</c:v>
                </c:pt>
                <c:pt idx="166">
                  <c:v>43856.916666666657</c:v>
                </c:pt>
                <c:pt idx="167">
                  <c:v>43856.958333333343</c:v>
                </c:pt>
                <c:pt idx="168">
                  <c:v>43857</c:v>
                </c:pt>
                <c:pt idx="169">
                  <c:v>43857.041666666657</c:v>
                </c:pt>
                <c:pt idx="170">
                  <c:v>43857.083333333343</c:v>
                </c:pt>
                <c:pt idx="171">
                  <c:v>43857.125</c:v>
                </c:pt>
                <c:pt idx="172">
                  <c:v>43857.166666666657</c:v>
                </c:pt>
                <c:pt idx="173">
                  <c:v>43857.208333333343</c:v>
                </c:pt>
                <c:pt idx="174">
                  <c:v>43857.25</c:v>
                </c:pt>
                <c:pt idx="175">
                  <c:v>43857.291666666657</c:v>
                </c:pt>
                <c:pt idx="176">
                  <c:v>43857.333333333343</c:v>
                </c:pt>
                <c:pt idx="177">
                  <c:v>43857.375</c:v>
                </c:pt>
                <c:pt idx="178">
                  <c:v>43857.416666666657</c:v>
                </c:pt>
                <c:pt idx="179">
                  <c:v>43857.458333333343</c:v>
                </c:pt>
                <c:pt idx="180">
                  <c:v>43857.5</c:v>
                </c:pt>
                <c:pt idx="181">
                  <c:v>43857.541666666657</c:v>
                </c:pt>
                <c:pt idx="182">
                  <c:v>43857.583333333343</c:v>
                </c:pt>
                <c:pt idx="183">
                  <c:v>43857.625</c:v>
                </c:pt>
                <c:pt idx="184">
                  <c:v>43857.666666666657</c:v>
                </c:pt>
                <c:pt idx="185">
                  <c:v>43857.708333333343</c:v>
                </c:pt>
                <c:pt idx="186">
                  <c:v>43857.75</c:v>
                </c:pt>
                <c:pt idx="187">
                  <c:v>43857.791666666657</c:v>
                </c:pt>
                <c:pt idx="188">
                  <c:v>43857.833333333343</c:v>
                </c:pt>
                <c:pt idx="189">
                  <c:v>43857.875</c:v>
                </c:pt>
                <c:pt idx="190">
                  <c:v>43857.916666666657</c:v>
                </c:pt>
                <c:pt idx="191">
                  <c:v>43857.958333333343</c:v>
                </c:pt>
                <c:pt idx="192">
                  <c:v>43858</c:v>
                </c:pt>
                <c:pt idx="193">
                  <c:v>43858.041666666657</c:v>
                </c:pt>
                <c:pt idx="194">
                  <c:v>43858.083333333343</c:v>
                </c:pt>
                <c:pt idx="195">
                  <c:v>43858.125</c:v>
                </c:pt>
                <c:pt idx="196">
                  <c:v>43858.166666666657</c:v>
                </c:pt>
                <c:pt idx="197">
                  <c:v>43858.208333333343</c:v>
                </c:pt>
                <c:pt idx="198">
                  <c:v>43858.25</c:v>
                </c:pt>
                <c:pt idx="199">
                  <c:v>43858.291666666657</c:v>
                </c:pt>
                <c:pt idx="200">
                  <c:v>43858.333333333343</c:v>
                </c:pt>
                <c:pt idx="201">
                  <c:v>43858.375</c:v>
                </c:pt>
                <c:pt idx="202">
                  <c:v>43858.416666666657</c:v>
                </c:pt>
                <c:pt idx="203">
                  <c:v>43858.458333333343</c:v>
                </c:pt>
                <c:pt idx="204">
                  <c:v>43858.5</c:v>
                </c:pt>
                <c:pt idx="205">
                  <c:v>43858.541666666657</c:v>
                </c:pt>
                <c:pt idx="206">
                  <c:v>43858.583333333343</c:v>
                </c:pt>
                <c:pt idx="207">
                  <c:v>43858.625</c:v>
                </c:pt>
                <c:pt idx="208">
                  <c:v>43858.666666666657</c:v>
                </c:pt>
                <c:pt idx="209">
                  <c:v>43858.708333333343</c:v>
                </c:pt>
                <c:pt idx="210">
                  <c:v>43858.75</c:v>
                </c:pt>
                <c:pt idx="211">
                  <c:v>43858.791666666657</c:v>
                </c:pt>
                <c:pt idx="212">
                  <c:v>43858.833333333343</c:v>
                </c:pt>
                <c:pt idx="213">
                  <c:v>43858.875</c:v>
                </c:pt>
                <c:pt idx="214">
                  <c:v>43858.916666666657</c:v>
                </c:pt>
                <c:pt idx="215">
                  <c:v>43858.958333333343</c:v>
                </c:pt>
                <c:pt idx="216">
                  <c:v>43859</c:v>
                </c:pt>
                <c:pt idx="217">
                  <c:v>43859.041666666657</c:v>
                </c:pt>
                <c:pt idx="218">
                  <c:v>43859.083333333343</c:v>
                </c:pt>
                <c:pt idx="219">
                  <c:v>43859.125</c:v>
                </c:pt>
                <c:pt idx="220">
                  <c:v>43859.166666666657</c:v>
                </c:pt>
                <c:pt idx="221">
                  <c:v>43859.208333333343</c:v>
                </c:pt>
                <c:pt idx="222">
                  <c:v>43859.25</c:v>
                </c:pt>
                <c:pt idx="223">
                  <c:v>43859.291666666657</c:v>
                </c:pt>
                <c:pt idx="224">
                  <c:v>43859.333333333343</c:v>
                </c:pt>
                <c:pt idx="225">
                  <c:v>43859.375</c:v>
                </c:pt>
                <c:pt idx="226">
                  <c:v>43859.416666666657</c:v>
                </c:pt>
                <c:pt idx="227">
                  <c:v>43859.458333333343</c:v>
                </c:pt>
                <c:pt idx="228">
                  <c:v>43859.5</c:v>
                </c:pt>
                <c:pt idx="229">
                  <c:v>43859.541666666657</c:v>
                </c:pt>
                <c:pt idx="230">
                  <c:v>43859.583333333343</c:v>
                </c:pt>
                <c:pt idx="231">
                  <c:v>43859.625</c:v>
                </c:pt>
                <c:pt idx="232">
                  <c:v>43859.666666666657</c:v>
                </c:pt>
                <c:pt idx="233">
                  <c:v>43859.708333333343</c:v>
                </c:pt>
                <c:pt idx="234">
                  <c:v>43859.75</c:v>
                </c:pt>
                <c:pt idx="235">
                  <c:v>43859.791666666657</c:v>
                </c:pt>
                <c:pt idx="236">
                  <c:v>43859.833333333343</c:v>
                </c:pt>
                <c:pt idx="237">
                  <c:v>43859.875</c:v>
                </c:pt>
                <c:pt idx="238">
                  <c:v>43859.916666666657</c:v>
                </c:pt>
                <c:pt idx="239">
                  <c:v>43859.958333333343</c:v>
                </c:pt>
                <c:pt idx="240">
                  <c:v>43860</c:v>
                </c:pt>
                <c:pt idx="241">
                  <c:v>43860.041666666657</c:v>
                </c:pt>
                <c:pt idx="242">
                  <c:v>43860.083333333343</c:v>
                </c:pt>
                <c:pt idx="243">
                  <c:v>43860.125</c:v>
                </c:pt>
                <c:pt idx="244">
                  <c:v>43860.166666666657</c:v>
                </c:pt>
                <c:pt idx="245">
                  <c:v>43860.208333333343</c:v>
                </c:pt>
                <c:pt idx="246">
                  <c:v>43860.25</c:v>
                </c:pt>
                <c:pt idx="247">
                  <c:v>43860.291666666657</c:v>
                </c:pt>
                <c:pt idx="248">
                  <c:v>43860.333333333343</c:v>
                </c:pt>
                <c:pt idx="249">
                  <c:v>43860.375</c:v>
                </c:pt>
                <c:pt idx="250">
                  <c:v>43860.416666666657</c:v>
                </c:pt>
                <c:pt idx="251">
                  <c:v>43860.458333333343</c:v>
                </c:pt>
                <c:pt idx="252">
                  <c:v>43860.5</c:v>
                </c:pt>
                <c:pt idx="253">
                  <c:v>43860.541666666657</c:v>
                </c:pt>
                <c:pt idx="254">
                  <c:v>43860.583333333343</c:v>
                </c:pt>
                <c:pt idx="255">
                  <c:v>43860.625</c:v>
                </c:pt>
                <c:pt idx="256">
                  <c:v>43860.666666666657</c:v>
                </c:pt>
                <c:pt idx="257">
                  <c:v>43860.708333333343</c:v>
                </c:pt>
                <c:pt idx="258">
                  <c:v>43860.75</c:v>
                </c:pt>
                <c:pt idx="259">
                  <c:v>43860.791666666657</c:v>
                </c:pt>
                <c:pt idx="260">
                  <c:v>43860.833333333343</c:v>
                </c:pt>
                <c:pt idx="261">
                  <c:v>43860.875</c:v>
                </c:pt>
                <c:pt idx="262">
                  <c:v>43860.916666666657</c:v>
                </c:pt>
                <c:pt idx="263">
                  <c:v>43860.958333333343</c:v>
                </c:pt>
                <c:pt idx="264">
                  <c:v>43861</c:v>
                </c:pt>
                <c:pt idx="265">
                  <c:v>43861.041666666657</c:v>
                </c:pt>
                <c:pt idx="266">
                  <c:v>43861.083333333343</c:v>
                </c:pt>
                <c:pt idx="267">
                  <c:v>43861.125</c:v>
                </c:pt>
                <c:pt idx="268">
                  <c:v>43861.166666666657</c:v>
                </c:pt>
                <c:pt idx="269">
                  <c:v>43861.208333333343</c:v>
                </c:pt>
                <c:pt idx="270">
                  <c:v>43861.25</c:v>
                </c:pt>
                <c:pt idx="271">
                  <c:v>43861.291666666657</c:v>
                </c:pt>
                <c:pt idx="272">
                  <c:v>43861.333333333343</c:v>
                </c:pt>
                <c:pt idx="273">
                  <c:v>43861.375</c:v>
                </c:pt>
                <c:pt idx="274">
                  <c:v>43861.416666666657</c:v>
                </c:pt>
                <c:pt idx="275">
                  <c:v>43861.458333333343</c:v>
                </c:pt>
                <c:pt idx="276">
                  <c:v>43861.5</c:v>
                </c:pt>
                <c:pt idx="277">
                  <c:v>43861.541666666657</c:v>
                </c:pt>
                <c:pt idx="278">
                  <c:v>43861.583333333343</c:v>
                </c:pt>
                <c:pt idx="279">
                  <c:v>43861.625</c:v>
                </c:pt>
                <c:pt idx="280">
                  <c:v>43861.666666666657</c:v>
                </c:pt>
                <c:pt idx="281">
                  <c:v>43861.708333333343</c:v>
                </c:pt>
                <c:pt idx="282">
                  <c:v>43861.75</c:v>
                </c:pt>
                <c:pt idx="283">
                  <c:v>43861.791666666657</c:v>
                </c:pt>
                <c:pt idx="284">
                  <c:v>43861.833333333343</c:v>
                </c:pt>
                <c:pt idx="285">
                  <c:v>43861.875</c:v>
                </c:pt>
                <c:pt idx="286">
                  <c:v>43861.916666666657</c:v>
                </c:pt>
                <c:pt idx="287">
                  <c:v>43861.958333333343</c:v>
                </c:pt>
                <c:pt idx="288">
                  <c:v>43862</c:v>
                </c:pt>
                <c:pt idx="289">
                  <c:v>43862.041666666657</c:v>
                </c:pt>
                <c:pt idx="290">
                  <c:v>43862.083333333343</c:v>
                </c:pt>
                <c:pt idx="291">
                  <c:v>43862.125</c:v>
                </c:pt>
                <c:pt idx="292">
                  <c:v>43862.166666666657</c:v>
                </c:pt>
                <c:pt idx="293">
                  <c:v>43862.208333333343</c:v>
                </c:pt>
                <c:pt idx="294">
                  <c:v>43862.25</c:v>
                </c:pt>
                <c:pt idx="295">
                  <c:v>43862.291666666657</c:v>
                </c:pt>
                <c:pt idx="296">
                  <c:v>43862.333333333343</c:v>
                </c:pt>
                <c:pt idx="297">
                  <c:v>43862.375</c:v>
                </c:pt>
                <c:pt idx="298">
                  <c:v>43862.416666666657</c:v>
                </c:pt>
                <c:pt idx="299">
                  <c:v>43862.458333333343</c:v>
                </c:pt>
                <c:pt idx="300">
                  <c:v>43862.5</c:v>
                </c:pt>
                <c:pt idx="301">
                  <c:v>43862.541666666657</c:v>
                </c:pt>
                <c:pt idx="302">
                  <c:v>43862.583333333343</c:v>
                </c:pt>
                <c:pt idx="303">
                  <c:v>43862.625</c:v>
                </c:pt>
                <c:pt idx="304">
                  <c:v>43862.666666666657</c:v>
                </c:pt>
                <c:pt idx="305">
                  <c:v>43862.708333333343</c:v>
                </c:pt>
                <c:pt idx="306">
                  <c:v>43862.75</c:v>
                </c:pt>
                <c:pt idx="307">
                  <c:v>43862.791666666657</c:v>
                </c:pt>
                <c:pt idx="308">
                  <c:v>43862.833333333343</c:v>
                </c:pt>
                <c:pt idx="309">
                  <c:v>43862.875</c:v>
                </c:pt>
                <c:pt idx="310">
                  <c:v>43862.916666666657</c:v>
                </c:pt>
                <c:pt idx="311">
                  <c:v>43862.958333333343</c:v>
                </c:pt>
                <c:pt idx="312">
                  <c:v>43863</c:v>
                </c:pt>
                <c:pt idx="313">
                  <c:v>43863.041666666657</c:v>
                </c:pt>
                <c:pt idx="314">
                  <c:v>43863.083333333343</c:v>
                </c:pt>
                <c:pt idx="315">
                  <c:v>43863.125</c:v>
                </c:pt>
                <c:pt idx="316">
                  <c:v>43863.166666666657</c:v>
                </c:pt>
                <c:pt idx="317">
                  <c:v>43863.208333333343</c:v>
                </c:pt>
                <c:pt idx="318">
                  <c:v>43863.25</c:v>
                </c:pt>
                <c:pt idx="319">
                  <c:v>43863.291666666657</c:v>
                </c:pt>
                <c:pt idx="320">
                  <c:v>43863.333333333343</c:v>
                </c:pt>
                <c:pt idx="321">
                  <c:v>43863.375</c:v>
                </c:pt>
                <c:pt idx="322">
                  <c:v>43863.416666666657</c:v>
                </c:pt>
                <c:pt idx="323">
                  <c:v>43863.458333333343</c:v>
                </c:pt>
                <c:pt idx="324">
                  <c:v>43863.5</c:v>
                </c:pt>
                <c:pt idx="325">
                  <c:v>43863.541666666657</c:v>
                </c:pt>
                <c:pt idx="326">
                  <c:v>43863.583333333343</c:v>
                </c:pt>
                <c:pt idx="327">
                  <c:v>43863.625</c:v>
                </c:pt>
                <c:pt idx="328">
                  <c:v>43863.666666666657</c:v>
                </c:pt>
                <c:pt idx="329">
                  <c:v>43863.708333333343</c:v>
                </c:pt>
                <c:pt idx="330">
                  <c:v>43863.75</c:v>
                </c:pt>
                <c:pt idx="331">
                  <c:v>43863.791666666657</c:v>
                </c:pt>
                <c:pt idx="332">
                  <c:v>43863.833333333343</c:v>
                </c:pt>
                <c:pt idx="333">
                  <c:v>43863.875</c:v>
                </c:pt>
                <c:pt idx="334">
                  <c:v>43863.916666666657</c:v>
                </c:pt>
                <c:pt idx="335">
                  <c:v>43863.958333333343</c:v>
                </c:pt>
              </c:numCache>
            </c:numRef>
          </c:cat>
          <c:val>
            <c:numRef>
              <c:f>Load!$G$2:$G$337</c:f>
              <c:numCache>
                <c:formatCode>General</c:formatCode>
                <c:ptCount val="336"/>
                <c:pt idx="168" formatCode="_(* #,##0_);_(* \(#,##0\);_(* &quot;-&quot;??_);_(@_)">
                  <c:v>82695</c:v>
                </c:pt>
                <c:pt idx="169" formatCode="_(* #,##0_);_(* \(#,##0\);_(* &quot;-&quot;??_);_(@_)">
                  <c:v>81378</c:v>
                </c:pt>
                <c:pt idx="170" formatCode="_(* #,##0_);_(* \(#,##0\);_(* &quot;-&quot;??_);_(@_)">
                  <c:v>80992</c:v>
                </c:pt>
                <c:pt idx="171" formatCode="_(* #,##0_);_(* \(#,##0\);_(* &quot;-&quot;??_);_(@_)">
                  <c:v>81806</c:v>
                </c:pt>
                <c:pt idx="172" formatCode="_(* #,##0_);_(* \(#,##0\);_(* &quot;-&quot;??_);_(@_)">
                  <c:v>84139</c:v>
                </c:pt>
                <c:pt idx="173" formatCode="_(* #,##0_);_(* \(#,##0\);_(* &quot;-&quot;??_);_(@_)">
                  <c:v>89527</c:v>
                </c:pt>
                <c:pt idx="174" formatCode="_(* #,##0_);_(* \(#,##0\);_(* &quot;-&quot;??_);_(@_)">
                  <c:v>97716</c:v>
                </c:pt>
                <c:pt idx="175" formatCode="_(* #,##0_);_(* \(#,##0\);_(* &quot;-&quot;??_);_(@_)">
                  <c:v>102896</c:v>
                </c:pt>
                <c:pt idx="176" formatCode="_(* #,##0_);_(* \(#,##0\);_(* &quot;-&quot;??_);_(@_)">
                  <c:v>103020</c:v>
                </c:pt>
                <c:pt idx="177" formatCode="_(* #,##0_);_(* \(#,##0\);_(* &quot;-&quot;??_);_(@_)">
                  <c:v>101470</c:v>
                </c:pt>
                <c:pt idx="178" formatCode="_(* #,##0_);_(* \(#,##0\);_(* &quot;-&quot;??_);_(@_)">
                  <c:v>99878</c:v>
                </c:pt>
                <c:pt idx="179" formatCode="_(* #,##0_);_(* \(#,##0\);_(* &quot;-&quot;??_);_(@_)">
                  <c:v>98185</c:v>
                </c:pt>
                <c:pt idx="180" formatCode="_(* #,##0_);_(* \(#,##0\);_(* &quot;-&quot;??_);_(@_)">
                  <c:v>96839</c:v>
                </c:pt>
                <c:pt idx="181" formatCode="_(* #,##0_);_(* \(#,##0\);_(* &quot;-&quot;??_);_(@_)">
                  <c:v>95825</c:v>
                </c:pt>
                <c:pt idx="182" formatCode="_(* #,##0_);_(* \(#,##0\);_(* &quot;-&quot;??_);_(@_)">
                  <c:v>94936</c:v>
                </c:pt>
                <c:pt idx="183" formatCode="_(* #,##0_);_(* \(#,##0\);_(* &quot;-&quot;??_);_(@_)">
                  <c:v>95010</c:v>
                </c:pt>
                <c:pt idx="184" formatCode="_(* #,##0_);_(* \(#,##0\);_(* &quot;-&quot;??_);_(@_)">
                  <c:v>97309</c:v>
                </c:pt>
                <c:pt idx="185" formatCode="_(* #,##0_);_(* \(#,##0\);_(* &quot;-&quot;??_);_(@_)">
                  <c:v>102384</c:v>
                </c:pt>
                <c:pt idx="186" formatCode="_(* #,##0_);_(* \(#,##0\);_(* &quot;-&quot;??_);_(@_)">
                  <c:v>104281</c:v>
                </c:pt>
                <c:pt idx="187" formatCode="_(* #,##0_);_(* \(#,##0\);_(* &quot;-&quot;??_);_(@_)">
                  <c:v>103427</c:v>
                </c:pt>
                <c:pt idx="188" formatCode="_(* #,##0_);_(* \(#,##0\);_(* &quot;-&quot;??_);_(@_)">
                  <c:v>101859</c:v>
                </c:pt>
                <c:pt idx="189" formatCode="_(* #,##0_);_(* \(#,##0\);_(* &quot;-&quot;??_);_(@_)">
                  <c:v>98571</c:v>
                </c:pt>
                <c:pt idx="190" formatCode="_(* #,##0_);_(* \(#,##0\);_(* &quot;-&quot;??_);_(@_)">
                  <c:v>93709</c:v>
                </c:pt>
                <c:pt idx="191" formatCode="_(* #,##0_);_(* \(#,##0\);_(* &quot;-&quot;??_);_(@_)">
                  <c:v>88982</c:v>
                </c:pt>
                <c:pt idx="192" formatCode="_(* #,##0_);_(* \(#,##0\);_(* &quot;-&quot;??_);_(@_)">
                  <c:v>85699</c:v>
                </c:pt>
                <c:pt idx="193" formatCode="_(* #,##0_);_(* \(#,##0\);_(* &quot;-&quot;??_);_(@_)">
                  <c:v>84091</c:v>
                </c:pt>
                <c:pt idx="194" formatCode="_(* #,##0_);_(* \(#,##0\);_(* &quot;-&quot;??_);_(@_)">
                  <c:v>83549</c:v>
                </c:pt>
                <c:pt idx="195" formatCode="_(* #,##0_);_(* \(#,##0\);_(* &quot;-&quot;??_);_(@_)">
                  <c:v>83919</c:v>
                </c:pt>
                <c:pt idx="196" formatCode="_(* #,##0_);_(* \(#,##0\);_(* &quot;-&quot;??_);_(@_)">
                  <c:v>86050</c:v>
                </c:pt>
                <c:pt idx="197" formatCode="_(* #,##0_);_(* \(#,##0\);_(* &quot;-&quot;??_);_(@_)">
                  <c:v>91437</c:v>
                </c:pt>
                <c:pt idx="198" formatCode="_(* #,##0_);_(* \(#,##0\);_(* &quot;-&quot;??_);_(@_)">
                  <c:v>99913</c:v>
                </c:pt>
                <c:pt idx="199" formatCode="_(* #,##0_);_(* \(#,##0\);_(* &quot;-&quot;??_);_(@_)">
                  <c:v>104982</c:v>
                </c:pt>
                <c:pt idx="200" formatCode="_(* #,##0_);_(* \(#,##0\);_(* &quot;-&quot;??_);_(@_)">
                  <c:v>104407</c:v>
                </c:pt>
                <c:pt idx="201" formatCode="_(* #,##0_);_(* \(#,##0\);_(* &quot;-&quot;??_);_(@_)">
                  <c:v>102421</c:v>
                </c:pt>
                <c:pt idx="202" formatCode="_(* #,##0_);_(* \(#,##0\);_(* &quot;-&quot;??_);_(@_)">
                  <c:v>100770</c:v>
                </c:pt>
                <c:pt idx="203" formatCode="_(* #,##0_);_(* \(#,##0\);_(* &quot;-&quot;??_);_(@_)">
                  <c:v>99117</c:v>
                </c:pt>
                <c:pt idx="204" formatCode="_(* #,##0_);_(* \(#,##0\);_(* &quot;-&quot;??_);_(@_)">
                  <c:v>97817</c:v>
                </c:pt>
                <c:pt idx="205" formatCode="_(* #,##0_);_(* \(#,##0\);_(* &quot;-&quot;??_);_(@_)">
                  <c:v>96909</c:v>
                </c:pt>
                <c:pt idx="206" formatCode="_(* #,##0_);_(* \(#,##0\);_(* &quot;-&quot;??_);_(@_)">
                  <c:v>96263</c:v>
                </c:pt>
                <c:pt idx="207" formatCode="_(* #,##0_);_(* \(#,##0\);_(* &quot;-&quot;??_);_(@_)">
                  <c:v>96375</c:v>
                </c:pt>
                <c:pt idx="208" formatCode="_(* #,##0_);_(* \(#,##0\);_(* &quot;-&quot;??_);_(@_)">
                  <c:v>98711</c:v>
                </c:pt>
                <c:pt idx="209" formatCode="_(* #,##0_);_(* \(#,##0\);_(* &quot;-&quot;??_);_(@_)">
                  <c:v>103651</c:v>
                </c:pt>
                <c:pt idx="210" formatCode="_(* #,##0_);_(* \(#,##0\);_(* &quot;-&quot;??_);_(@_)">
                  <c:v>105858</c:v>
                </c:pt>
                <c:pt idx="211" formatCode="_(* #,##0_);_(* \(#,##0\);_(* &quot;-&quot;??_);_(@_)">
                  <c:v>105145</c:v>
                </c:pt>
                <c:pt idx="212" formatCode="_(* #,##0_);_(* \(#,##0\);_(* &quot;-&quot;??_);_(@_)">
                  <c:v>103738</c:v>
                </c:pt>
                <c:pt idx="213" formatCode="_(* #,##0_);_(* \(#,##0\);_(* &quot;-&quot;??_);_(@_)">
                  <c:v>100569</c:v>
                </c:pt>
                <c:pt idx="214" formatCode="_(* #,##0_);_(* \(#,##0\);_(* &quot;-&quot;??_);_(@_)">
                  <c:v>95577</c:v>
                </c:pt>
                <c:pt idx="215" formatCode="_(* #,##0_);_(* \(#,##0\);_(* &quot;-&quot;??_);_(@_)">
                  <c:v>90887</c:v>
                </c:pt>
                <c:pt idx="216" formatCode="_(* #,##0_);_(* \(#,##0\);_(* &quot;-&quot;??_);_(@_)">
                  <c:v>87928</c:v>
                </c:pt>
                <c:pt idx="217" formatCode="_(* #,##0_);_(* \(#,##0\);_(* &quot;-&quot;??_);_(@_)">
                  <c:v>86318</c:v>
                </c:pt>
                <c:pt idx="218" formatCode="_(* #,##0_);_(* \(#,##0\);_(* &quot;-&quot;??_);_(@_)">
                  <c:v>85791</c:v>
                </c:pt>
                <c:pt idx="219" formatCode="_(* #,##0_);_(* \(#,##0\);_(* &quot;-&quot;??_);_(@_)">
                  <c:v>86236</c:v>
                </c:pt>
                <c:pt idx="220" formatCode="_(* #,##0_);_(* \(#,##0\);_(* &quot;-&quot;??_);_(@_)">
                  <c:v>88345</c:v>
                </c:pt>
                <c:pt idx="221" formatCode="_(* #,##0_);_(* \(#,##0\);_(* &quot;-&quot;??_);_(@_)">
                  <c:v>93714</c:v>
                </c:pt>
                <c:pt idx="222" formatCode="_(* #,##0_);_(* \(#,##0\);_(* &quot;-&quot;??_);_(@_)">
                  <c:v>102000</c:v>
                </c:pt>
                <c:pt idx="223" formatCode="_(* #,##0_);_(* \(#,##0\);_(* &quot;-&quot;??_);_(@_)">
                  <c:v>106853</c:v>
                </c:pt>
                <c:pt idx="224" formatCode="_(* #,##0_);_(* \(#,##0\);_(* &quot;-&quot;??_);_(@_)">
                  <c:v>106126</c:v>
                </c:pt>
                <c:pt idx="225" formatCode="_(* #,##0_);_(* \(#,##0\);_(* &quot;-&quot;??_);_(@_)">
                  <c:v>103810</c:v>
                </c:pt>
                <c:pt idx="226" formatCode="_(* #,##0_);_(* \(#,##0\);_(* &quot;-&quot;??_);_(@_)">
                  <c:v>101724</c:v>
                </c:pt>
                <c:pt idx="227" formatCode="_(* #,##0_);_(* \(#,##0\);_(* &quot;-&quot;??_);_(@_)">
                  <c:v>99799</c:v>
                </c:pt>
                <c:pt idx="228" formatCode="_(* #,##0_);_(* \(#,##0\);_(* &quot;-&quot;??_);_(@_)">
                  <c:v>98317</c:v>
                </c:pt>
                <c:pt idx="229" formatCode="_(* #,##0_);_(* \(#,##0\);_(* &quot;-&quot;??_);_(@_)">
                  <c:v>97283</c:v>
                </c:pt>
                <c:pt idx="230" formatCode="_(* #,##0_);_(* \(#,##0\);_(* &quot;-&quot;??_);_(@_)">
                  <c:v>96456</c:v>
                </c:pt>
                <c:pt idx="231" formatCode="_(* #,##0_);_(* \(#,##0\);_(* &quot;-&quot;??_);_(@_)">
                  <c:v>96508</c:v>
                </c:pt>
                <c:pt idx="232" formatCode="_(* #,##0_);_(* \(#,##0\);_(* &quot;-&quot;??_);_(@_)">
                  <c:v>98893</c:v>
                </c:pt>
                <c:pt idx="233" formatCode="_(* #,##0_);_(* \(#,##0\);_(* &quot;-&quot;??_);_(@_)">
                  <c:v>103918</c:v>
                </c:pt>
                <c:pt idx="234" formatCode="_(* #,##0_);_(* \(#,##0\);_(* &quot;-&quot;??_);_(@_)">
                  <c:v>106708</c:v>
                </c:pt>
                <c:pt idx="235" formatCode="_(* #,##0_);_(* \(#,##0\);_(* &quot;-&quot;??_);_(@_)">
                  <c:v>106614</c:v>
                </c:pt>
                <c:pt idx="236" formatCode="_(* #,##0_);_(* \(#,##0\);_(* &quot;-&quot;??_);_(@_)">
                  <c:v>105641</c:v>
                </c:pt>
                <c:pt idx="237" formatCode="_(* #,##0_);_(* \(#,##0\);_(* &quot;-&quot;??_);_(@_)">
                  <c:v>102739</c:v>
                </c:pt>
                <c:pt idx="238" formatCode="_(* #,##0_);_(* \(#,##0\);_(* &quot;-&quot;??_);_(@_)">
                  <c:v>97987</c:v>
                </c:pt>
                <c:pt idx="239" formatCode="_(* #,##0_);_(* \(#,##0\);_(* &quot;-&quot;??_);_(@_)">
                  <c:v>93456</c:v>
                </c:pt>
                <c:pt idx="240" formatCode="_(* #,##0_);_(* \(#,##0\);_(* &quot;-&quot;??_);_(@_)">
                  <c:v>91039</c:v>
                </c:pt>
                <c:pt idx="241" formatCode="_(* #,##0_);_(* \(#,##0\);_(* &quot;-&quot;??_);_(@_)">
                  <c:v>89657</c:v>
                </c:pt>
                <c:pt idx="242" formatCode="_(* #,##0_);_(* \(#,##0\);_(* &quot;-&quot;??_);_(@_)">
                  <c:v>89335</c:v>
                </c:pt>
                <c:pt idx="243" formatCode="_(* #,##0_);_(* \(#,##0\);_(* &quot;-&quot;??_);_(@_)">
                  <c:v>89916</c:v>
                </c:pt>
                <c:pt idx="244" formatCode="_(* #,##0_);_(* \(#,##0\);_(* &quot;-&quot;??_);_(@_)">
                  <c:v>92222</c:v>
                </c:pt>
                <c:pt idx="245" formatCode="_(* #,##0_);_(* \(#,##0\);_(* &quot;-&quot;??_);_(@_)">
                  <c:v>97673</c:v>
                </c:pt>
                <c:pt idx="246" formatCode="_(* #,##0_);_(* \(#,##0\);_(* &quot;-&quot;??_);_(@_)">
                  <c:v>106056</c:v>
                </c:pt>
                <c:pt idx="247" formatCode="_(* #,##0_);_(* \(#,##0\);_(* &quot;-&quot;??_);_(@_)">
                  <c:v>110692</c:v>
                </c:pt>
                <c:pt idx="248" formatCode="_(* #,##0_);_(* \(#,##0\);_(* &quot;-&quot;??_);_(@_)">
                  <c:v>109395</c:v>
                </c:pt>
                <c:pt idx="249" formatCode="_(* #,##0_);_(* \(#,##0\);_(* &quot;-&quot;??_);_(@_)">
                  <c:v>106309</c:v>
                </c:pt>
                <c:pt idx="250" formatCode="_(* #,##0_);_(* \(#,##0\);_(* &quot;-&quot;??_);_(@_)">
                  <c:v>103627</c:v>
                </c:pt>
                <c:pt idx="251" formatCode="_(* #,##0_);_(* \(#,##0\);_(* &quot;-&quot;??_);_(@_)">
                  <c:v>101202</c:v>
                </c:pt>
                <c:pt idx="252" formatCode="_(* #,##0_);_(* \(#,##0\);_(* &quot;-&quot;??_);_(@_)">
                  <c:v>99113</c:v>
                </c:pt>
                <c:pt idx="253" formatCode="_(* #,##0_);_(* \(#,##0\);_(* &quot;-&quot;??_);_(@_)">
                  <c:v>97741</c:v>
                </c:pt>
                <c:pt idx="254" formatCode="_(* #,##0_);_(* \(#,##0\);_(* &quot;-&quot;??_);_(@_)">
                  <c:v>96770</c:v>
                </c:pt>
                <c:pt idx="255" formatCode="_(* #,##0_);_(* \(#,##0\);_(* &quot;-&quot;??_);_(@_)">
                  <c:v>96761</c:v>
                </c:pt>
                <c:pt idx="256" formatCode="_(* #,##0_);_(* \(#,##0\);_(* &quot;-&quot;??_);_(@_)">
                  <c:v>99148</c:v>
                </c:pt>
                <c:pt idx="257" formatCode="_(* #,##0_);_(* \(#,##0\);_(* &quot;-&quot;??_);_(@_)">
                  <c:v>104274</c:v>
                </c:pt>
                <c:pt idx="258" formatCode="_(* #,##0_);_(* \(#,##0\);_(* &quot;-&quot;??_);_(@_)">
                  <c:v>107143</c:v>
                </c:pt>
                <c:pt idx="259" formatCode="_(* #,##0_);_(* \(#,##0\);_(* &quot;-&quot;??_);_(@_)">
                  <c:v>107273</c:v>
                </c:pt>
                <c:pt idx="260" formatCode="_(* #,##0_);_(* \(#,##0\);_(* &quot;-&quot;??_);_(@_)">
                  <c:v>106338</c:v>
                </c:pt>
                <c:pt idx="261" formatCode="_(* #,##0_);_(* \(#,##0\);_(* &quot;-&quot;??_);_(@_)">
                  <c:v>103448</c:v>
                </c:pt>
                <c:pt idx="262" formatCode="_(* #,##0_);_(* \(#,##0\);_(* &quot;-&quot;??_);_(@_)">
                  <c:v>98701</c:v>
                </c:pt>
                <c:pt idx="263" formatCode="_(* #,##0_);_(* \(#,##0\);_(* &quot;-&quot;??_);_(@_)">
                  <c:v>94085</c:v>
                </c:pt>
                <c:pt idx="264" formatCode="_(* #,##0_);_(* \(#,##0\);_(* &quot;-&quot;??_);_(@_)">
                  <c:v>90946</c:v>
                </c:pt>
                <c:pt idx="265" formatCode="_(* #,##0_);_(* \(#,##0\);_(* &quot;-&quot;??_);_(@_)">
                  <c:v>89405</c:v>
                </c:pt>
                <c:pt idx="266" formatCode="_(* #,##0_);_(* \(#,##0\);_(* &quot;-&quot;??_);_(@_)">
                  <c:v>88855</c:v>
                </c:pt>
                <c:pt idx="267" formatCode="_(* #,##0_);_(* \(#,##0\);_(* &quot;-&quot;??_);_(@_)">
                  <c:v>89266</c:v>
                </c:pt>
                <c:pt idx="268" formatCode="_(* #,##0_);_(* \(#,##0\);_(* &quot;-&quot;??_);_(@_)">
                  <c:v>91372</c:v>
                </c:pt>
                <c:pt idx="269" formatCode="_(* #,##0_);_(* \(#,##0\);_(* &quot;-&quot;??_);_(@_)">
                  <c:v>96350</c:v>
                </c:pt>
                <c:pt idx="270" formatCode="_(* #,##0_);_(* \(#,##0\);_(* &quot;-&quot;??_);_(@_)">
                  <c:v>104194</c:v>
                </c:pt>
                <c:pt idx="271" formatCode="_(* #,##0_);_(* \(#,##0\);_(* &quot;-&quot;??_);_(@_)">
                  <c:v>108706</c:v>
                </c:pt>
                <c:pt idx="272" formatCode="_(* #,##0_);_(* \(#,##0\);_(* &quot;-&quot;??_);_(@_)">
                  <c:v>107821</c:v>
                </c:pt>
                <c:pt idx="273" formatCode="_(* #,##0_);_(* \(#,##0\);_(* &quot;-&quot;??_);_(@_)">
                  <c:v>105131</c:v>
                </c:pt>
                <c:pt idx="274" formatCode="_(* #,##0_);_(* \(#,##0\);_(* &quot;-&quot;??_);_(@_)">
                  <c:v>102602</c:v>
                </c:pt>
                <c:pt idx="275" formatCode="_(* #,##0_);_(* \(#,##0\);_(* &quot;-&quot;??_);_(@_)">
                  <c:v>100199</c:v>
                </c:pt>
                <c:pt idx="276" formatCode="_(* #,##0_);_(* \(#,##0\);_(* &quot;-&quot;??_);_(@_)">
                  <c:v>97959</c:v>
                </c:pt>
                <c:pt idx="277" formatCode="_(* #,##0_);_(* \(#,##0\);_(* &quot;-&quot;??_);_(@_)">
                  <c:v>96300</c:v>
                </c:pt>
                <c:pt idx="278" formatCode="_(* #,##0_);_(* \(#,##0\);_(* &quot;-&quot;??_);_(@_)">
                  <c:v>95054</c:v>
                </c:pt>
                <c:pt idx="279" formatCode="_(* #,##0_);_(* \(#,##0\);_(* &quot;-&quot;??_);_(@_)">
                  <c:v>94728</c:v>
                </c:pt>
                <c:pt idx="280" formatCode="_(* #,##0_);_(* \(#,##0\);_(* &quot;-&quot;??_);_(@_)">
                  <c:v>96425</c:v>
                </c:pt>
                <c:pt idx="281" formatCode="_(* #,##0_);_(* \(#,##0\);_(* &quot;-&quot;??_);_(@_)">
                  <c:v>100677</c:v>
                </c:pt>
                <c:pt idx="282" formatCode="_(* #,##0_);_(* \(#,##0\);_(* &quot;-&quot;??_);_(@_)">
                  <c:v>102448</c:v>
                </c:pt>
                <c:pt idx="283" formatCode="_(* #,##0_);_(* \(#,##0\);_(* &quot;-&quot;??_);_(@_)">
                  <c:v>101603</c:v>
                </c:pt>
                <c:pt idx="284" formatCode="_(* #,##0_);_(* \(#,##0\);_(* &quot;-&quot;??_);_(@_)">
                  <c:v>100234</c:v>
                </c:pt>
                <c:pt idx="285" formatCode="_(* #,##0_);_(* \(#,##0\);_(* &quot;-&quot;??_);_(@_)">
                  <c:v>97949</c:v>
                </c:pt>
                <c:pt idx="286" formatCode="_(* #,##0_);_(* \(#,##0\);_(* &quot;-&quot;??_);_(@_)">
                  <c:v>94262</c:v>
                </c:pt>
                <c:pt idx="287" formatCode="_(* #,##0_);_(* \(#,##0\);_(* &quot;-&quot;??_);_(@_)">
                  <c:v>90218</c:v>
                </c:pt>
                <c:pt idx="288" formatCode="_(* #,##0_);_(* \(#,##0\);_(* &quot;-&quot;??_);_(@_)">
                  <c:v>86736</c:v>
                </c:pt>
                <c:pt idx="289" formatCode="_(* #,##0_);_(* \(#,##0\);_(* &quot;-&quot;??_);_(@_)">
                  <c:v>84771</c:v>
                </c:pt>
                <c:pt idx="290" formatCode="_(* #,##0_);_(* \(#,##0\);_(* &quot;-&quot;??_);_(@_)">
                  <c:v>83726</c:v>
                </c:pt>
                <c:pt idx="291" formatCode="_(* #,##0_);_(* \(#,##0\);_(* &quot;-&quot;??_);_(@_)">
                  <c:v>83459</c:v>
                </c:pt>
                <c:pt idx="292" formatCode="_(* #,##0_);_(* \(#,##0\);_(* &quot;-&quot;??_);_(@_)">
                  <c:v>84119</c:v>
                </c:pt>
                <c:pt idx="293" formatCode="_(* #,##0_);_(* \(#,##0\);_(* &quot;-&quot;??_);_(@_)">
                  <c:v>86069</c:v>
                </c:pt>
                <c:pt idx="294" formatCode="_(* #,##0_);_(* \(#,##0\);_(* &quot;-&quot;??_);_(@_)">
                  <c:v>89162</c:v>
                </c:pt>
                <c:pt idx="295" formatCode="_(* #,##0_);_(* \(#,##0\);_(* &quot;-&quot;??_);_(@_)">
                  <c:v>92461</c:v>
                </c:pt>
                <c:pt idx="296" formatCode="_(* #,##0_);_(* \(#,##0\);_(* &quot;-&quot;??_);_(@_)">
                  <c:v>94336</c:v>
                </c:pt>
                <c:pt idx="297" formatCode="_(* #,##0_);_(* \(#,##0\);_(* &quot;-&quot;??_);_(@_)">
                  <c:v>94631</c:v>
                </c:pt>
                <c:pt idx="298" formatCode="_(* #,##0_);_(* \(#,##0\);_(* &quot;-&quot;??_);_(@_)">
                  <c:v>93715</c:v>
                </c:pt>
                <c:pt idx="299" formatCode="_(* #,##0_);_(* \(#,##0\);_(* &quot;-&quot;??_);_(@_)">
                  <c:v>92070</c:v>
                </c:pt>
                <c:pt idx="300" formatCode="_(* #,##0_);_(* \(#,##0\);_(* &quot;-&quot;??_);_(@_)">
                  <c:v>90078</c:v>
                </c:pt>
                <c:pt idx="301" formatCode="_(* #,##0_);_(* \(#,##0\);_(* &quot;-&quot;??_);_(@_)">
                  <c:v>88149</c:v>
                </c:pt>
                <c:pt idx="302" formatCode="_(* #,##0_);_(* \(#,##0\);_(* &quot;-&quot;??_);_(@_)">
                  <c:v>86858</c:v>
                </c:pt>
                <c:pt idx="303" formatCode="_(* #,##0_);_(* \(#,##0\);_(* &quot;-&quot;??_);_(@_)">
                  <c:v>86663</c:v>
                </c:pt>
                <c:pt idx="304" formatCode="_(* #,##0_);_(* \(#,##0\);_(* &quot;-&quot;??_);_(@_)">
                  <c:v>88372</c:v>
                </c:pt>
                <c:pt idx="305" formatCode="_(* #,##0_);_(* \(#,##0\);_(* &quot;-&quot;??_);_(@_)">
                  <c:v>92298</c:v>
                </c:pt>
                <c:pt idx="306" formatCode="_(* #,##0_);_(* \(#,##0\);_(* &quot;-&quot;??_);_(@_)">
                  <c:v>94306</c:v>
                </c:pt>
                <c:pt idx="307" formatCode="_(* #,##0_);_(* \(#,##0\);_(* &quot;-&quot;??_);_(@_)">
                  <c:v>93772</c:v>
                </c:pt>
                <c:pt idx="308" formatCode="_(* #,##0_);_(* \(#,##0\);_(* &quot;-&quot;??_);_(@_)">
                  <c:v>92633</c:v>
                </c:pt>
                <c:pt idx="309" formatCode="_(* #,##0_);_(* \(#,##0\);_(* &quot;-&quot;??_);_(@_)">
                  <c:v>90634</c:v>
                </c:pt>
                <c:pt idx="310" formatCode="_(* #,##0_);_(* \(#,##0\);_(* &quot;-&quot;??_);_(@_)">
                  <c:v>87569</c:v>
                </c:pt>
                <c:pt idx="311" formatCode="_(* #,##0_);_(* \(#,##0\);_(* &quot;-&quot;??_);_(@_)">
                  <c:v>84140</c:v>
                </c:pt>
                <c:pt idx="312" formatCode="_(* #,##0_);_(* \(#,##0\);_(* &quot;-&quot;??_);_(@_)">
                  <c:v>81261</c:v>
                </c:pt>
                <c:pt idx="313" formatCode="_(* #,##0_);_(* \(#,##0\);_(* &quot;-&quot;??_);_(@_)">
                  <c:v>79509</c:v>
                </c:pt>
                <c:pt idx="314" formatCode="_(* #,##0_);_(* \(#,##0\);_(* &quot;-&quot;??_);_(@_)">
                  <c:v>78401</c:v>
                </c:pt>
                <c:pt idx="315" formatCode="_(* #,##0_);_(* \(#,##0\);_(* &quot;-&quot;??_);_(@_)">
                  <c:v>78060</c:v>
                </c:pt>
                <c:pt idx="316" formatCode="_(* #,##0_);_(* \(#,##0\);_(* &quot;-&quot;??_);_(@_)">
                  <c:v>78503</c:v>
                </c:pt>
                <c:pt idx="317" formatCode="_(* #,##0_);_(* \(#,##0\);_(* &quot;-&quot;??_);_(@_)">
                  <c:v>79973</c:v>
                </c:pt>
                <c:pt idx="318" formatCode="_(* #,##0_);_(* \(#,##0\);_(* &quot;-&quot;??_);_(@_)">
                  <c:v>82403</c:v>
                </c:pt>
                <c:pt idx="319" formatCode="_(* #,##0_);_(* \(#,##0\);_(* &quot;-&quot;??_);_(@_)">
                  <c:v>85310</c:v>
                </c:pt>
                <c:pt idx="320" formatCode="_(* #,##0_);_(* \(#,##0\);_(* &quot;-&quot;??_);_(@_)">
                  <c:v>87371</c:v>
                </c:pt>
                <c:pt idx="321" formatCode="_(* #,##0_);_(* \(#,##0\);_(* &quot;-&quot;??_);_(@_)">
                  <c:v>87920</c:v>
                </c:pt>
                <c:pt idx="322" formatCode="_(* #,##0_);_(* \(#,##0\);_(* &quot;-&quot;??_);_(@_)">
                  <c:v>87210</c:v>
                </c:pt>
                <c:pt idx="323" formatCode="_(* #,##0_);_(* \(#,##0\);_(* &quot;-&quot;??_);_(@_)">
                  <c:v>86127</c:v>
                </c:pt>
                <c:pt idx="324" formatCode="_(* #,##0_);_(* \(#,##0\);_(* &quot;-&quot;??_);_(@_)">
                  <c:v>85216</c:v>
                </c:pt>
                <c:pt idx="325" formatCode="_(* #,##0_);_(* \(#,##0\);_(* &quot;-&quot;??_);_(@_)">
                  <c:v>84040</c:v>
                </c:pt>
                <c:pt idx="326" formatCode="_(* #,##0_);_(* \(#,##0\);_(* &quot;-&quot;??_);_(@_)">
                  <c:v>83247</c:v>
                </c:pt>
                <c:pt idx="327" formatCode="_(* #,##0_);_(* \(#,##0\);_(* &quot;-&quot;??_);_(@_)">
                  <c:v>83404</c:v>
                </c:pt>
                <c:pt idx="328" formatCode="_(* #,##0_);_(* \(#,##0\);_(* &quot;-&quot;??_);_(@_)">
                  <c:v>85669</c:v>
                </c:pt>
                <c:pt idx="329" formatCode="_(* #,##0_);_(* \(#,##0\);_(* &quot;-&quot;??_);_(@_)">
                  <c:v>90391</c:v>
                </c:pt>
                <c:pt idx="330" formatCode="_(* #,##0_);_(* \(#,##0\);_(* &quot;-&quot;??_);_(@_)">
                  <c:v>93057</c:v>
                </c:pt>
                <c:pt idx="331" formatCode="_(* #,##0_);_(* \(#,##0\);_(* &quot;-&quot;??_);_(@_)">
                  <c:v>93413</c:v>
                </c:pt>
                <c:pt idx="332" formatCode="_(* #,##0_);_(* \(#,##0\);_(* &quot;-&quot;??_);_(@_)">
                  <c:v>92841</c:v>
                </c:pt>
                <c:pt idx="333" formatCode="_(* #,##0_);_(* \(#,##0\);_(* &quot;-&quot;??_);_(@_)">
                  <c:v>90320</c:v>
                </c:pt>
                <c:pt idx="334" formatCode="_(* #,##0_);_(* \(#,##0\);_(* &quot;-&quot;??_);_(@_)">
                  <c:v>86763</c:v>
                </c:pt>
                <c:pt idx="335" formatCode="_(* #,##0_);_(* \(#,##0\);_(* &quot;-&quot;??_);_(@_)">
                  <c:v>83107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50F-4CF0-9D19-A083EE357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172304"/>
        <c:axId val="84017118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Load!$E$1</c15:sqref>
                        </c15:formulaRef>
                      </c:ext>
                    </c:extLst>
                    <c:strCache>
                      <c:ptCount val="1"/>
                      <c:pt idx="0">
                        <c:v>Platts Backcast</c:v>
                      </c:pt>
                    </c:strCache>
                  </c:strRef>
                </c:tx>
                <c:spPr>
                  <a:ln>
                    <a:solidFill>
                      <a:srgbClr val="007EAE">
                        <a:alpha val="80000"/>
                      </a:srgbClr>
                    </a:solidFill>
                    <a:prstDash val="solid"/>
                  </a:ln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Load!$A$2:$A$337</c15:sqref>
                        </c15:formulaRef>
                      </c:ext>
                    </c:extLst>
                    <c:numCache>
                      <c:formatCode>m/d/yyyy\ h:mm</c:formatCode>
                      <c:ptCount val="336"/>
                      <c:pt idx="0">
                        <c:v>43850</c:v>
                      </c:pt>
                      <c:pt idx="1">
                        <c:v>43850.041666666657</c:v>
                      </c:pt>
                      <c:pt idx="2">
                        <c:v>43850.083333333343</c:v>
                      </c:pt>
                      <c:pt idx="3">
                        <c:v>43850.125</c:v>
                      </c:pt>
                      <c:pt idx="4">
                        <c:v>43850.166666666657</c:v>
                      </c:pt>
                      <c:pt idx="5">
                        <c:v>43850.208333333343</c:v>
                      </c:pt>
                      <c:pt idx="6">
                        <c:v>43850.25</c:v>
                      </c:pt>
                      <c:pt idx="7">
                        <c:v>43850.291666666657</c:v>
                      </c:pt>
                      <c:pt idx="8">
                        <c:v>43850.333333333343</c:v>
                      </c:pt>
                      <c:pt idx="9">
                        <c:v>43850.375</c:v>
                      </c:pt>
                      <c:pt idx="10">
                        <c:v>43850.416666666657</c:v>
                      </c:pt>
                      <c:pt idx="11">
                        <c:v>43850.458333333343</c:v>
                      </c:pt>
                      <c:pt idx="12">
                        <c:v>43850.5</c:v>
                      </c:pt>
                      <c:pt idx="13">
                        <c:v>43850.541666666657</c:v>
                      </c:pt>
                      <c:pt idx="14">
                        <c:v>43850.583333333343</c:v>
                      </c:pt>
                      <c:pt idx="15">
                        <c:v>43850.625</c:v>
                      </c:pt>
                      <c:pt idx="16">
                        <c:v>43850.666666666657</c:v>
                      </c:pt>
                      <c:pt idx="17">
                        <c:v>43850.708333333343</c:v>
                      </c:pt>
                      <c:pt idx="18">
                        <c:v>43850.75</c:v>
                      </c:pt>
                      <c:pt idx="19">
                        <c:v>43850.791666666657</c:v>
                      </c:pt>
                      <c:pt idx="20">
                        <c:v>43850.833333333343</c:v>
                      </c:pt>
                      <c:pt idx="21">
                        <c:v>43850.875</c:v>
                      </c:pt>
                      <c:pt idx="22">
                        <c:v>43850.916666666657</c:v>
                      </c:pt>
                      <c:pt idx="23">
                        <c:v>43850.958333333343</c:v>
                      </c:pt>
                      <c:pt idx="24">
                        <c:v>43851</c:v>
                      </c:pt>
                      <c:pt idx="25">
                        <c:v>43851.041666666657</c:v>
                      </c:pt>
                      <c:pt idx="26">
                        <c:v>43851.083333333343</c:v>
                      </c:pt>
                      <c:pt idx="27">
                        <c:v>43851.125</c:v>
                      </c:pt>
                      <c:pt idx="28">
                        <c:v>43851.166666666657</c:v>
                      </c:pt>
                      <c:pt idx="29">
                        <c:v>43851.208333333343</c:v>
                      </c:pt>
                      <c:pt idx="30">
                        <c:v>43851.25</c:v>
                      </c:pt>
                      <c:pt idx="31">
                        <c:v>43851.291666666657</c:v>
                      </c:pt>
                      <c:pt idx="32">
                        <c:v>43851.333333333343</c:v>
                      </c:pt>
                      <c:pt idx="33">
                        <c:v>43851.375</c:v>
                      </c:pt>
                      <c:pt idx="34">
                        <c:v>43851.416666666657</c:v>
                      </c:pt>
                      <c:pt idx="35">
                        <c:v>43851.458333333343</c:v>
                      </c:pt>
                      <c:pt idx="36">
                        <c:v>43851.5</c:v>
                      </c:pt>
                      <c:pt idx="37">
                        <c:v>43851.541666666657</c:v>
                      </c:pt>
                      <c:pt idx="38">
                        <c:v>43851.583333333343</c:v>
                      </c:pt>
                      <c:pt idx="39">
                        <c:v>43851.625</c:v>
                      </c:pt>
                      <c:pt idx="40">
                        <c:v>43851.666666666657</c:v>
                      </c:pt>
                      <c:pt idx="41">
                        <c:v>43851.708333333343</c:v>
                      </c:pt>
                      <c:pt idx="42">
                        <c:v>43851.75</c:v>
                      </c:pt>
                      <c:pt idx="43">
                        <c:v>43851.791666666657</c:v>
                      </c:pt>
                      <c:pt idx="44">
                        <c:v>43851.833333333343</c:v>
                      </c:pt>
                      <c:pt idx="45">
                        <c:v>43851.875</c:v>
                      </c:pt>
                      <c:pt idx="46">
                        <c:v>43851.916666666657</c:v>
                      </c:pt>
                      <c:pt idx="47">
                        <c:v>43851.958333333343</c:v>
                      </c:pt>
                      <c:pt idx="48">
                        <c:v>43852</c:v>
                      </c:pt>
                      <c:pt idx="49">
                        <c:v>43852.041666666657</c:v>
                      </c:pt>
                      <c:pt idx="50">
                        <c:v>43852.083333333343</c:v>
                      </c:pt>
                      <c:pt idx="51">
                        <c:v>43852.125</c:v>
                      </c:pt>
                      <c:pt idx="52">
                        <c:v>43852.166666666657</c:v>
                      </c:pt>
                      <c:pt idx="53">
                        <c:v>43852.208333333343</c:v>
                      </c:pt>
                      <c:pt idx="54">
                        <c:v>43852.25</c:v>
                      </c:pt>
                      <c:pt idx="55">
                        <c:v>43852.291666666657</c:v>
                      </c:pt>
                      <c:pt idx="56">
                        <c:v>43852.333333333343</c:v>
                      </c:pt>
                      <c:pt idx="57">
                        <c:v>43852.375</c:v>
                      </c:pt>
                      <c:pt idx="58">
                        <c:v>43852.416666666657</c:v>
                      </c:pt>
                      <c:pt idx="59">
                        <c:v>43852.458333333343</c:v>
                      </c:pt>
                      <c:pt idx="60">
                        <c:v>43852.5</c:v>
                      </c:pt>
                      <c:pt idx="61">
                        <c:v>43852.541666666657</c:v>
                      </c:pt>
                      <c:pt idx="62">
                        <c:v>43852.583333333343</c:v>
                      </c:pt>
                      <c:pt idx="63">
                        <c:v>43852.625</c:v>
                      </c:pt>
                      <c:pt idx="64">
                        <c:v>43852.666666666657</c:v>
                      </c:pt>
                      <c:pt idx="65">
                        <c:v>43852.708333333343</c:v>
                      </c:pt>
                      <c:pt idx="66">
                        <c:v>43852.75</c:v>
                      </c:pt>
                      <c:pt idx="67">
                        <c:v>43852.791666666657</c:v>
                      </c:pt>
                      <c:pt idx="68">
                        <c:v>43852.833333333343</c:v>
                      </c:pt>
                      <c:pt idx="69">
                        <c:v>43852.875</c:v>
                      </c:pt>
                      <c:pt idx="70">
                        <c:v>43852.916666666657</c:v>
                      </c:pt>
                      <c:pt idx="71">
                        <c:v>43852.958333333343</c:v>
                      </c:pt>
                      <c:pt idx="72">
                        <c:v>43853</c:v>
                      </c:pt>
                      <c:pt idx="73">
                        <c:v>43853.041666666657</c:v>
                      </c:pt>
                      <c:pt idx="74">
                        <c:v>43853.083333333343</c:v>
                      </c:pt>
                      <c:pt idx="75">
                        <c:v>43853.125</c:v>
                      </c:pt>
                      <c:pt idx="76">
                        <c:v>43853.166666666657</c:v>
                      </c:pt>
                      <c:pt idx="77">
                        <c:v>43853.208333333343</c:v>
                      </c:pt>
                      <c:pt idx="78">
                        <c:v>43853.25</c:v>
                      </c:pt>
                      <c:pt idx="79">
                        <c:v>43853.291666666657</c:v>
                      </c:pt>
                      <c:pt idx="80">
                        <c:v>43853.333333333343</c:v>
                      </c:pt>
                      <c:pt idx="81">
                        <c:v>43853.375</c:v>
                      </c:pt>
                      <c:pt idx="82">
                        <c:v>43853.416666666657</c:v>
                      </c:pt>
                      <c:pt idx="83">
                        <c:v>43853.458333333343</c:v>
                      </c:pt>
                      <c:pt idx="84">
                        <c:v>43853.5</c:v>
                      </c:pt>
                      <c:pt idx="85">
                        <c:v>43853.541666666657</c:v>
                      </c:pt>
                      <c:pt idx="86">
                        <c:v>43853.583333333343</c:v>
                      </c:pt>
                      <c:pt idx="87">
                        <c:v>43853.625</c:v>
                      </c:pt>
                      <c:pt idx="88">
                        <c:v>43853.666666666657</c:v>
                      </c:pt>
                      <c:pt idx="89">
                        <c:v>43853.708333333343</c:v>
                      </c:pt>
                      <c:pt idx="90">
                        <c:v>43853.75</c:v>
                      </c:pt>
                      <c:pt idx="91">
                        <c:v>43853.791666666657</c:v>
                      </c:pt>
                      <c:pt idx="92">
                        <c:v>43853.833333333343</c:v>
                      </c:pt>
                      <c:pt idx="93">
                        <c:v>43853.875</c:v>
                      </c:pt>
                      <c:pt idx="94">
                        <c:v>43853.916666666657</c:v>
                      </c:pt>
                      <c:pt idx="95">
                        <c:v>43853.958333333343</c:v>
                      </c:pt>
                      <c:pt idx="96">
                        <c:v>43854</c:v>
                      </c:pt>
                      <c:pt idx="97">
                        <c:v>43854.041666666657</c:v>
                      </c:pt>
                      <c:pt idx="98">
                        <c:v>43854.083333333343</c:v>
                      </c:pt>
                      <c:pt idx="99">
                        <c:v>43854.125</c:v>
                      </c:pt>
                      <c:pt idx="100">
                        <c:v>43854.166666666657</c:v>
                      </c:pt>
                      <c:pt idx="101">
                        <c:v>43854.208333333343</c:v>
                      </c:pt>
                      <c:pt idx="102">
                        <c:v>43854.25</c:v>
                      </c:pt>
                      <c:pt idx="103">
                        <c:v>43854.291666666657</c:v>
                      </c:pt>
                      <c:pt idx="104">
                        <c:v>43854.333333333343</c:v>
                      </c:pt>
                      <c:pt idx="105">
                        <c:v>43854.375</c:v>
                      </c:pt>
                      <c:pt idx="106">
                        <c:v>43854.416666666657</c:v>
                      </c:pt>
                      <c:pt idx="107">
                        <c:v>43854.458333333343</c:v>
                      </c:pt>
                      <c:pt idx="108">
                        <c:v>43854.5</c:v>
                      </c:pt>
                      <c:pt idx="109">
                        <c:v>43854.541666666657</c:v>
                      </c:pt>
                      <c:pt idx="110">
                        <c:v>43854.583333333343</c:v>
                      </c:pt>
                      <c:pt idx="111">
                        <c:v>43854.625</c:v>
                      </c:pt>
                      <c:pt idx="112">
                        <c:v>43854.666666666657</c:v>
                      </c:pt>
                      <c:pt idx="113">
                        <c:v>43854.708333333343</c:v>
                      </c:pt>
                      <c:pt idx="114">
                        <c:v>43854.75</c:v>
                      </c:pt>
                      <c:pt idx="115">
                        <c:v>43854.791666666657</c:v>
                      </c:pt>
                      <c:pt idx="116">
                        <c:v>43854.833333333343</c:v>
                      </c:pt>
                      <c:pt idx="117">
                        <c:v>43854.875</c:v>
                      </c:pt>
                      <c:pt idx="118">
                        <c:v>43854.916666666657</c:v>
                      </c:pt>
                      <c:pt idx="119">
                        <c:v>43854.958333333343</c:v>
                      </c:pt>
                      <c:pt idx="120">
                        <c:v>43855</c:v>
                      </c:pt>
                      <c:pt idx="121">
                        <c:v>43855.041666666657</c:v>
                      </c:pt>
                      <c:pt idx="122">
                        <c:v>43855.083333333343</c:v>
                      </c:pt>
                      <c:pt idx="123">
                        <c:v>43855.125</c:v>
                      </c:pt>
                      <c:pt idx="124">
                        <c:v>43855.166666666657</c:v>
                      </c:pt>
                      <c:pt idx="125">
                        <c:v>43855.208333333343</c:v>
                      </c:pt>
                      <c:pt idx="126">
                        <c:v>43855.25</c:v>
                      </c:pt>
                      <c:pt idx="127">
                        <c:v>43855.291666666657</c:v>
                      </c:pt>
                      <c:pt idx="128">
                        <c:v>43855.333333333343</c:v>
                      </c:pt>
                      <c:pt idx="129">
                        <c:v>43855.375</c:v>
                      </c:pt>
                      <c:pt idx="130">
                        <c:v>43855.416666666657</c:v>
                      </c:pt>
                      <c:pt idx="131">
                        <c:v>43855.458333333343</c:v>
                      </c:pt>
                      <c:pt idx="132">
                        <c:v>43855.5</c:v>
                      </c:pt>
                      <c:pt idx="133">
                        <c:v>43855.541666666657</c:v>
                      </c:pt>
                      <c:pt idx="134">
                        <c:v>43855.583333333343</c:v>
                      </c:pt>
                      <c:pt idx="135">
                        <c:v>43855.625</c:v>
                      </c:pt>
                      <c:pt idx="136">
                        <c:v>43855.666666666657</c:v>
                      </c:pt>
                      <c:pt idx="137">
                        <c:v>43855.708333333343</c:v>
                      </c:pt>
                      <c:pt idx="138">
                        <c:v>43855.75</c:v>
                      </c:pt>
                      <c:pt idx="139">
                        <c:v>43855.791666666657</c:v>
                      </c:pt>
                      <c:pt idx="140">
                        <c:v>43855.833333333343</c:v>
                      </c:pt>
                      <c:pt idx="141">
                        <c:v>43855.875</c:v>
                      </c:pt>
                      <c:pt idx="142">
                        <c:v>43855.916666666657</c:v>
                      </c:pt>
                      <c:pt idx="143">
                        <c:v>43855.958333333343</c:v>
                      </c:pt>
                      <c:pt idx="144">
                        <c:v>43856</c:v>
                      </c:pt>
                      <c:pt idx="145">
                        <c:v>43856.041666666657</c:v>
                      </c:pt>
                      <c:pt idx="146">
                        <c:v>43856.083333333343</c:v>
                      </c:pt>
                      <c:pt idx="147">
                        <c:v>43856.125</c:v>
                      </c:pt>
                      <c:pt idx="148">
                        <c:v>43856.166666666657</c:v>
                      </c:pt>
                      <c:pt idx="149">
                        <c:v>43856.208333333343</c:v>
                      </c:pt>
                      <c:pt idx="150">
                        <c:v>43856.25</c:v>
                      </c:pt>
                      <c:pt idx="151">
                        <c:v>43856.291666666657</c:v>
                      </c:pt>
                      <c:pt idx="152">
                        <c:v>43856.333333333343</c:v>
                      </c:pt>
                      <c:pt idx="153">
                        <c:v>43856.375</c:v>
                      </c:pt>
                      <c:pt idx="154">
                        <c:v>43856.416666666657</c:v>
                      </c:pt>
                      <c:pt idx="155">
                        <c:v>43856.458333333343</c:v>
                      </c:pt>
                      <c:pt idx="156">
                        <c:v>43856.5</c:v>
                      </c:pt>
                      <c:pt idx="157">
                        <c:v>43856.541666666657</c:v>
                      </c:pt>
                      <c:pt idx="158">
                        <c:v>43856.583333333343</c:v>
                      </c:pt>
                      <c:pt idx="159">
                        <c:v>43856.625</c:v>
                      </c:pt>
                      <c:pt idx="160">
                        <c:v>43856.666666666657</c:v>
                      </c:pt>
                      <c:pt idx="161">
                        <c:v>43856.708333333343</c:v>
                      </c:pt>
                      <c:pt idx="162">
                        <c:v>43856.75</c:v>
                      </c:pt>
                      <c:pt idx="163">
                        <c:v>43856.791666666657</c:v>
                      </c:pt>
                      <c:pt idx="164">
                        <c:v>43856.833333333343</c:v>
                      </c:pt>
                      <c:pt idx="165">
                        <c:v>43856.875</c:v>
                      </c:pt>
                      <c:pt idx="166">
                        <c:v>43856.916666666657</c:v>
                      </c:pt>
                      <c:pt idx="167">
                        <c:v>43856.958333333343</c:v>
                      </c:pt>
                      <c:pt idx="168">
                        <c:v>43857</c:v>
                      </c:pt>
                      <c:pt idx="169">
                        <c:v>43857.041666666657</c:v>
                      </c:pt>
                      <c:pt idx="170">
                        <c:v>43857.083333333343</c:v>
                      </c:pt>
                      <c:pt idx="171">
                        <c:v>43857.125</c:v>
                      </c:pt>
                      <c:pt idx="172">
                        <c:v>43857.166666666657</c:v>
                      </c:pt>
                      <c:pt idx="173">
                        <c:v>43857.208333333343</c:v>
                      </c:pt>
                      <c:pt idx="174">
                        <c:v>43857.25</c:v>
                      </c:pt>
                      <c:pt idx="175">
                        <c:v>43857.291666666657</c:v>
                      </c:pt>
                      <c:pt idx="176">
                        <c:v>43857.333333333343</c:v>
                      </c:pt>
                      <c:pt idx="177">
                        <c:v>43857.375</c:v>
                      </c:pt>
                      <c:pt idx="178">
                        <c:v>43857.416666666657</c:v>
                      </c:pt>
                      <c:pt idx="179">
                        <c:v>43857.458333333343</c:v>
                      </c:pt>
                      <c:pt idx="180">
                        <c:v>43857.5</c:v>
                      </c:pt>
                      <c:pt idx="181">
                        <c:v>43857.541666666657</c:v>
                      </c:pt>
                      <c:pt idx="182">
                        <c:v>43857.583333333343</c:v>
                      </c:pt>
                      <c:pt idx="183">
                        <c:v>43857.625</c:v>
                      </c:pt>
                      <c:pt idx="184">
                        <c:v>43857.666666666657</c:v>
                      </c:pt>
                      <c:pt idx="185">
                        <c:v>43857.708333333343</c:v>
                      </c:pt>
                      <c:pt idx="186">
                        <c:v>43857.75</c:v>
                      </c:pt>
                      <c:pt idx="187">
                        <c:v>43857.791666666657</c:v>
                      </c:pt>
                      <c:pt idx="188">
                        <c:v>43857.833333333343</c:v>
                      </c:pt>
                      <c:pt idx="189">
                        <c:v>43857.875</c:v>
                      </c:pt>
                      <c:pt idx="190">
                        <c:v>43857.916666666657</c:v>
                      </c:pt>
                      <c:pt idx="191">
                        <c:v>43857.958333333343</c:v>
                      </c:pt>
                      <c:pt idx="192">
                        <c:v>43858</c:v>
                      </c:pt>
                      <c:pt idx="193">
                        <c:v>43858.041666666657</c:v>
                      </c:pt>
                      <c:pt idx="194">
                        <c:v>43858.083333333343</c:v>
                      </c:pt>
                      <c:pt idx="195">
                        <c:v>43858.125</c:v>
                      </c:pt>
                      <c:pt idx="196">
                        <c:v>43858.166666666657</c:v>
                      </c:pt>
                      <c:pt idx="197">
                        <c:v>43858.208333333343</c:v>
                      </c:pt>
                      <c:pt idx="198">
                        <c:v>43858.25</c:v>
                      </c:pt>
                      <c:pt idx="199">
                        <c:v>43858.291666666657</c:v>
                      </c:pt>
                      <c:pt idx="200">
                        <c:v>43858.333333333343</c:v>
                      </c:pt>
                      <c:pt idx="201">
                        <c:v>43858.375</c:v>
                      </c:pt>
                      <c:pt idx="202">
                        <c:v>43858.416666666657</c:v>
                      </c:pt>
                      <c:pt idx="203">
                        <c:v>43858.458333333343</c:v>
                      </c:pt>
                      <c:pt idx="204">
                        <c:v>43858.5</c:v>
                      </c:pt>
                      <c:pt idx="205">
                        <c:v>43858.541666666657</c:v>
                      </c:pt>
                      <c:pt idx="206">
                        <c:v>43858.583333333343</c:v>
                      </c:pt>
                      <c:pt idx="207">
                        <c:v>43858.625</c:v>
                      </c:pt>
                      <c:pt idx="208">
                        <c:v>43858.666666666657</c:v>
                      </c:pt>
                      <c:pt idx="209">
                        <c:v>43858.708333333343</c:v>
                      </c:pt>
                      <c:pt idx="210">
                        <c:v>43858.75</c:v>
                      </c:pt>
                      <c:pt idx="211">
                        <c:v>43858.791666666657</c:v>
                      </c:pt>
                      <c:pt idx="212">
                        <c:v>43858.833333333343</c:v>
                      </c:pt>
                      <c:pt idx="213">
                        <c:v>43858.875</c:v>
                      </c:pt>
                      <c:pt idx="214">
                        <c:v>43858.916666666657</c:v>
                      </c:pt>
                      <c:pt idx="215">
                        <c:v>43858.958333333343</c:v>
                      </c:pt>
                      <c:pt idx="216">
                        <c:v>43859</c:v>
                      </c:pt>
                      <c:pt idx="217">
                        <c:v>43859.041666666657</c:v>
                      </c:pt>
                      <c:pt idx="218">
                        <c:v>43859.083333333343</c:v>
                      </c:pt>
                      <c:pt idx="219">
                        <c:v>43859.125</c:v>
                      </c:pt>
                      <c:pt idx="220">
                        <c:v>43859.166666666657</c:v>
                      </c:pt>
                      <c:pt idx="221">
                        <c:v>43859.208333333343</c:v>
                      </c:pt>
                      <c:pt idx="222">
                        <c:v>43859.25</c:v>
                      </c:pt>
                      <c:pt idx="223">
                        <c:v>43859.291666666657</c:v>
                      </c:pt>
                      <c:pt idx="224">
                        <c:v>43859.333333333343</c:v>
                      </c:pt>
                      <c:pt idx="225">
                        <c:v>43859.375</c:v>
                      </c:pt>
                      <c:pt idx="226">
                        <c:v>43859.416666666657</c:v>
                      </c:pt>
                      <c:pt idx="227">
                        <c:v>43859.458333333343</c:v>
                      </c:pt>
                      <c:pt idx="228">
                        <c:v>43859.5</c:v>
                      </c:pt>
                      <c:pt idx="229">
                        <c:v>43859.541666666657</c:v>
                      </c:pt>
                      <c:pt idx="230">
                        <c:v>43859.583333333343</c:v>
                      </c:pt>
                      <c:pt idx="231">
                        <c:v>43859.625</c:v>
                      </c:pt>
                      <c:pt idx="232">
                        <c:v>43859.666666666657</c:v>
                      </c:pt>
                      <c:pt idx="233">
                        <c:v>43859.708333333343</c:v>
                      </c:pt>
                      <c:pt idx="234">
                        <c:v>43859.75</c:v>
                      </c:pt>
                      <c:pt idx="235">
                        <c:v>43859.791666666657</c:v>
                      </c:pt>
                      <c:pt idx="236">
                        <c:v>43859.833333333343</c:v>
                      </c:pt>
                      <c:pt idx="237">
                        <c:v>43859.875</c:v>
                      </c:pt>
                      <c:pt idx="238">
                        <c:v>43859.916666666657</c:v>
                      </c:pt>
                      <c:pt idx="239">
                        <c:v>43859.958333333343</c:v>
                      </c:pt>
                      <c:pt idx="240">
                        <c:v>43860</c:v>
                      </c:pt>
                      <c:pt idx="241">
                        <c:v>43860.041666666657</c:v>
                      </c:pt>
                      <c:pt idx="242">
                        <c:v>43860.083333333343</c:v>
                      </c:pt>
                      <c:pt idx="243">
                        <c:v>43860.125</c:v>
                      </c:pt>
                      <c:pt idx="244">
                        <c:v>43860.166666666657</c:v>
                      </c:pt>
                      <c:pt idx="245">
                        <c:v>43860.208333333343</c:v>
                      </c:pt>
                      <c:pt idx="246">
                        <c:v>43860.25</c:v>
                      </c:pt>
                      <c:pt idx="247">
                        <c:v>43860.291666666657</c:v>
                      </c:pt>
                      <c:pt idx="248">
                        <c:v>43860.333333333343</c:v>
                      </c:pt>
                      <c:pt idx="249">
                        <c:v>43860.375</c:v>
                      </c:pt>
                      <c:pt idx="250">
                        <c:v>43860.416666666657</c:v>
                      </c:pt>
                      <c:pt idx="251">
                        <c:v>43860.458333333343</c:v>
                      </c:pt>
                      <c:pt idx="252">
                        <c:v>43860.5</c:v>
                      </c:pt>
                      <c:pt idx="253">
                        <c:v>43860.541666666657</c:v>
                      </c:pt>
                      <c:pt idx="254">
                        <c:v>43860.583333333343</c:v>
                      </c:pt>
                      <c:pt idx="255">
                        <c:v>43860.625</c:v>
                      </c:pt>
                      <c:pt idx="256">
                        <c:v>43860.666666666657</c:v>
                      </c:pt>
                      <c:pt idx="257">
                        <c:v>43860.708333333343</c:v>
                      </c:pt>
                      <c:pt idx="258">
                        <c:v>43860.75</c:v>
                      </c:pt>
                      <c:pt idx="259">
                        <c:v>43860.791666666657</c:v>
                      </c:pt>
                      <c:pt idx="260">
                        <c:v>43860.833333333343</c:v>
                      </c:pt>
                      <c:pt idx="261">
                        <c:v>43860.875</c:v>
                      </c:pt>
                      <c:pt idx="262">
                        <c:v>43860.916666666657</c:v>
                      </c:pt>
                      <c:pt idx="263">
                        <c:v>43860.958333333343</c:v>
                      </c:pt>
                      <c:pt idx="264">
                        <c:v>43861</c:v>
                      </c:pt>
                      <c:pt idx="265">
                        <c:v>43861.041666666657</c:v>
                      </c:pt>
                      <c:pt idx="266">
                        <c:v>43861.083333333343</c:v>
                      </c:pt>
                      <c:pt idx="267">
                        <c:v>43861.125</c:v>
                      </c:pt>
                      <c:pt idx="268">
                        <c:v>43861.166666666657</c:v>
                      </c:pt>
                      <c:pt idx="269">
                        <c:v>43861.208333333343</c:v>
                      </c:pt>
                      <c:pt idx="270">
                        <c:v>43861.25</c:v>
                      </c:pt>
                      <c:pt idx="271">
                        <c:v>43861.291666666657</c:v>
                      </c:pt>
                      <c:pt idx="272">
                        <c:v>43861.333333333343</c:v>
                      </c:pt>
                      <c:pt idx="273">
                        <c:v>43861.375</c:v>
                      </c:pt>
                      <c:pt idx="274">
                        <c:v>43861.416666666657</c:v>
                      </c:pt>
                      <c:pt idx="275">
                        <c:v>43861.458333333343</c:v>
                      </c:pt>
                      <c:pt idx="276">
                        <c:v>43861.5</c:v>
                      </c:pt>
                      <c:pt idx="277">
                        <c:v>43861.541666666657</c:v>
                      </c:pt>
                      <c:pt idx="278">
                        <c:v>43861.583333333343</c:v>
                      </c:pt>
                      <c:pt idx="279">
                        <c:v>43861.625</c:v>
                      </c:pt>
                      <c:pt idx="280">
                        <c:v>43861.666666666657</c:v>
                      </c:pt>
                      <c:pt idx="281">
                        <c:v>43861.708333333343</c:v>
                      </c:pt>
                      <c:pt idx="282">
                        <c:v>43861.75</c:v>
                      </c:pt>
                      <c:pt idx="283">
                        <c:v>43861.791666666657</c:v>
                      </c:pt>
                      <c:pt idx="284">
                        <c:v>43861.833333333343</c:v>
                      </c:pt>
                      <c:pt idx="285">
                        <c:v>43861.875</c:v>
                      </c:pt>
                      <c:pt idx="286">
                        <c:v>43861.916666666657</c:v>
                      </c:pt>
                      <c:pt idx="287">
                        <c:v>43861.958333333343</c:v>
                      </c:pt>
                      <c:pt idx="288">
                        <c:v>43862</c:v>
                      </c:pt>
                      <c:pt idx="289">
                        <c:v>43862.041666666657</c:v>
                      </c:pt>
                      <c:pt idx="290">
                        <c:v>43862.083333333343</c:v>
                      </c:pt>
                      <c:pt idx="291">
                        <c:v>43862.125</c:v>
                      </c:pt>
                      <c:pt idx="292">
                        <c:v>43862.166666666657</c:v>
                      </c:pt>
                      <c:pt idx="293">
                        <c:v>43862.208333333343</c:v>
                      </c:pt>
                      <c:pt idx="294">
                        <c:v>43862.25</c:v>
                      </c:pt>
                      <c:pt idx="295">
                        <c:v>43862.291666666657</c:v>
                      </c:pt>
                      <c:pt idx="296">
                        <c:v>43862.333333333343</c:v>
                      </c:pt>
                      <c:pt idx="297">
                        <c:v>43862.375</c:v>
                      </c:pt>
                      <c:pt idx="298">
                        <c:v>43862.416666666657</c:v>
                      </c:pt>
                      <c:pt idx="299">
                        <c:v>43862.458333333343</c:v>
                      </c:pt>
                      <c:pt idx="300">
                        <c:v>43862.5</c:v>
                      </c:pt>
                      <c:pt idx="301">
                        <c:v>43862.541666666657</c:v>
                      </c:pt>
                      <c:pt idx="302">
                        <c:v>43862.583333333343</c:v>
                      </c:pt>
                      <c:pt idx="303">
                        <c:v>43862.625</c:v>
                      </c:pt>
                      <c:pt idx="304">
                        <c:v>43862.666666666657</c:v>
                      </c:pt>
                      <c:pt idx="305">
                        <c:v>43862.708333333343</c:v>
                      </c:pt>
                      <c:pt idx="306">
                        <c:v>43862.75</c:v>
                      </c:pt>
                      <c:pt idx="307">
                        <c:v>43862.791666666657</c:v>
                      </c:pt>
                      <c:pt idx="308">
                        <c:v>43862.833333333343</c:v>
                      </c:pt>
                      <c:pt idx="309">
                        <c:v>43862.875</c:v>
                      </c:pt>
                      <c:pt idx="310">
                        <c:v>43862.916666666657</c:v>
                      </c:pt>
                      <c:pt idx="311">
                        <c:v>43862.958333333343</c:v>
                      </c:pt>
                      <c:pt idx="312">
                        <c:v>43863</c:v>
                      </c:pt>
                      <c:pt idx="313">
                        <c:v>43863.041666666657</c:v>
                      </c:pt>
                      <c:pt idx="314">
                        <c:v>43863.083333333343</c:v>
                      </c:pt>
                      <c:pt idx="315">
                        <c:v>43863.125</c:v>
                      </c:pt>
                      <c:pt idx="316">
                        <c:v>43863.166666666657</c:v>
                      </c:pt>
                      <c:pt idx="317">
                        <c:v>43863.208333333343</c:v>
                      </c:pt>
                      <c:pt idx="318">
                        <c:v>43863.25</c:v>
                      </c:pt>
                      <c:pt idx="319">
                        <c:v>43863.291666666657</c:v>
                      </c:pt>
                      <c:pt idx="320">
                        <c:v>43863.333333333343</c:v>
                      </c:pt>
                      <c:pt idx="321">
                        <c:v>43863.375</c:v>
                      </c:pt>
                      <c:pt idx="322">
                        <c:v>43863.416666666657</c:v>
                      </c:pt>
                      <c:pt idx="323">
                        <c:v>43863.458333333343</c:v>
                      </c:pt>
                      <c:pt idx="324">
                        <c:v>43863.5</c:v>
                      </c:pt>
                      <c:pt idx="325">
                        <c:v>43863.541666666657</c:v>
                      </c:pt>
                      <c:pt idx="326">
                        <c:v>43863.583333333343</c:v>
                      </c:pt>
                      <c:pt idx="327">
                        <c:v>43863.625</c:v>
                      </c:pt>
                      <c:pt idx="328">
                        <c:v>43863.666666666657</c:v>
                      </c:pt>
                      <c:pt idx="329">
                        <c:v>43863.708333333343</c:v>
                      </c:pt>
                      <c:pt idx="330">
                        <c:v>43863.75</c:v>
                      </c:pt>
                      <c:pt idx="331">
                        <c:v>43863.791666666657</c:v>
                      </c:pt>
                      <c:pt idx="332">
                        <c:v>43863.833333333343</c:v>
                      </c:pt>
                      <c:pt idx="333">
                        <c:v>43863.875</c:v>
                      </c:pt>
                      <c:pt idx="334">
                        <c:v>43863.916666666657</c:v>
                      </c:pt>
                      <c:pt idx="335">
                        <c:v>43863.958333333343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Load!$E$2:$E$337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336"/>
                      <c:pt idx="0">
                        <c:v>100542.8717973188</c:v>
                      </c:pt>
                      <c:pt idx="1">
                        <c:v>96519.940446158085</c:v>
                      </c:pt>
                      <c:pt idx="2">
                        <c:v>95366.838051863611</c:v>
                      </c:pt>
                      <c:pt idx="3">
                        <c:v>94252.609456419814</c:v>
                      </c:pt>
                      <c:pt idx="4">
                        <c:v>94277.153125932615</c:v>
                      </c:pt>
                      <c:pt idx="5">
                        <c:v>96791.968525645279</c:v>
                      </c:pt>
                      <c:pt idx="6">
                        <c:v>101453.2629716229</c:v>
                      </c:pt>
                      <c:pt idx="7">
                        <c:v>108800.8556708081</c:v>
                      </c:pt>
                      <c:pt idx="8">
                        <c:v>112306.6336719473</c:v>
                      </c:pt>
                      <c:pt idx="9">
                        <c:v>111565.737761059</c:v>
                      </c:pt>
                      <c:pt idx="10">
                        <c:v>109007.94331869591</c:v>
                      </c:pt>
                      <c:pt idx="11">
                        <c:v>106566.277736697</c:v>
                      </c:pt>
                      <c:pt idx="12">
                        <c:v>105386.9213755753</c:v>
                      </c:pt>
                      <c:pt idx="13">
                        <c:v>104990.3924514214</c:v>
                      </c:pt>
                      <c:pt idx="14">
                        <c:v>104395.0892395143</c:v>
                      </c:pt>
                      <c:pt idx="15">
                        <c:v>103886.34890929751</c:v>
                      </c:pt>
                      <c:pt idx="16">
                        <c:v>102976.89201960379</c:v>
                      </c:pt>
                      <c:pt idx="17">
                        <c:v>104878.1850005233</c:v>
                      </c:pt>
                      <c:pt idx="18">
                        <c:v>108854.1505571866</c:v>
                      </c:pt>
                      <c:pt idx="19">
                        <c:v>110972.4437120534</c:v>
                      </c:pt>
                      <c:pt idx="20">
                        <c:v>112076.23472736881</c:v>
                      </c:pt>
                      <c:pt idx="21">
                        <c:v>112269.27940718509</c:v>
                      </c:pt>
                      <c:pt idx="22">
                        <c:v>110075.2875173849</c:v>
                      </c:pt>
                      <c:pt idx="23">
                        <c:v>106022.195686327</c:v>
                      </c:pt>
                      <c:pt idx="24">
                        <c:v>101884.0427440146</c:v>
                      </c:pt>
                      <c:pt idx="25">
                        <c:v>98905.083090647851</c:v>
                      </c:pt>
                      <c:pt idx="26">
                        <c:v>97402.811345602633</c:v>
                      </c:pt>
                      <c:pt idx="27">
                        <c:v>96334.55718331477</c:v>
                      </c:pt>
                      <c:pt idx="28">
                        <c:v>96819.014621199967</c:v>
                      </c:pt>
                      <c:pt idx="29">
                        <c:v>99468.397378684138</c:v>
                      </c:pt>
                      <c:pt idx="30">
                        <c:v>104270.2951938778</c:v>
                      </c:pt>
                      <c:pt idx="31">
                        <c:v>111910.4441284276</c:v>
                      </c:pt>
                      <c:pt idx="32">
                        <c:v>115647.3894785272</c:v>
                      </c:pt>
                      <c:pt idx="33">
                        <c:v>114503.93349128299</c:v>
                      </c:pt>
                      <c:pt idx="34">
                        <c:v>111563.4599919879</c:v>
                      </c:pt>
                      <c:pt idx="35">
                        <c:v>108598.14525558169</c:v>
                      </c:pt>
                      <c:pt idx="36">
                        <c:v>107156.9167960898</c:v>
                      </c:pt>
                      <c:pt idx="37">
                        <c:v>105868.450101132</c:v>
                      </c:pt>
                      <c:pt idx="38">
                        <c:v>104413.9152469549</c:v>
                      </c:pt>
                      <c:pt idx="39">
                        <c:v>102690.8553239765</c:v>
                      </c:pt>
                      <c:pt idx="40">
                        <c:v>101302.61967313661</c:v>
                      </c:pt>
                      <c:pt idx="41">
                        <c:v>102830.8897581624</c:v>
                      </c:pt>
                      <c:pt idx="42">
                        <c:v>106473.34154983349</c:v>
                      </c:pt>
                      <c:pt idx="43">
                        <c:v>108204.5738996944</c:v>
                      </c:pt>
                      <c:pt idx="44">
                        <c:v>108957.37685070409</c:v>
                      </c:pt>
                      <c:pt idx="45">
                        <c:v>108715.1520156023</c:v>
                      </c:pt>
                      <c:pt idx="46">
                        <c:v>106455.5223123342</c:v>
                      </c:pt>
                      <c:pt idx="47">
                        <c:v>103045.13336738839</c:v>
                      </c:pt>
                      <c:pt idx="48">
                        <c:v>99056.428277342668</c:v>
                      </c:pt>
                      <c:pt idx="49">
                        <c:v>95892.433096789988</c:v>
                      </c:pt>
                      <c:pt idx="50">
                        <c:v>94441.886756371066</c:v>
                      </c:pt>
                      <c:pt idx="51">
                        <c:v>94017.642355772172</c:v>
                      </c:pt>
                      <c:pt idx="52">
                        <c:v>94655.610149408021</c:v>
                      </c:pt>
                      <c:pt idx="53">
                        <c:v>97524.660093091647</c:v>
                      </c:pt>
                      <c:pt idx="54">
                        <c:v>103028.7417210736</c:v>
                      </c:pt>
                      <c:pt idx="55">
                        <c:v>110886.7943184364</c:v>
                      </c:pt>
                      <c:pt idx="56">
                        <c:v>115679.3575593931</c:v>
                      </c:pt>
                      <c:pt idx="57">
                        <c:v>114023.1035829566</c:v>
                      </c:pt>
                      <c:pt idx="58">
                        <c:v>111240.8953605416</c:v>
                      </c:pt>
                      <c:pt idx="59">
                        <c:v>107962.56823752041</c:v>
                      </c:pt>
                      <c:pt idx="60">
                        <c:v>106330.3936530724</c:v>
                      </c:pt>
                      <c:pt idx="61">
                        <c:v>105107.0975117779</c:v>
                      </c:pt>
                      <c:pt idx="62">
                        <c:v>102236.7002783775</c:v>
                      </c:pt>
                      <c:pt idx="63">
                        <c:v>99564.888239164007</c:v>
                      </c:pt>
                      <c:pt idx="64">
                        <c:v>97549.630573178147</c:v>
                      </c:pt>
                      <c:pt idx="65">
                        <c:v>98971.616046807379</c:v>
                      </c:pt>
                      <c:pt idx="66">
                        <c:v>102279.9613030974</c:v>
                      </c:pt>
                      <c:pt idx="67">
                        <c:v>103489.26374519239</c:v>
                      </c:pt>
                      <c:pt idx="68">
                        <c:v>103794.2227439409</c:v>
                      </c:pt>
                      <c:pt idx="69">
                        <c:v>102917.32953611419</c:v>
                      </c:pt>
                      <c:pt idx="70">
                        <c:v>100515.8128768241</c:v>
                      </c:pt>
                      <c:pt idx="71">
                        <c:v>97088.220218104703</c:v>
                      </c:pt>
                      <c:pt idx="72">
                        <c:v>94106.834106816299</c:v>
                      </c:pt>
                      <c:pt idx="73">
                        <c:v>91090.308800755549</c:v>
                      </c:pt>
                      <c:pt idx="74">
                        <c:v>89814.75208030353</c:v>
                      </c:pt>
                      <c:pt idx="75">
                        <c:v>89421.109521406805</c:v>
                      </c:pt>
                      <c:pt idx="76">
                        <c:v>89713.057212791304</c:v>
                      </c:pt>
                      <c:pt idx="77">
                        <c:v>92176.796156304074</c:v>
                      </c:pt>
                      <c:pt idx="78">
                        <c:v>97524.877488194019</c:v>
                      </c:pt>
                      <c:pt idx="79">
                        <c:v>105487.3786204512</c:v>
                      </c:pt>
                      <c:pt idx="80">
                        <c:v>109527.8367824703</c:v>
                      </c:pt>
                      <c:pt idx="81">
                        <c:v>108523.3573909282</c:v>
                      </c:pt>
                      <c:pt idx="82">
                        <c:v>106072.5289653496</c:v>
                      </c:pt>
                      <c:pt idx="83">
                        <c:v>103422.6718279958</c:v>
                      </c:pt>
                      <c:pt idx="84">
                        <c:v>101514.4884754353</c:v>
                      </c:pt>
                      <c:pt idx="85">
                        <c:v>100033.7353424813</c:v>
                      </c:pt>
                      <c:pt idx="86">
                        <c:v>97924.214708075684</c:v>
                      </c:pt>
                      <c:pt idx="87">
                        <c:v>96028.211518272103</c:v>
                      </c:pt>
                      <c:pt idx="88">
                        <c:v>94650.345309423632</c:v>
                      </c:pt>
                      <c:pt idx="89">
                        <c:v>96051.481234924417</c:v>
                      </c:pt>
                      <c:pt idx="90">
                        <c:v>99376.123995364134</c:v>
                      </c:pt>
                      <c:pt idx="91">
                        <c:v>100640.8521652034</c:v>
                      </c:pt>
                      <c:pt idx="92">
                        <c:v>100645.2016397636</c:v>
                      </c:pt>
                      <c:pt idx="93">
                        <c:v>99938.781234372262</c:v>
                      </c:pt>
                      <c:pt idx="94">
                        <c:v>97448.835473891842</c:v>
                      </c:pt>
                      <c:pt idx="95">
                        <c:v>93188.972168313601</c:v>
                      </c:pt>
                      <c:pt idx="96">
                        <c:v>88557.933817437122</c:v>
                      </c:pt>
                      <c:pt idx="97">
                        <c:v>85659.630777665458</c:v>
                      </c:pt>
                      <c:pt idx="98">
                        <c:v>83814.865879041201</c:v>
                      </c:pt>
                      <c:pt idx="99">
                        <c:v>82970.8981416358</c:v>
                      </c:pt>
                      <c:pt idx="100">
                        <c:v>83154.819794908239</c:v>
                      </c:pt>
                      <c:pt idx="101">
                        <c:v>85106.03284552184</c:v>
                      </c:pt>
                      <c:pt idx="102">
                        <c:v>89845.290272095939</c:v>
                      </c:pt>
                      <c:pt idx="103">
                        <c:v>96605.778286424043</c:v>
                      </c:pt>
                      <c:pt idx="104">
                        <c:v>100333.5518273607</c:v>
                      </c:pt>
                      <c:pt idx="105">
                        <c:v>100588.80581232171</c:v>
                      </c:pt>
                      <c:pt idx="106">
                        <c:v>99192.374236029587</c:v>
                      </c:pt>
                      <c:pt idx="107">
                        <c:v>97629.274119512236</c:v>
                      </c:pt>
                      <c:pt idx="108">
                        <c:v>96257.931202442123</c:v>
                      </c:pt>
                      <c:pt idx="109">
                        <c:v>94688.268546204723</c:v>
                      </c:pt>
                      <c:pt idx="110">
                        <c:v>93325.985921199404</c:v>
                      </c:pt>
                      <c:pt idx="111">
                        <c:v>92117.764710212447</c:v>
                      </c:pt>
                      <c:pt idx="112">
                        <c:v>91316.096684728866</c:v>
                      </c:pt>
                      <c:pt idx="113">
                        <c:v>92916.756461216195</c:v>
                      </c:pt>
                      <c:pt idx="114">
                        <c:v>95612.795480446715</c:v>
                      </c:pt>
                      <c:pt idx="115">
                        <c:v>95935.493550960018</c:v>
                      </c:pt>
                      <c:pt idx="116">
                        <c:v>95062.196788509376</c:v>
                      </c:pt>
                      <c:pt idx="117">
                        <c:v>93891.121746739489</c:v>
                      </c:pt>
                      <c:pt idx="118">
                        <c:v>91783.923284373916</c:v>
                      </c:pt>
                      <c:pt idx="119">
                        <c:v>88060.550155607954</c:v>
                      </c:pt>
                      <c:pt idx="120">
                        <c:v>82660.553086123269</c:v>
                      </c:pt>
                      <c:pt idx="121">
                        <c:v>80804.175248953194</c:v>
                      </c:pt>
                      <c:pt idx="122">
                        <c:v>79063.497310705585</c:v>
                      </c:pt>
                      <c:pt idx="123">
                        <c:v>77787.052110530261</c:v>
                      </c:pt>
                      <c:pt idx="124">
                        <c:v>77386.49873651778</c:v>
                      </c:pt>
                      <c:pt idx="125">
                        <c:v>78086.396855521496</c:v>
                      </c:pt>
                      <c:pt idx="126">
                        <c:v>80282.511925522951</c:v>
                      </c:pt>
                      <c:pt idx="127">
                        <c:v>82745.52378835273</c:v>
                      </c:pt>
                      <c:pt idx="128">
                        <c:v>85292.426882341344</c:v>
                      </c:pt>
                      <c:pt idx="129">
                        <c:v>87289.278349354659</c:v>
                      </c:pt>
                      <c:pt idx="130">
                        <c:v>88132.616051877005</c:v>
                      </c:pt>
                      <c:pt idx="131">
                        <c:v>87946.344263649618</c:v>
                      </c:pt>
                      <c:pt idx="132">
                        <c:v>87170.273325583388</c:v>
                      </c:pt>
                      <c:pt idx="133">
                        <c:v>85409.555654913987</c:v>
                      </c:pt>
                      <c:pt idx="134">
                        <c:v>84009.340467364338</c:v>
                      </c:pt>
                      <c:pt idx="135">
                        <c:v>83527.535786916633</c:v>
                      </c:pt>
                      <c:pt idx="136">
                        <c:v>83819.795881760947</c:v>
                      </c:pt>
                      <c:pt idx="137">
                        <c:v>86669.417811462888</c:v>
                      </c:pt>
                      <c:pt idx="138">
                        <c:v>90576.264089985722</c:v>
                      </c:pt>
                      <c:pt idx="139">
                        <c:v>92432.930710326298</c:v>
                      </c:pt>
                      <c:pt idx="140">
                        <c:v>92913.3767229675</c:v>
                      </c:pt>
                      <c:pt idx="141">
                        <c:v>92554.024688033256</c:v>
                      </c:pt>
                      <c:pt idx="142">
                        <c:v>90620.483320690953</c:v>
                      </c:pt>
                      <c:pt idx="143">
                        <c:v>87463.525257531554</c:v>
                      </c:pt>
                      <c:pt idx="144">
                        <c:v>82157.710035673605</c:v>
                      </c:pt>
                      <c:pt idx="145">
                        <c:v>80161.586142408298</c:v>
                      </c:pt>
                      <c:pt idx="146">
                        <c:v>78567.56320188375</c:v>
                      </c:pt>
                      <c:pt idx="147">
                        <c:v>77363.927245350103</c:v>
                      </c:pt>
                      <c:pt idx="148">
                        <c:v>77035.392324090921</c:v>
                      </c:pt>
                      <c:pt idx="149">
                        <c:v>77459.054191340518</c:v>
                      </c:pt>
                      <c:pt idx="150">
                        <c:v>79629.207123911125</c:v>
                      </c:pt>
                      <c:pt idx="151">
                        <c:v>81489.796670191456</c:v>
                      </c:pt>
                      <c:pt idx="152">
                        <c:v>83339.850208893477</c:v>
                      </c:pt>
                      <c:pt idx="153">
                        <c:v>85209.143232940201</c:v>
                      </c:pt>
                      <c:pt idx="154">
                        <c:v>85939.972915488077</c:v>
                      </c:pt>
                      <c:pt idx="155">
                        <c:v>85680.774064851954</c:v>
                      </c:pt>
                      <c:pt idx="156">
                        <c:v>84960.252627537775</c:v>
                      </c:pt>
                      <c:pt idx="157">
                        <c:v>84215.424239507687</c:v>
                      </c:pt>
                      <c:pt idx="158">
                        <c:v>82979.186478809599</c:v>
                      </c:pt>
                      <c:pt idx="159">
                        <c:v>82490.385476067953</c:v>
                      </c:pt>
                      <c:pt idx="160">
                        <c:v>82598.132180121713</c:v>
                      </c:pt>
                      <c:pt idx="161">
                        <c:v>85032.302191200404</c:v>
                      </c:pt>
                      <c:pt idx="162">
                        <c:v>89297.732820952311</c:v>
                      </c:pt>
                      <c:pt idx="163">
                        <c:v>91606.055205848694</c:v>
                      </c:pt>
                      <c:pt idx="164">
                        <c:v>92275.594569288995</c:v>
                      </c:pt>
                      <c:pt idx="165">
                        <c:v>92146.372867787606</c:v>
                      </c:pt>
                      <c:pt idx="166">
                        <c:v>89854.474636377679</c:v>
                      </c:pt>
                      <c:pt idx="167">
                        <c:v>86399.68233185065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D50F-4CF0-9D19-A083EE357547}"/>
                  </c:ext>
                </c:extLst>
              </c15:ser>
            </c15:filteredLineSeries>
          </c:ext>
        </c:extLst>
      </c:lineChart>
      <c:catAx>
        <c:axId val="840172304"/>
        <c:scaling>
          <c:orientation val="minMax"/>
        </c:scaling>
        <c:delete val="0"/>
        <c:axPos val="b"/>
        <c:numFmt formatCode="[$-409]d\-mmm;@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latin typeface="Platts Oscine Tab" panose="020B0506040202020204" pitchFamily="34" charset="0"/>
              </a:defRPr>
            </a:pPr>
            <a:endParaRPr lang="en-US"/>
          </a:p>
        </c:txPr>
        <c:crossAx val="840171184"/>
        <c:crosses val="autoZero"/>
        <c:auto val="0"/>
        <c:lblAlgn val="ctr"/>
        <c:lblOffset val="100"/>
        <c:tickLblSkip val="24"/>
        <c:noMultiLvlLbl val="0"/>
      </c:catAx>
      <c:valAx>
        <c:axId val="840171184"/>
        <c:scaling>
          <c:orientation val="minMax"/>
          <c:max val="130000"/>
          <c:min val="70000"/>
        </c:scaling>
        <c:delete val="0"/>
        <c:axPos val="l"/>
        <c:majorGridlines>
          <c:spPr>
            <a:ln w="6350">
              <a:solidFill>
                <a:sysClr val="windowText" lastClr="000000">
                  <a:lumMod val="50000"/>
                  <a:lumOff val="50000"/>
                  <a:alpha val="49804"/>
                </a:sysClr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latin typeface="Platts Oscine Tab" panose="020B0506040202020204" pitchFamily="34" charset="0"/>
              </a:defRPr>
            </a:pPr>
            <a:endParaRPr lang="en-US"/>
          </a:p>
        </c:txPr>
        <c:crossAx val="840172304"/>
        <c:crosses val="autoZero"/>
        <c:crossBetween val="between"/>
        <c:dispUnits>
          <c:builtInUnit val="thousands"/>
        </c:dispUnits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48738182717238737"/>
          <c:y val="2.1831271091113612E-2"/>
          <c:w val="0.48436209825827442"/>
          <c:h val="0.20289797108694746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Platts Oscine" panose="020B050604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7.0592531418522467E-2"/>
          <c:y val="4.9472513852435111E-2"/>
          <c:w val="0.92025462817564585"/>
          <c:h val="0.6838928988043160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Generation!$L$1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rgbClr val="C40067"/>
            </a:solidFill>
            <a:ln>
              <a:noFill/>
            </a:ln>
          </c:spPr>
          <c:invertIfNegative val="0"/>
          <c:cat>
            <c:numRef>
              <c:f>Generation!$K$2:$K$15</c:f>
              <c:numCache>
                <c:formatCode>m/d/yyyy</c:formatCode>
                <c:ptCount val="14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 formatCode="[$-409]d\-mmm;@">
                  <c:v>43857</c:v>
                </c:pt>
                <c:pt idx="8" formatCode="[$-409]d\-mmm;@">
                  <c:v>43858</c:v>
                </c:pt>
                <c:pt idx="9" formatCode="[$-409]d\-mmm;@">
                  <c:v>43859</c:v>
                </c:pt>
                <c:pt idx="10" formatCode="[$-409]d\-mmm;@">
                  <c:v>43860</c:v>
                </c:pt>
                <c:pt idx="11" formatCode="[$-409]d\-mmm;@">
                  <c:v>43861</c:v>
                </c:pt>
                <c:pt idx="12" formatCode="[$-409]d\-mmm;@">
                  <c:v>43862</c:v>
                </c:pt>
                <c:pt idx="13" formatCode="[$-409]d\-mmm;@">
                  <c:v>43863</c:v>
                </c:pt>
              </c:numCache>
            </c:numRef>
          </c:cat>
          <c:val>
            <c:numRef>
              <c:f>Generation!$L$2:$L$15</c:f>
              <c:numCache>
                <c:formatCode>_(* #,##0_);_(* \(#,##0\);_(* "-"??_);_(@_)</c:formatCode>
                <c:ptCount val="14"/>
                <c:pt idx="0">
                  <c:v>33832</c:v>
                </c:pt>
                <c:pt idx="1">
                  <c:v>33801</c:v>
                </c:pt>
                <c:pt idx="2">
                  <c:v>33782</c:v>
                </c:pt>
                <c:pt idx="3">
                  <c:v>33771</c:v>
                </c:pt>
                <c:pt idx="4">
                  <c:v>33735</c:v>
                </c:pt>
                <c:pt idx="5">
                  <c:v>33713</c:v>
                </c:pt>
                <c:pt idx="6">
                  <c:v>33739</c:v>
                </c:pt>
                <c:pt idx="7">
                  <c:v>33729</c:v>
                </c:pt>
                <c:pt idx="8">
                  <c:v>33727</c:v>
                </c:pt>
                <c:pt idx="9">
                  <c:v>33731.666666666657</c:v>
                </c:pt>
                <c:pt idx="10">
                  <c:v>33729.222222222219</c:v>
                </c:pt>
                <c:pt idx="11">
                  <c:v>33729.296296296292</c:v>
                </c:pt>
                <c:pt idx="12">
                  <c:v>33730.061728395063</c:v>
                </c:pt>
                <c:pt idx="13">
                  <c:v>33729.526748971191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9EC-4493-B39A-FE444FFC71A7}"/>
            </c:ext>
          </c:extLst>
        </c:ser>
        <c:ser>
          <c:idx val="1"/>
          <c:order val="1"/>
          <c:tx>
            <c:strRef>
              <c:f>Generation!$M$1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ysClr val="windowText" lastClr="000000"/>
            </a:solidFill>
            <a:ln>
              <a:noFill/>
              <a:prstDash val="sysDash"/>
            </a:ln>
          </c:spPr>
          <c:invertIfNegative val="0"/>
          <c:cat>
            <c:numRef>
              <c:f>Generation!$K$2:$K$15</c:f>
              <c:numCache>
                <c:formatCode>m/d/yyyy</c:formatCode>
                <c:ptCount val="14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 formatCode="[$-409]d\-mmm;@">
                  <c:v>43857</c:v>
                </c:pt>
                <c:pt idx="8" formatCode="[$-409]d\-mmm;@">
                  <c:v>43858</c:v>
                </c:pt>
                <c:pt idx="9" formatCode="[$-409]d\-mmm;@">
                  <c:v>43859</c:v>
                </c:pt>
                <c:pt idx="10" formatCode="[$-409]d\-mmm;@">
                  <c:v>43860</c:v>
                </c:pt>
                <c:pt idx="11" formatCode="[$-409]d\-mmm;@">
                  <c:v>43861</c:v>
                </c:pt>
                <c:pt idx="12" formatCode="[$-409]d\-mmm;@">
                  <c:v>43862</c:v>
                </c:pt>
                <c:pt idx="13" formatCode="[$-409]d\-mmm;@">
                  <c:v>43863</c:v>
                </c:pt>
              </c:numCache>
            </c:numRef>
          </c:cat>
          <c:val>
            <c:numRef>
              <c:f>Generation!$M$2:$M$15</c:f>
              <c:numCache>
                <c:formatCode>_(* #,##0_);_(* \(#,##0\);_(* "-"??_);_(@_)</c:formatCode>
                <c:ptCount val="14"/>
                <c:pt idx="0">
                  <c:v>30572</c:v>
                </c:pt>
                <c:pt idx="1">
                  <c:v>32259</c:v>
                </c:pt>
                <c:pt idx="2">
                  <c:v>29283</c:v>
                </c:pt>
                <c:pt idx="3">
                  <c:v>24366</c:v>
                </c:pt>
                <c:pt idx="4">
                  <c:v>18358</c:v>
                </c:pt>
                <c:pt idx="5">
                  <c:v>13731</c:v>
                </c:pt>
                <c:pt idx="6">
                  <c:v>14054</c:v>
                </c:pt>
                <c:pt idx="7">
                  <c:v>22372.332081975419</c:v>
                </c:pt>
                <c:pt idx="8">
                  <c:v>23580.963014800102</c:v>
                </c:pt>
                <c:pt idx="9">
                  <c:v>24488.661193421111</c:v>
                </c:pt>
                <c:pt idx="10">
                  <c:v>25432.96312290616</c:v>
                </c:pt>
                <c:pt idx="11">
                  <c:v>24165.92579833046</c:v>
                </c:pt>
                <c:pt idx="12">
                  <c:v>19993.0984898489</c:v>
                </c:pt>
                <c:pt idx="13">
                  <c:v>18492.572430808101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9EC-4493-B39A-FE444FFC71A7}"/>
            </c:ext>
          </c:extLst>
        </c:ser>
        <c:ser>
          <c:idx val="2"/>
          <c:order val="2"/>
          <c:tx>
            <c:strRef>
              <c:f>Generation!$N$1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rgbClr val="EDC0CC"/>
            </a:solidFill>
            <a:ln w="25400">
              <a:noFill/>
            </a:ln>
          </c:spPr>
          <c:invertIfNegative val="0"/>
          <c:cat>
            <c:numRef>
              <c:f>Generation!$K$2:$K$15</c:f>
              <c:numCache>
                <c:formatCode>m/d/yyyy</c:formatCode>
                <c:ptCount val="14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 formatCode="[$-409]d\-mmm;@">
                  <c:v>43857</c:v>
                </c:pt>
                <c:pt idx="8" formatCode="[$-409]d\-mmm;@">
                  <c:v>43858</c:v>
                </c:pt>
                <c:pt idx="9" formatCode="[$-409]d\-mmm;@">
                  <c:v>43859</c:v>
                </c:pt>
                <c:pt idx="10" formatCode="[$-409]d\-mmm;@">
                  <c:v>43860</c:v>
                </c:pt>
                <c:pt idx="11" formatCode="[$-409]d\-mmm;@">
                  <c:v>43861</c:v>
                </c:pt>
                <c:pt idx="12" formatCode="[$-409]d\-mmm;@">
                  <c:v>43862</c:v>
                </c:pt>
                <c:pt idx="13" formatCode="[$-409]d\-mmm;@">
                  <c:v>43863</c:v>
                </c:pt>
              </c:numCache>
            </c:numRef>
          </c:cat>
          <c:val>
            <c:numRef>
              <c:f>Generation!$N$2:$N$15</c:f>
              <c:numCache>
                <c:formatCode>_(* #,##0_);_(* \(#,##0\);_(* "-"??_);_(@_)</c:formatCode>
                <c:ptCount val="14"/>
                <c:pt idx="0">
                  <c:v>39544</c:v>
                </c:pt>
                <c:pt idx="1">
                  <c:v>38891</c:v>
                </c:pt>
                <c:pt idx="2">
                  <c:v>38847</c:v>
                </c:pt>
                <c:pt idx="3">
                  <c:v>41154</c:v>
                </c:pt>
                <c:pt idx="4">
                  <c:v>37524</c:v>
                </c:pt>
                <c:pt idx="5">
                  <c:v>33984</c:v>
                </c:pt>
                <c:pt idx="6">
                  <c:v>36481</c:v>
                </c:pt>
                <c:pt idx="7">
                  <c:v>36608.384091768407</c:v>
                </c:pt>
                <c:pt idx="8">
                  <c:v>36859.729989160784</c:v>
                </c:pt>
                <c:pt idx="9">
                  <c:v>37260.418851287097</c:v>
                </c:pt>
                <c:pt idx="10">
                  <c:v>37947.725675115362</c:v>
                </c:pt>
                <c:pt idx="11">
                  <c:v>37169.479593529373</c:v>
                </c:pt>
                <c:pt idx="12">
                  <c:v>33564.507585648447</c:v>
                </c:pt>
                <c:pt idx="13">
                  <c:v>31518.134047593921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9EC-4493-B39A-FE444FFC71A7}"/>
            </c:ext>
          </c:extLst>
        </c:ser>
        <c:ser>
          <c:idx val="3"/>
          <c:order val="3"/>
          <c:tx>
            <c:strRef>
              <c:f>Generation!$O$1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6A035C"/>
            </a:solidFill>
            <a:ln w="25400">
              <a:noFill/>
            </a:ln>
          </c:spPr>
          <c:invertIfNegative val="0"/>
          <c:cat>
            <c:numRef>
              <c:f>Generation!$K$2:$K$15</c:f>
              <c:numCache>
                <c:formatCode>m/d/yyyy</c:formatCode>
                <c:ptCount val="14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 formatCode="[$-409]d\-mmm;@">
                  <c:v>43857</c:v>
                </c:pt>
                <c:pt idx="8" formatCode="[$-409]d\-mmm;@">
                  <c:v>43858</c:v>
                </c:pt>
                <c:pt idx="9" formatCode="[$-409]d\-mmm;@">
                  <c:v>43859</c:v>
                </c:pt>
                <c:pt idx="10" formatCode="[$-409]d\-mmm;@">
                  <c:v>43860</c:v>
                </c:pt>
                <c:pt idx="11" formatCode="[$-409]d\-mmm;@">
                  <c:v>43861</c:v>
                </c:pt>
                <c:pt idx="12" formatCode="[$-409]d\-mmm;@">
                  <c:v>43862</c:v>
                </c:pt>
                <c:pt idx="13" formatCode="[$-409]d\-mmm;@">
                  <c:v>43863</c:v>
                </c:pt>
              </c:numCache>
            </c:numRef>
          </c:cat>
          <c:val>
            <c:numRef>
              <c:f>Generation!$O$2:$O$15</c:f>
              <c:numCache>
                <c:formatCode>_(* #,##0_);_(* \(#,##0\);_(* "-"??_);_(@_)</c:formatCode>
                <c:ptCount val="14"/>
                <c:pt idx="0">
                  <c:v>1893</c:v>
                </c:pt>
                <c:pt idx="1">
                  <c:v>1755</c:v>
                </c:pt>
                <c:pt idx="2">
                  <c:v>4269</c:v>
                </c:pt>
                <c:pt idx="3">
                  <c:v>2760</c:v>
                </c:pt>
                <c:pt idx="4">
                  <c:v>2554</c:v>
                </c:pt>
                <c:pt idx="5">
                  <c:v>4915</c:v>
                </c:pt>
                <c:pt idx="6">
                  <c:v>2739</c:v>
                </c:pt>
                <c:pt idx="7">
                  <c:v>2945.534892353719</c:v>
                </c:pt>
                <c:pt idx="8">
                  <c:v>2610.4436067065749</c:v>
                </c:pt>
                <c:pt idx="9">
                  <c:v>1215.063476922197</c:v>
                </c:pt>
                <c:pt idx="10">
                  <c:v>446.99587084426997</c:v>
                </c:pt>
                <c:pt idx="11">
                  <c:v>929.98581599850695</c:v>
                </c:pt>
                <c:pt idx="12">
                  <c:v>2343.89838787403</c:v>
                </c:pt>
                <c:pt idx="13">
                  <c:v>5128.3411369514033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9EC-4493-B39A-FE444FFC71A7}"/>
            </c:ext>
          </c:extLst>
        </c:ser>
        <c:ser>
          <c:idx val="4"/>
          <c:order val="4"/>
          <c:tx>
            <c:strRef>
              <c:f>Generation!$P$1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rgbClr val="007EAE"/>
            </a:solidFill>
            <a:ln w="25400">
              <a:noFill/>
            </a:ln>
          </c:spPr>
          <c:invertIfNegative val="0"/>
          <c:cat>
            <c:numRef>
              <c:f>Generation!$K$2:$K$15</c:f>
              <c:numCache>
                <c:formatCode>m/d/yyyy</c:formatCode>
                <c:ptCount val="14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 formatCode="[$-409]d\-mmm;@">
                  <c:v>43857</c:v>
                </c:pt>
                <c:pt idx="8" formatCode="[$-409]d\-mmm;@">
                  <c:v>43858</c:v>
                </c:pt>
                <c:pt idx="9" formatCode="[$-409]d\-mmm;@">
                  <c:v>43859</c:v>
                </c:pt>
                <c:pt idx="10" formatCode="[$-409]d\-mmm;@">
                  <c:v>43860</c:v>
                </c:pt>
                <c:pt idx="11" formatCode="[$-409]d\-mmm;@">
                  <c:v>43861</c:v>
                </c:pt>
                <c:pt idx="12" formatCode="[$-409]d\-mmm;@">
                  <c:v>43862</c:v>
                </c:pt>
                <c:pt idx="13" formatCode="[$-409]d\-mmm;@">
                  <c:v>43863</c:v>
                </c:pt>
              </c:numCache>
            </c:numRef>
          </c:cat>
          <c:val>
            <c:numRef>
              <c:f>Generation!$P$2:$P$15</c:f>
              <c:numCache>
                <c:formatCode>_(* #,##0_);_(* \(#,##0\);_(* "-"??_);_(@_)</c:formatCode>
                <c:ptCount val="14"/>
                <c:pt idx="0">
                  <c:v>2436</c:v>
                </c:pt>
                <c:pt idx="1">
                  <c:v>2127</c:v>
                </c:pt>
                <c:pt idx="2">
                  <c:v>1785</c:v>
                </c:pt>
                <c:pt idx="3">
                  <c:v>1630</c:v>
                </c:pt>
                <c:pt idx="4">
                  <c:v>1723</c:v>
                </c:pt>
                <c:pt idx="5">
                  <c:v>1478</c:v>
                </c:pt>
                <c:pt idx="6">
                  <c:v>1561</c:v>
                </c:pt>
                <c:pt idx="7">
                  <c:v>2053.1039285984589</c:v>
                </c:pt>
                <c:pt idx="8">
                  <c:v>2041.2622618157179</c:v>
                </c:pt>
                <c:pt idx="9">
                  <c:v>1983.026390693849</c:v>
                </c:pt>
                <c:pt idx="10">
                  <c:v>1905.071405283175</c:v>
                </c:pt>
                <c:pt idx="11">
                  <c:v>1840.80579421483</c:v>
                </c:pt>
                <c:pt idx="12">
                  <c:v>1560.202929121908</c:v>
                </c:pt>
                <c:pt idx="13">
                  <c:v>1518.2959038116969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9EC-4493-B39A-FE444FFC71A7}"/>
            </c:ext>
          </c:extLst>
        </c:ser>
        <c:ser>
          <c:idx val="5"/>
          <c:order val="5"/>
          <c:tx>
            <c:strRef>
              <c:f>Generation!$Q$1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F79668"/>
            </a:solidFill>
            <a:ln w="25400">
              <a:noFill/>
            </a:ln>
          </c:spPr>
          <c:invertIfNegative val="0"/>
          <c:cat>
            <c:numRef>
              <c:f>Generation!$K$2:$K$15</c:f>
              <c:numCache>
                <c:formatCode>m/d/yyyy</c:formatCode>
                <c:ptCount val="14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 formatCode="[$-409]d\-mmm;@">
                  <c:v>43857</c:v>
                </c:pt>
                <c:pt idx="8" formatCode="[$-409]d\-mmm;@">
                  <c:v>43858</c:v>
                </c:pt>
                <c:pt idx="9" formatCode="[$-409]d\-mmm;@">
                  <c:v>43859</c:v>
                </c:pt>
                <c:pt idx="10" formatCode="[$-409]d\-mmm;@">
                  <c:v>43860</c:v>
                </c:pt>
                <c:pt idx="11" formatCode="[$-409]d\-mmm;@">
                  <c:v>43861</c:v>
                </c:pt>
                <c:pt idx="12" formatCode="[$-409]d\-mmm;@">
                  <c:v>43862</c:v>
                </c:pt>
                <c:pt idx="13" formatCode="[$-409]d\-mmm;@">
                  <c:v>43863</c:v>
                </c:pt>
              </c:numCache>
            </c:numRef>
          </c:cat>
          <c:val>
            <c:numRef>
              <c:f>Generation!$Q$2:$Q$15</c:f>
              <c:numCache>
                <c:formatCode>_(* #,##0_);_(* \(#,##0\);_(* "-"??_);_(@_)</c:formatCode>
                <c:ptCount val="14"/>
                <c:pt idx="0">
                  <c:v>363</c:v>
                </c:pt>
                <c:pt idx="1">
                  <c:v>379</c:v>
                </c:pt>
                <c:pt idx="2">
                  <c:v>376</c:v>
                </c:pt>
                <c:pt idx="3">
                  <c:v>167</c:v>
                </c:pt>
                <c:pt idx="4">
                  <c:v>185</c:v>
                </c:pt>
                <c:pt idx="5">
                  <c:v>215</c:v>
                </c:pt>
                <c:pt idx="6">
                  <c:v>293</c:v>
                </c:pt>
                <c:pt idx="7">
                  <c:v>195.46584083214</c:v>
                </c:pt>
                <c:pt idx="8">
                  <c:v>192.82720066499539</c:v>
                </c:pt>
                <c:pt idx="9">
                  <c:v>212.97421810439801</c:v>
                </c:pt>
                <c:pt idx="10">
                  <c:v>234.73213794150681</c:v>
                </c:pt>
                <c:pt idx="11">
                  <c:v>226.32507057957631</c:v>
                </c:pt>
                <c:pt idx="12">
                  <c:v>155.15101587413369</c:v>
                </c:pt>
                <c:pt idx="13">
                  <c:v>213.8440660143558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9EC-4493-B39A-FE444FFC71A7}"/>
            </c:ext>
          </c:extLst>
        </c:ser>
        <c:ser>
          <c:idx val="6"/>
          <c:order val="6"/>
          <c:tx>
            <c:strRef>
              <c:f>Generation!$R$1</c:f>
              <c:strCache>
                <c:ptCount val="1"/>
                <c:pt idx="0">
                  <c:v>Oil</c:v>
                </c:pt>
              </c:strCache>
            </c:strRef>
          </c:tx>
          <c:spPr>
            <a:solidFill>
              <a:sysClr val="window" lastClr="FFFFFF">
                <a:lumMod val="65000"/>
              </a:sysClr>
            </a:solidFill>
            <a:ln w="25400">
              <a:noFill/>
            </a:ln>
          </c:spPr>
          <c:invertIfNegative val="0"/>
          <c:cat>
            <c:numRef>
              <c:f>Generation!$K$2:$K$15</c:f>
              <c:numCache>
                <c:formatCode>m/d/yyyy</c:formatCode>
                <c:ptCount val="14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 formatCode="[$-409]d\-mmm;@">
                  <c:v>43857</c:v>
                </c:pt>
                <c:pt idx="8" formatCode="[$-409]d\-mmm;@">
                  <c:v>43858</c:v>
                </c:pt>
                <c:pt idx="9" formatCode="[$-409]d\-mmm;@">
                  <c:v>43859</c:v>
                </c:pt>
                <c:pt idx="10" formatCode="[$-409]d\-mmm;@">
                  <c:v>43860</c:v>
                </c:pt>
                <c:pt idx="11" formatCode="[$-409]d\-mmm;@">
                  <c:v>43861</c:v>
                </c:pt>
                <c:pt idx="12" formatCode="[$-409]d\-mmm;@">
                  <c:v>43862</c:v>
                </c:pt>
                <c:pt idx="13" formatCode="[$-409]d\-mmm;@">
                  <c:v>43863</c:v>
                </c:pt>
              </c:numCache>
            </c:numRef>
          </c:cat>
          <c:val>
            <c:numRef>
              <c:f>Generation!$R$2:$R$16</c:f>
              <c:numCache>
                <c:formatCode>_(* #,##0_);_(* \(#,##0\);_(* "-"??_);_(@_)</c:formatCode>
                <c:ptCount val="15"/>
                <c:pt idx="0">
                  <c:v>81</c:v>
                </c:pt>
                <c:pt idx="1">
                  <c:v>83</c:v>
                </c:pt>
                <c:pt idx="2">
                  <c:v>100</c:v>
                </c:pt>
                <c:pt idx="3">
                  <c:v>89</c:v>
                </c:pt>
                <c:pt idx="4">
                  <c:v>170</c:v>
                </c:pt>
                <c:pt idx="5">
                  <c:v>219</c:v>
                </c:pt>
                <c:pt idx="6">
                  <c:v>194</c:v>
                </c:pt>
                <c:pt idx="7">
                  <c:v>208.15907116785789</c:v>
                </c:pt>
                <c:pt idx="8">
                  <c:v>219.31101052633699</c:v>
                </c:pt>
                <c:pt idx="9">
                  <c:v>227.19786580392841</c:v>
                </c:pt>
                <c:pt idx="10">
                  <c:v>236.41853967833791</c:v>
                </c:pt>
                <c:pt idx="11">
                  <c:v>223.67588520743979</c:v>
                </c:pt>
                <c:pt idx="12">
                  <c:v>153.95996629122439</c:v>
                </c:pt>
                <c:pt idx="13">
                  <c:v>135.74876220843819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9EC-4493-B39A-FE444FFC71A7}"/>
            </c:ext>
          </c:extLst>
        </c:ser>
        <c:ser>
          <c:idx val="7"/>
          <c:order val="7"/>
          <c:tx>
            <c:strRef>
              <c:f>Generation!$S$1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4F99C1"/>
            </a:solidFill>
            <a:ln w="25400">
              <a:noFill/>
            </a:ln>
          </c:spPr>
          <c:invertIfNegative val="0"/>
          <c:cat>
            <c:numRef>
              <c:f>Generation!$K$2:$K$15</c:f>
              <c:numCache>
                <c:formatCode>m/d/yyyy</c:formatCode>
                <c:ptCount val="14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 formatCode="[$-409]d\-mmm;@">
                  <c:v>43857</c:v>
                </c:pt>
                <c:pt idx="8" formatCode="[$-409]d\-mmm;@">
                  <c:v>43858</c:v>
                </c:pt>
                <c:pt idx="9" formatCode="[$-409]d\-mmm;@">
                  <c:v>43859</c:v>
                </c:pt>
                <c:pt idx="10" formatCode="[$-409]d\-mmm;@">
                  <c:v>43860</c:v>
                </c:pt>
                <c:pt idx="11" formatCode="[$-409]d\-mmm;@">
                  <c:v>43861</c:v>
                </c:pt>
                <c:pt idx="12" formatCode="[$-409]d\-mmm;@">
                  <c:v>43862</c:v>
                </c:pt>
                <c:pt idx="13" formatCode="[$-409]d\-mmm;@">
                  <c:v>43863</c:v>
                </c:pt>
              </c:numCache>
            </c:numRef>
          </c:cat>
          <c:val>
            <c:numRef>
              <c:f>Generation!$S$2:$S$15</c:f>
              <c:numCache>
                <c:formatCode>_(* #,##0_);_(* \(#,##0\);_(* "-"??_);_(@_)</c:formatCode>
                <c:ptCount val="14"/>
                <c:pt idx="0">
                  <c:v>642</c:v>
                </c:pt>
                <c:pt idx="1">
                  <c:v>650</c:v>
                </c:pt>
                <c:pt idx="2">
                  <c:v>106</c:v>
                </c:pt>
                <c:pt idx="3">
                  <c:v>35</c:v>
                </c:pt>
                <c:pt idx="4">
                  <c:v>35</c:v>
                </c:pt>
                <c:pt idx="5">
                  <c:v>20</c:v>
                </c:pt>
                <c:pt idx="6">
                  <c:v>36</c:v>
                </c:pt>
                <c:pt idx="7">
                  <c:v>46.4</c:v>
                </c:pt>
                <c:pt idx="8">
                  <c:v>34.479999999999997</c:v>
                </c:pt>
                <c:pt idx="9">
                  <c:v>34.375999999999998</c:v>
                </c:pt>
                <c:pt idx="10">
                  <c:v>34.251199999999997</c:v>
                </c:pt>
                <c:pt idx="11">
                  <c:v>37.101439999999997</c:v>
                </c:pt>
                <c:pt idx="12">
                  <c:v>37.321728</c:v>
                </c:pt>
                <c:pt idx="13">
                  <c:v>35.506073600000001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9EC-4493-B39A-FE444FFC7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4754960"/>
        <c:axId val="829885248"/>
      </c:barChart>
      <c:dateAx>
        <c:axId val="654754960"/>
        <c:scaling>
          <c:orientation val="minMax"/>
        </c:scaling>
        <c:delete val="0"/>
        <c:axPos val="b"/>
        <c:numFmt formatCode="[$-409]d\-mmm;@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latin typeface="Platts Oscine Tab" panose="020B0506040202020204" pitchFamily="34" charset="0"/>
              </a:defRPr>
            </a:pPr>
            <a:endParaRPr lang="en-US"/>
          </a:p>
        </c:txPr>
        <c:crossAx val="829885248"/>
        <c:crosses val="autoZero"/>
        <c:auto val="1"/>
        <c:lblOffset val="100"/>
        <c:baseTimeUnit val="days"/>
      </c:dateAx>
      <c:valAx>
        <c:axId val="829885248"/>
        <c:scaling>
          <c:orientation val="minMax"/>
        </c:scaling>
        <c:delete val="0"/>
        <c:axPos val="l"/>
        <c:majorGridlines>
          <c:spPr>
            <a:ln w="6350">
              <a:solidFill>
                <a:sysClr val="windowText" lastClr="000000">
                  <a:lumMod val="50000"/>
                  <a:lumOff val="50000"/>
                  <a:alpha val="50196"/>
                </a:sysClr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000">
                <a:latin typeface="Platts Oscine Tab" panose="020B0506040202020204" pitchFamily="34" charset="0"/>
              </a:defRPr>
            </a:pPr>
            <a:endParaRPr lang="en-US"/>
          </a:p>
        </c:txPr>
        <c:crossAx val="654754960"/>
        <c:crosses val="autoZero"/>
        <c:crossBetween val="between"/>
        <c:dispUnits>
          <c:builtInUnit val="thousands"/>
        </c:dispUnits>
      </c:valAx>
    </c:plotArea>
    <c:legend>
      <c:legendPos val="b"/>
      <c:layout>
        <c:manualLayout>
          <c:xMode val="edge"/>
          <c:yMode val="edge"/>
          <c:x val="0.24078834103757074"/>
          <c:y val="0.84203798693752963"/>
          <c:w val="0.51842331792485852"/>
          <c:h val="9.9859822747144764E-2"/>
        </c:manualLayout>
      </c:layout>
      <c:overlay val="0"/>
      <c:txPr>
        <a:bodyPr/>
        <a:lstStyle/>
        <a:p>
          <a:pPr>
            <a:defRPr sz="1000">
              <a:latin typeface="Platts Oscine Tab" panose="020B050604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kkurat Pro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anchor="t" anchorCtr="0"/>
          <a:lstStyle/>
          <a:p>
            <a:pPr algn="l">
              <a:defRPr sz="1000" cap="all" baseline="0">
                <a:latin typeface="Platts Oscine" panose="020B0506040202020204" pitchFamily="34" charset="0"/>
              </a:defRPr>
            </a:pPr>
            <a:r>
              <a:rPr lang="en-US"/>
              <a:t>PJM RTO GENERATION BY FUEL</a:t>
            </a:r>
            <a:r>
              <a:rPr lang="en-US" baseline="0"/>
              <a:t> TYPE (</a:t>
            </a:r>
            <a:r>
              <a:rPr lang="en-US" cap="none" baseline="0"/>
              <a:t>a</a:t>
            </a:r>
            <a:r>
              <a:rPr lang="en-US" baseline="0"/>
              <a:t>GW)</a:t>
            </a:r>
            <a:endParaRPr lang="en-US"/>
          </a:p>
        </c:rich>
      </c:tx>
      <c:layout>
        <c:manualLayout>
          <c:xMode val="edge"/>
          <c:yMode val="edge"/>
          <c:x val="1.0458223972003501E-2"/>
          <c:y val="1.019575678040244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7.0046152260297437E-2"/>
          <c:y val="0.12817621755613878"/>
          <c:w val="0.92025462817564585"/>
          <c:h val="0.7474816636062783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Generation!$L$1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rgbClr val="C40067"/>
            </a:solidFill>
            <a:ln>
              <a:noFill/>
            </a:ln>
          </c:spPr>
          <c:invertIfNegative val="0"/>
          <c:cat>
            <c:numRef>
              <c:f>Generation!$K$2:$K$15</c:f>
              <c:numCache>
                <c:formatCode>m/d/yyyy</c:formatCode>
                <c:ptCount val="14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 formatCode="[$-409]d\-mmm;@">
                  <c:v>43857</c:v>
                </c:pt>
                <c:pt idx="8" formatCode="[$-409]d\-mmm;@">
                  <c:v>43858</c:v>
                </c:pt>
                <c:pt idx="9" formatCode="[$-409]d\-mmm;@">
                  <c:v>43859</c:v>
                </c:pt>
                <c:pt idx="10" formatCode="[$-409]d\-mmm;@">
                  <c:v>43860</c:v>
                </c:pt>
                <c:pt idx="11" formatCode="[$-409]d\-mmm;@">
                  <c:v>43861</c:v>
                </c:pt>
                <c:pt idx="12" formatCode="[$-409]d\-mmm;@">
                  <c:v>43862</c:v>
                </c:pt>
                <c:pt idx="13" formatCode="[$-409]d\-mmm;@">
                  <c:v>43863</c:v>
                </c:pt>
              </c:numCache>
            </c:numRef>
          </c:cat>
          <c:val>
            <c:numRef>
              <c:f>Generation!$L$2:$L$15</c:f>
              <c:numCache>
                <c:formatCode>_(* #,##0_);_(* \(#,##0\);_(* "-"??_);_(@_)</c:formatCode>
                <c:ptCount val="14"/>
                <c:pt idx="0">
                  <c:v>33832</c:v>
                </c:pt>
                <c:pt idx="1">
                  <c:v>33801</c:v>
                </c:pt>
                <c:pt idx="2">
                  <c:v>33782</c:v>
                </c:pt>
                <c:pt idx="3">
                  <c:v>33771</c:v>
                </c:pt>
                <c:pt idx="4">
                  <c:v>33735</c:v>
                </c:pt>
                <c:pt idx="5">
                  <c:v>33713</c:v>
                </c:pt>
                <c:pt idx="6">
                  <c:v>33739</c:v>
                </c:pt>
                <c:pt idx="7">
                  <c:v>33729</c:v>
                </c:pt>
                <c:pt idx="8">
                  <c:v>33727</c:v>
                </c:pt>
                <c:pt idx="9">
                  <c:v>33731.666666666657</c:v>
                </c:pt>
                <c:pt idx="10">
                  <c:v>33729.222222222219</c:v>
                </c:pt>
                <c:pt idx="11">
                  <c:v>33729.296296296292</c:v>
                </c:pt>
                <c:pt idx="12">
                  <c:v>33730.061728395063</c:v>
                </c:pt>
                <c:pt idx="13">
                  <c:v>33729.526748971191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3E-46A3-984B-FAC5BF7F8B30}"/>
            </c:ext>
          </c:extLst>
        </c:ser>
        <c:ser>
          <c:idx val="1"/>
          <c:order val="1"/>
          <c:tx>
            <c:strRef>
              <c:f>Generation!$M$1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ysClr val="windowText" lastClr="000000"/>
            </a:solidFill>
            <a:ln>
              <a:noFill/>
              <a:prstDash val="sysDash"/>
            </a:ln>
          </c:spPr>
          <c:invertIfNegative val="0"/>
          <c:cat>
            <c:numRef>
              <c:f>Generation!$K$2:$K$15</c:f>
              <c:numCache>
                <c:formatCode>m/d/yyyy</c:formatCode>
                <c:ptCount val="14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 formatCode="[$-409]d\-mmm;@">
                  <c:v>43857</c:v>
                </c:pt>
                <c:pt idx="8" formatCode="[$-409]d\-mmm;@">
                  <c:v>43858</c:v>
                </c:pt>
                <c:pt idx="9" formatCode="[$-409]d\-mmm;@">
                  <c:v>43859</c:v>
                </c:pt>
                <c:pt idx="10" formatCode="[$-409]d\-mmm;@">
                  <c:v>43860</c:v>
                </c:pt>
                <c:pt idx="11" formatCode="[$-409]d\-mmm;@">
                  <c:v>43861</c:v>
                </c:pt>
                <c:pt idx="12" formatCode="[$-409]d\-mmm;@">
                  <c:v>43862</c:v>
                </c:pt>
                <c:pt idx="13" formatCode="[$-409]d\-mmm;@">
                  <c:v>43863</c:v>
                </c:pt>
              </c:numCache>
            </c:numRef>
          </c:cat>
          <c:val>
            <c:numRef>
              <c:f>Generation!$M$2:$M$15</c:f>
              <c:numCache>
                <c:formatCode>_(* #,##0_);_(* \(#,##0\);_(* "-"??_);_(@_)</c:formatCode>
                <c:ptCount val="14"/>
                <c:pt idx="0">
                  <c:v>30572</c:v>
                </c:pt>
                <c:pt idx="1">
                  <c:v>32259</c:v>
                </c:pt>
                <c:pt idx="2">
                  <c:v>29283</c:v>
                </c:pt>
                <c:pt idx="3">
                  <c:v>24366</c:v>
                </c:pt>
                <c:pt idx="4">
                  <c:v>18358</c:v>
                </c:pt>
                <c:pt idx="5">
                  <c:v>13731</c:v>
                </c:pt>
                <c:pt idx="6">
                  <c:v>14054</c:v>
                </c:pt>
                <c:pt idx="7">
                  <c:v>22372.332081975419</c:v>
                </c:pt>
                <c:pt idx="8">
                  <c:v>23580.963014800102</c:v>
                </c:pt>
                <c:pt idx="9">
                  <c:v>24488.661193421111</c:v>
                </c:pt>
                <c:pt idx="10">
                  <c:v>25432.96312290616</c:v>
                </c:pt>
                <c:pt idx="11">
                  <c:v>24165.92579833046</c:v>
                </c:pt>
                <c:pt idx="12">
                  <c:v>19993.0984898489</c:v>
                </c:pt>
                <c:pt idx="13">
                  <c:v>18492.572430808101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3E-46A3-984B-FAC5BF7F8B30}"/>
            </c:ext>
          </c:extLst>
        </c:ser>
        <c:ser>
          <c:idx val="2"/>
          <c:order val="2"/>
          <c:tx>
            <c:strRef>
              <c:f>Generation!$N$1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rgbClr val="EDC0CC"/>
            </a:solidFill>
            <a:ln w="25400">
              <a:noFill/>
            </a:ln>
          </c:spPr>
          <c:invertIfNegative val="0"/>
          <c:cat>
            <c:numRef>
              <c:f>Generation!$K$2:$K$15</c:f>
              <c:numCache>
                <c:formatCode>m/d/yyyy</c:formatCode>
                <c:ptCount val="14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 formatCode="[$-409]d\-mmm;@">
                  <c:v>43857</c:v>
                </c:pt>
                <c:pt idx="8" formatCode="[$-409]d\-mmm;@">
                  <c:v>43858</c:v>
                </c:pt>
                <c:pt idx="9" formatCode="[$-409]d\-mmm;@">
                  <c:v>43859</c:v>
                </c:pt>
                <c:pt idx="10" formatCode="[$-409]d\-mmm;@">
                  <c:v>43860</c:v>
                </c:pt>
                <c:pt idx="11" formatCode="[$-409]d\-mmm;@">
                  <c:v>43861</c:v>
                </c:pt>
                <c:pt idx="12" formatCode="[$-409]d\-mmm;@">
                  <c:v>43862</c:v>
                </c:pt>
                <c:pt idx="13" formatCode="[$-409]d\-mmm;@">
                  <c:v>43863</c:v>
                </c:pt>
              </c:numCache>
            </c:numRef>
          </c:cat>
          <c:val>
            <c:numRef>
              <c:f>Generation!$N$2:$N$15</c:f>
              <c:numCache>
                <c:formatCode>_(* #,##0_);_(* \(#,##0\);_(* "-"??_);_(@_)</c:formatCode>
                <c:ptCount val="14"/>
                <c:pt idx="0">
                  <c:v>39544</c:v>
                </c:pt>
                <c:pt idx="1">
                  <c:v>38891</c:v>
                </c:pt>
                <c:pt idx="2">
                  <c:v>38847</c:v>
                </c:pt>
                <c:pt idx="3">
                  <c:v>41154</c:v>
                </c:pt>
                <c:pt idx="4">
                  <c:v>37524</c:v>
                </c:pt>
                <c:pt idx="5">
                  <c:v>33984</c:v>
                </c:pt>
                <c:pt idx="6">
                  <c:v>36481</c:v>
                </c:pt>
                <c:pt idx="7">
                  <c:v>36608.384091768407</c:v>
                </c:pt>
                <c:pt idx="8">
                  <c:v>36859.729989160784</c:v>
                </c:pt>
                <c:pt idx="9">
                  <c:v>37260.418851287097</c:v>
                </c:pt>
                <c:pt idx="10">
                  <c:v>37947.725675115362</c:v>
                </c:pt>
                <c:pt idx="11">
                  <c:v>37169.479593529373</c:v>
                </c:pt>
                <c:pt idx="12">
                  <c:v>33564.507585648447</c:v>
                </c:pt>
                <c:pt idx="13">
                  <c:v>31518.134047593921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3E-46A3-984B-FAC5BF7F8B30}"/>
            </c:ext>
          </c:extLst>
        </c:ser>
        <c:ser>
          <c:idx val="3"/>
          <c:order val="3"/>
          <c:tx>
            <c:strRef>
              <c:f>Generation!$O$1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6A035C"/>
            </a:solidFill>
            <a:ln w="25400">
              <a:noFill/>
            </a:ln>
          </c:spPr>
          <c:invertIfNegative val="0"/>
          <c:cat>
            <c:numRef>
              <c:f>Generation!$K$2:$K$15</c:f>
              <c:numCache>
                <c:formatCode>m/d/yyyy</c:formatCode>
                <c:ptCount val="14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 formatCode="[$-409]d\-mmm;@">
                  <c:v>43857</c:v>
                </c:pt>
                <c:pt idx="8" formatCode="[$-409]d\-mmm;@">
                  <c:v>43858</c:v>
                </c:pt>
                <c:pt idx="9" formatCode="[$-409]d\-mmm;@">
                  <c:v>43859</c:v>
                </c:pt>
                <c:pt idx="10" formatCode="[$-409]d\-mmm;@">
                  <c:v>43860</c:v>
                </c:pt>
                <c:pt idx="11" formatCode="[$-409]d\-mmm;@">
                  <c:v>43861</c:v>
                </c:pt>
                <c:pt idx="12" formatCode="[$-409]d\-mmm;@">
                  <c:v>43862</c:v>
                </c:pt>
                <c:pt idx="13" formatCode="[$-409]d\-mmm;@">
                  <c:v>43863</c:v>
                </c:pt>
              </c:numCache>
            </c:numRef>
          </c:cat>
          <c:val>
            <c:numRef>
              <c:f>Generation!$O$2:$O$15</c:f>
              <c:numCache>
                <c:formatCode>_(* #,##0_);_(* \(#,##0\);_(* "-"??_);_(@_)</c:formatCode>
                <c:ptCount val="14"/>
                <c:pt idx="0">
                  <c:v>1893</c:v>
                </c:pt>
                <c:pt idx="1">
                  <c:v>1755</c:v>
                </c:pt>
                <c:pt idx="2">
                  <c:v>4269</c:v>
                </c:pt>
                <c:pt idx="3">
                  <c:v>2760</c:v>
                </c:pt>
                <c:pt idx="4">
                  <c:v>2554</c:v>
                </c:pt>
                <c:pt idx="5">
                  <c:v>4915</c:v>
                </c:pt>
                <c:pt idx="6">
                  <c:v>2739</c:v>
                </c:pt>
                <c:pt idx="7">
                  <c:v>2945.534892353719</c:v>
                </c:pt>
                <c:pt idx="8">
                  <c:v>2610.4436067065749</c:v>
                </c:pt>
                <c:pt idx="9">
                  <c:v>1215.063476922197</c:v>
                </c:pt>
                <c:pt idx="10">
                  <c:v>446.99587084426997</c:v>
                </c:pt>
                <c:pt idx="11">
                  <c:v>929.98581599850695</c:v>
                </c:pt>
                <c:pt idx="12">
                  <c:v>2343.89838787403</c:v>
                </c:pt>
                <c:pt idx="13">
                  <c:v>5128.3411369514033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3E-46A3-984B-FAC5BF7F8B30}"/>
            </c:ext>
          </c:extLst>
        </c:ser>
        <c:ser>
          <c:idx val="4"/>
          <c:order val="4"/>
          <c:tx>
            <c:strRef>
              <c:f>Generation!$P$1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rgbClr val="007EAE"/>
            </a:solidFill>
            <a:ln w="25400">
              <a:noFill/>
            </a:ln>
          </c:spPr>
          <c:invertIfNegative val="0"/>
          <c:cat>
            <c:numRef>
              <c:f>Generation!$K$2:$K$15</c:f>
              <c:numCache>
                <c:formatCode>m/d/yyyy</c:formatCode>
                <c:ptCount val="14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 formatCode="[$-409]d\-mmm;@">
                  <c:v>43857</c:v>
                </c:pt>
                <c:pt idx="8" formatCode="[$-409]d\-mmm;@">
                  <c:v>43858</c:v>
                </c:pt>
                <c:pt idx="9" formatCode="[$-409]d\-mmm;@">
                  <c:v>43859</c:v>
                </c:pt>
                <c:pt idx="10" formatCode="[$-409]d\-mmm;@">
                  <c:v>43860</c:v>
                </c:pt>
                <c:pt idx="11" formatCode="[$-409]d\-mmm;@">
                  <c:v>43861</c:v>
                </c:pt>
                <c:pt idx="12" formatCode="[$-409]d\-mmm;@">
                  <c:v>43862</c:v>
                </c:pt>
                <c:pt idx="13" formatCode="[$-409]d\-mmm;@">
                  <c:v>43863</c:v>
                </c:pt>
              </c:numCache>
            </c:numRef>
          </c:cat>
          <c:val>
            <c:numRef>
              <c:f>Generation!$P$2:$P$15</c:f>
              <c:numCache>
                <c:formatCode>_(* #,##0_);_(* \(#,##0\);_(* "-"??_);_(@_)</c:formatCode>
                <c:ptCount val="14"/>
                <c:pt idx="0">
                  <c:v>2436</c:v>
                </c:pt>
                <c:pt idx="1">
                  <c:v>2127</c:v>
                </c:pt>
                <c:pt idx="2">
                  <c:v>1785</c:v>
                </c:pt>
                <c:pt idx="3">
                  <c:v>1630</c:v>
                </c:pt>
                <c:pt idx="4">
                  <c:v>1723</c:v>
                </c:pt>
                <c:pt idx="5">
                  <c:v>1478</c:v>
                </c:pt>
                <c:pt idx="6">
                  <c:v>1561</c:v>
                </c:pt>
                <c:pt idx="7">
                  <c:v>2053.1039285984589</c:v>
                </c:pt>
                <c:pt idx="8">
                  <c:v>2041.2622618157179</c:v>
                </c:pt>
                <c:pt idx="9">
                  <c:v>1983.026390693849</c:v>
                </c:pt>
                <c:pt idx="10">
                  <c:v>1905.071405283175</c:v>
                </c:pt>
                <c:pt idx="11">
                  <c:v>1840.80579421483</c:v>
                </c:pt>
                <c:pt idx="12">
                  <c:v>1560.202929121908</c:v>
                </c:pt>
                <c:pt idx="13">
                  <c:v>1518.2959038116969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3E-46A3-984B-FAC5BF7F8B30}"/>
            </c:ext>
          </c:extLst>
        </c:ser>
        <c:ser>
          <c:idx val="5"/>
          <c:order val="5"/>
          <c:tx>
            <c:strRef>
              <c:f>Generation!$Q$1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F79668"/>
            </a:solidFill>
            <a:ln w="25400">
              <a:noFill/>
            </a:ln>
          </c:spPr>
          <c:invertIfNegative val="0"/>
          <c:cat>
            <c:numRef>
              <c:f>Generation!$K$2:$K$15</c:f>
              <c:numCache>
                <c:formatCode>m/d/yyyy</c:formatCode>
                <c:ptCount val="14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 formatCode="[$-409]d\-mmm;@">
                  <c:v>43857</c:v>
                </c:pt>
                <c:pt idx="8" formatCode="[$-409]d\-mmm;@">
                  <c:v>43858</c:v>
                </c:pt>
                <c:pt idx="9" formatCode="[$-409]d\-mmm;@">
                  <c:v>43859</c:v>
                </c:pt>
                <c:pt idx="10" formatCode="[$-409]d\-mmm;@">
                  <c:v>43860</c:v>
                </c:pt>
                <c:pt idx="11" formatCode="[$-409]d\-mmm;@">
                  <c:v>43861</c:v>
                </c:pt>
                <c:pt idx="12" formatCode="[$-409]d\-mmm;@">
                  <c:v>43862</c:v>
                </c:pt>
                <c:pt idx="13" formatCode="[$-409]d\-mmm;@">
                  <c:v>43863</c:v>
                </c:pt>
              </c:numCache>
            </c:numRef>
          </c:cat>
          <c:val>
            <c:numRef>
              <c:f>Generation!$Q$2:$Q$15</c:f>
              <c:numCache>
                <c:formatCode>_(* #,##0_);_(* \(#,##0\);_(* "-"??_);_(@_)</c:formatCode>
                <c:ptCount val="14"/>
                <c:pt idx="0">
                  <c:v>363</c:v>
                </c:pt>
                <c:pt idx="1">
                  <c:v>379</c:v>
                </c:pt>
                <c:pt idx="2">
                  <c:v>376</c:v>
                </c:pt>
                <c:pt idx="3">
                  <c:v>167</c:v>
                </c:pt>
                <c:pt idx="4">
                  <c:v>185</c:v>
                </c:pt>
                <c:pt idx="5">
                  <c:v>215</c:v>
                </c:pt>
                <c:pt idx="6">
                  <c:v>293</c:v>
                </c:pt>
                <c:pt idx="7">
                  <c:v>195.46584083214</c:v>
                </c:pt>
                <c:pt idx="8">
                  <c:v>192.82720066499539</c:v>
                </c:pt>
                <c:pt idx="9">
                  <c:v>212.97421810439801</c:v>
                </c:pt>
                <c:pt idx="10">
                  <c:v>234.73213794150681</c:v>
                </c:pt>
                <c:pt idx="11">
                  <c:v>226.32507057957631</c:v>
                </c:pt>
                <c:pt idx="12">
                  <c:v>155.15101587413369</c:v>
                </c:pt>
                <c:pt idx="13">
                  <c:v>213.8440660143558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13E-46A3-984B-FAC5BF7F8B30}"/>
            </c:ext>
          </c:extLst>
        </c:ser>
        <c:ser>
          <c:idx val="6"/>
          <c:order val="6"/>
          <c:tx>
            <c:strRef>
              <c:f>Generation!$R$1</c:f>
              <c:strCache>
                <c:ptCount val="1"/>
                <c:pt idx="0">
                  <c:v>Oil</c:v>
                </c:pt>
              </c:strCache>
            </c:strRef>
          </c:tx>
          <c:spPr>
            <a:solidFill>
              <a:sysClr val="window" lastClr="FFFFFF">
                <a:lumMod val="65000"/>
              </a:sysClr>
            </a:solidFill>
            <a:ln w="25400">
              <a:noFill/>
            </a:ln>
          </c:spPr>
          <c:invertIfNegative val="0"/>
          <c:cat>
            <c:numRef>
              <c:f>Generation!$K$2:$K$15</c:f>
              <c:numCache>
                <c:formatCode>m/d/yyyy</c:formatCode>
                <c:ptCount val="14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 formatCode="[$-409]d\-mmm;@">
                  <c:v>43857</c:v>
                </c:pt>
                <c:pt idx="8" formatCode="[$-409]d\-mmm;@">
                  <c:v>43858</c:v>
                </c:pt>
                <c:pt idx="9" formatCode="[$-409]d\-mmm;@">
                  <c:v>43859</c:v>
                </c:pt>
                <c:pt idx="10" formatCode="[$-409]d\-mmm;@">
                  <c:v>43860</c:v>
                </c:pt>
                <c:pt idx="11" formatCode="[$-409]d\-mmm;@">
                  <c:v>43861</c:v>
                </c:pt>
                <c:pt idx="12" formatCode="[$-409]d\-mmm;@">
                  <c:v>43862</c:v>
                </c:pt>
                <c:pt idx="13" formatCode="[$-409]d\-mmm;@">
                  <c:v>43863</c:v>
                </c:pt>
              </c:numCache>
            </c:numRef>
          </c:cat>
          <c:val>
            <c:numRef>
              <c:f>Generation!$R$2:$R$16</c:f>
              <c:numCache>
                <c:formatCode>_(* #,##0_);_(* \(#,##0\);_(* "-"??_);_(@_)</c:formatCode>
                <c:ptCount val="15"/>
                <c:pt idx="0">
                  <c:v>81</c:v>
                </c:pt>
                <c:pt idx="1">
                  <c:v>83</c:v>
                </c:pt>
                <c:pt idx="2">
                  <c:v>100</c:v>
                </c:pt>
                <c:pt idx="3">
                  <c:v>89</c:v>
                </c:pt>
                <c:pt idx="4">
                  <c:v>170</c:v>
                </c:pt>
                <c:pt idx="5">
                  <c:v>219</c:v>
                </c:pt>
                <c:pt idx="6">
                  <c:v>194</c:v>
                </c:pt>
                <c:pt idx="7">
                  <c:v>208.15907116785789</c:v>
                </c:pt>
                <c:pt idx="8">
                  <c:v>219.31101052633699</c:v>
                </c:pt>
                <c:pt idx="9">
                  <c:v>227.19786580392841</c:v>
                </c:pt>
                <c:pt idx="10">
                  <c:v>236.41853967833791</c:v>
                </c:pt>
                <c:pt idx="11">
                  <c:v>223.67588520743979</c:v>
                </c:pt>
                <c:pt idx="12">
                  <c:v>153.95996629122439</c:v>
                </c:pt>
                <c:pt idx="13">
                  <c:v>135.74876220843819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13E-46A3-984B-FAC5BF7F8B30}"/>
            </c:ext>
          </c:extLst>
        </c:ser>
        <c:ser>
          <c:idx val="7"/>
          <c:order val="7"/>
          <c:tx>
            <c:strRef>
              <c:f>Generation!$S$1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4F99C1"/>
            </a:solidFill>
            <a:ln w="25400">
              <a:noFill/>
            </a:ln>
          </c:spPr>
          <c:invertIfNegative val="0"/>
          <c:cat>
            <c:numRef>
              <c:f>Generation!$K$2:$K$15</c:f>
              <c:numCache>
                <c:formatCode>m/d/yyyy</c:formatCode>
                <c:ptCount val="14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 formatCode="[$-409]d\-mmm;@">
                  <c:v>43857</c:v>
                </c:pt>
                <c:pt idx="8" formatCode="[$-409]d\-mmm;@">
                  <c:v>43858</c:v>
                </c:pt>
                <c:pt idx="9" formatCode="[$-409]d\-mmm;@">
                  <c:v>43859</c:v>
                </c:pt>
                <c:pt idx="10" formatCode="[$-409]d\-mmm;@">
                  <c:v>43860</c:v>
                </c:pt>
                <c:pt idx="11" formatCode="[$-409]d\-mmm;@">
                  <c:v>43861</c:v>
                </c:pt>
                <c:pt idx="12" formatCode="[$-409]d\-mmm;@">
                  <c:v>43862</c:v>
                </c:pt>
                <c:pt idx="13" formatCode="[$-409]d\-mmm;@">
                  <c:v>43863</c:v>
                </c:pt>
              </c:numCache>
            </c:numRef>
          </c:cat>
          <c:val>
            <c:numRef>
              <c:f>Generation!$S$2:$S$15</c:f>
              <c:numCache>
                <c:formatCode>_(* #,##0_);_(* \(#,##0\);_(* "-"??_);_(@_)</c:formatCode>
                <c:ptCount val="14"/>
                <c:pt idx="0">
                  <c:v>642</c:v>
                </c:pt>
                <c:pt idx="1">
                  <c:v>650</c:v>
                </c:pt>
                <c:pt idx="2">
                  <c:v>106</c:v>
                </c:pt>
                <c:pt idx="3">
                  <c:v>35</c:v>
                </c:pt>
                <c:pt idx="4">
                  <c:v>35</c:v>
                </c:pt>
                <c:pt idx="5">
                  <c:v>20</c:v>
                </c:pt>
                <c:pt idx="6">
                  <c:v>36</c:v>
                </c:pt>
                <c:pt idx="7">
                  <c:v>46.4</c:v>
                </c:pt>
                <c:pt idx="8">
                  <c:v>34.479999999999997</c:v>
                </c:pt>
                <c:pt idx="9">
                  <c:v>34.375999999999998</c:v>
                </c:pt>
                <c:pt idx="10">
                  <c:v>34.251199999999997</c:v>
                </c:pt>
                <c:pt idx="11">
                  <c:v>37.101439999999997</c:v>
                </c:pt>
                <c:pt idx="12">
                  <c:v>37.321728</c:v>
                </c:pt>
                <c:pt idx="13">
                  <c:v>35.506073600000001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13E-46A3-984B-FAC5BF7F8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4754960"/>
        <c:axId val="829885248"/>
      </c:barChart>
      <c:dateAx>
        <c:axId val="654754960"/>
        <c:scaling>
          <c:orientation val="minMax"/>
        </c:scaling>
        <c:delete val="0"/>
        <c:axPos val="b"/>
        <c:numFmt formatCode="[$-409]d\-mmm;@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latin typeface="Platts Oscine Tab" panose="020B0506040202020204" pitchFamily="34" charset="0"/>
              </a:defRPr>
            </a:pPr>
            <a:endParaRPr lang="en-US"/>
          </a:p>
        </c:txPr>
        <c:crossAx val="829885248"/>
        <c:crosses val="autoZero"/>
        <c:auto val="1"/>
        <c:lblOffset val="100"/>
        <c:baseTimeUnit val="days"/>
      </c:dateAx>
      <c:valAx>
        <c:axId val="829885248"/>
        <c:scaling>
          <c:orientation val="minMax"/>
          <c:max val="115000"/>
          <c:min val="85000"/>
        </c:scaling>
        <c:delete val="0"/>
        <c:axPos val="l"/>
        <c:majorGridlines>
          <c:spPr>
            <a:ln w="6350">
              <a:solidFill>
                <a:sysClr val="windowText" lastClr="000000">
                  <a:lumMod val="50000"/>
                  <a:lumOff val="50000"/>
                  <a:alpha val="50196"/>
                </a:sysClr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000">
                <a:latin typeface="Platts Oscine Tab" panose="020B0506040202020204" pitchFamily="34" charset="0"/>
              </a:defRPr>
            </a:pPr>
            <a:endParaRPr lang="en-US"/>
          </a:p>
        </c:txPr>
        <c:crossAx val="654754960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kkurat Pro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anchor="t" anchorCtr="0"/>
          <a:lstStyle/>
          <a:p>
            <a:pPr algn="l">
              <a:defRPr sz="1000" cap="all" baseline="0"/>
            </a:pPr>
            <a:r>
              <a:rPr lang="en-US"/>
              <a:t>PJM AVERAGE HOURLY</a:t>
            </a:r>
            <a:r>
              <a:rPr lang="en-US" baseline="0"/>
              <a:t> LMP ($/MWH)</a:t>
            </a:r>
            <a:endParaRPr lang="en-US"/>
          </a:p>
        </c:rich>
      </c:tx>
      <c:layout>
        <c:manualLayout>
          <c:xMode val="edge"/>
          <c:yMode val="edge"/>
          <c:x val="2.1248906386701666E-3"/>
          <c:y val="1.945501603966171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4.5809930008748903E-2"/>
          <c:y val="0.16058362496354622"/>
          <c:w val="0.92244006999125105"/>
          <c:h val="0.74643846602508013"/>
        </c:manualLayout>
      </c:layout>
      <c:lineChart>
        <c:grouping val="standard"/>
        <c:varyColors val="0"/>
        <c:ser>
          <c:idx val="0"/>
          <c:order val="0"/>
          <c:tx>
            <c:strRef>
              <c:f>Prices!$B$1</c:f>
              <c:strCache>
                <c:ptCount val="1"/>
                <c:pt idx="0">
                  <c:v>AEP-DAYTON HUB</c:v>
                </c:pt>
              </c:strCache>
            </c:strRef>
          </c:tx>
          <c:spPr>
            <a:ln>
              <a:solidFill>
                <a:srgbClr val="C40067"/>
              </a:solidFill>
            </a:ln>
          </c:spPr>
          <c:marker>
            <c:symbol val="none"/>
          </c:marker>
          <c:cat>
            <c:numRef>
              <c:f>Prices!$A$2:$A$169</c:f>
              <c:numCache>
                <c:formatCode>m/d/yyyy\ h:mm</c:formatCode>
                <c:ptCount val="168"/>
                <c:pt idx="0">
                  <c:v>43850</c:v>
                </c:pt>
                <c:pt idx="1">
                  <c:v>43850.041666666657</c:v>
                </c:pt>
                <c:pt idx="2">
                  <c:v>43850.083333333343</c:v>
                </c:pt>
                <c:pt idx="3">
                  <c:v>43850.125</c:v>
                </c:pt>
                <c:pt idx="4">
                  <c:v>43850.166666666657</c:v>
                </c:pt>
                <c:pt idx="5">
                  <c:v>43850.208333333343</c:v>
                </c:pt>
                <c:pt idx="6">
                  <c:v>43850.25</c:v>
                </c:pt>
                <c:pt idx="7">
                  <c:v>43850.291666666657</c:v>
                </c:pt>
                <c:pt idx="8">
                  <c:v>43850.333333333343</c:v>
                </c:pt>
                <c:pt idx="9">
                  <c:v>43850.375</c:v>
                </c:pt>
                <c:pt idx="10">
                  <c:v>43850.416666666657</c:v>
                </c:pt>
                <c:pt idx="11">
                  <c:v>43850.458333333343</c:v>
                </c:pt>
                <c:pt idx="12">
                  <c:v>43850.5</c:v>
                </c:pt>
                <c:pt idx="13">
                  <c:v>43850.541666666657</c:v>
                </c:pt>
                <c:pt idx="14">
                  <c:v>43850.583333333343</c:v>
                </c:pt>
                <c:pt idx="15">
                  <c:v>43850.625</c:v>
                </c:pt>
                <c:pt idx="16">
                  <c:v>43850.666666666657</c:v>
                </c:pt>
                <c:pt idx="17">
                  <c:v>43850.708333333343</c:v>
                </c:pt>
                <c:pt idx="18">
                  <c:v>43850.75</c:v>
                </c:pt>
                <c:pt idx="19">
                  <c:v>43850.791666666657</c:v>
                </c:pt>
                <c:pt idx="20">
                  <c:v>43850.833333333343</c:v>
                </c:pt>
                <c:pt idx="21">
                  <c:v>43850.875</c:v>
                </c:pt>
                <c:pt idx="22">
                  <c:v>43850.916666666657</c:v>
                </c:pt>
                <c:pt idx="23">
                  <c:v>43850.958333333343</c:v>
                </c:pt>
                <c:pt idx="24">
                  <c:v>43851</c:v>
                </c:pt>
                <c:pt idx="25">
                  <c:v>43851.041666666657</c:v>
                </c:pt>
                <c:pt idx="26">
                  <c:v>43851.083333333343</c:v>
                </c:pt>
                <c:pt idx="27">
                  <c:v>43851.125</c:v>
                </c:pt>
                <c:pt idx="28">
                  <c:v>43851.166666666657</c:v>
                </c:pt>
                <c:pt idx="29">
                  <c:v>43851.208333333343</c:v>
                </c:pt>
                <c:pt idx="30">
                  <c:v>43851.25</c:v>
                </c:pt>
                <c:pt idx="31">
                  <c:v>43851.291666666657</c:v>
                </c:pt>
                <c:pt idx="32">
                  <c:v>43851.333333333343</c:v>
                </c:pt>
                <c:pt idx="33">
                  <c:v>43851.375</c:v>
                </c:pt>
                <c:pt idx="34">
                  <c:v>43851.416666666657</c:v>
                </c:pt>
                <c:pt idx="35">
                  <c:v>43851.458333333343</c:v>
                </c:pt>
                <c:pt idx="36">
                  <c:v>43851.5</c:v>
                </c:pt>
                <c:pt idx="37">
                  <c:v>43851.541666666657</c:v>
                </c:pt>
                <c:pt idx="38">
                  <c:v>43851.583333333343</c:v>
                </c:pt>
                <c:pt idx="39">
                  <c:v>43851.625</c:v>
                </c:pt>
                <c:pt idx="40">
                  <c:v>43851.666666666657</c:v>
                </c:pt>
                <c:pt idx="41">
                  <c:v>43851.708333333343</c:v>
                </c:pt>
                <c:pt idx="42">
                  <c:v>43851.75</c:v>
                </c:pt>
                <c:pt idx="43">
                  <c:v>43851.791666666657</c:v>
                </c:pt>
                <c:pt idx="44">
                  <c:v>43851.833333333343</c:v>
                </c:pt>
                <c:pt idx="45">
                  <c:v>43851.875</c:v>
                </c:pt>
                <c:pt idx="46">
                  <c:v>43851.916666666657</c:v>
                </c:pt>
                <c:pt idx="47">
                  <c:v>43851.958333333343</c:v>
                </c:pt>
                <c:pt idx="48">
                  <c:v>43852</c:v>
                </c:pt>
                <c:pt idx="49">
                  <c:v>43852.041666666657</c:v>
                </c:pt>
                <c:pt idx="50">
                  <c:v>43852.083333333343</c:v>
                </c:pt>
                <c:pt idx="51">
                  <c:v>43852.125</c:v>
                </c:pt>
                <c:pt idx="52">
                  <c:v>43852.166666666657</c:v>
                </c:pt>
                <c:pt idx="53">
                  <c:v>43852.208333333343</c:v>
                </c:pt>
                <c:pt idx="54">
                  <c:v>43852.25</c:v>
                </c:pt>
                <c:pt idx="55">
                  <c:v>43852.291666666657</c:v>
                </c:pt>
                <c:pt idx="56">
                  <c:v>43852.333333333343</c:v>
                </c:pt>
                <c:pt idx="57">
                  <c:v>43852.375</c:v>
                </c:pt>
                <c:pt idx="58">
                  <c:v>43852.416666666657</c:v>
                </c:pt>
                <c:pt idx="59">
                  <c:v>43852.458333333343</c:v>
                </c:pt>
                <c:pt idx="60">
                  <c:v>43852.5</c:v>
                </c:pt>
                <c:pt idx="61">
                  <c:v>43852.541666666657</c:v>
                </c:pt>
                <c:pt idx="62">
                  <c:v>43852.583333333343</c:v>
                </c:pt>
                <c:pt idx="63">
                  <c:v>43852.625</c:v>
                </c:pt>
                <c:pt idx="64">
                  <c:v>43852.666666666657</c:v>
                </c:pt>
                <c:pt idx="65">
                  <c:v>43852.708333333343</c:v>
                </c:pt>
                <c:pt idx="66">
                  <c:v>43852.75</c:v>
                </c:pt>
                <c:pt idx="67">
                  <c:v>43852.791666666657</c:v>
                </c:pt>
                <c:pt idx="68">
                  <c:v>43852.833333333343</c:v>
                </c:pt>
                <c:pt idx="69">
                  <c:v>43852.875</c:v>
                </c:pt>
                <c:pt idx="70">
                  <c:v>43852.916666666657</c:v>
                </c:pt>
                <c:pt idx="71">
                  <c:v>43852.958333333343</c:v>
                </c:pt>
                <c:pt idx="72">
                  <c:v>43853</c:v>
                </c:pt>
                <c:pt idx="73">
                  <c:v>43853.041666666657</c:v>
                </c:pt>
                <c:pt idx="74">
                  <c:v>43853.083333333343</c:v>
                </c:pt>
                <c:pt idx="75">
                  <c:v>43853.125</c:v>
                </c:pt>
                <c:pt idx="76">
                  <c:v>43853.166666666657</c:v>
                </c:pt>
                <c:pt idx="77">
                  <c:v>43853.208333333343</c:v>
                </c:pt>
                <c:pt idx="78">
                  <c:v>43853.25</c:v>
                </c:pt>
                <c:pt idx="79">
                  <c:v>43853.291666666657</c:v>
                </c:pt>
                <c:pt idx="80">
                  <c:v>43853.333333333343</c:v>
                </c:pt>
                <c:pt idx="81">
                  <c:v>43853.375</c:v>
                </c:pt>
                <c:pt idx="82">
                  <c:v>43853.416666666657</c:v>
                </c:pt>
                <c:pt idx="83">
                  <c:v>43853.458333333343</c:v>
                </c:pt>
                <c:pt idx="84">
                  <c:v>43853.5</c:v>
                </c:pt>
                <c:pt idx="85">
                  <c:v>43853.541666666657</c:v>
                </c:pt>
                <c:pt idx="86">
                  <c:v>43853.583333333343</c:v>
                </c:pt>
                <c:pt idx="87">
                  <c:v>43853.625</c:v>
                </c:pt>
                <c:pt idx="88">
                  <c:v>43853.666666666657</c:v>
                </c:pt>
                <c:pt idx="89">
                  <c:v>43853.708333333343</c:v>
                </c:pt>
                <c:pt idx="90">
                  <c:v>43853.75</c:v>
                </c:pt>
                <c:pt idx="91">
                  <c:v>43853.791666666657</c:v>
                </c:pt>
                <c:pt idx="92">
                  <c:v>43853.833333333343</c:v>
                </c:pt>
                <c:pt idx="93">
                  <c:v>43853.875</c:v>
                </c:pt>
                <c:pt idx="94">
                  <c:v>43853.916666666657</c:v>
                </c:pt>
                <c:pt idx="95">
                  <c:v>43853.958333333343</c:v>
                </c:pt>
                <c:pt idx="96">
                  <c:v>43854</c:v>
                </c:pt>
                <c:pt idx="97">
                  <c:v>43854.041666666657</c:v>
                </c:pt>
                <c:pt idx="98">
                  <c:v>43854.083333333343</c:v>
                </c:pt>
                <c:pt idx="99">
                  <c:v>43854.125</c:v>
                </c:pt>
                <c:pt idx="100">
                  <c:v>43854.166666666657</c:v>
                </c:pt>
                <c:pt idx="101">
                  <c:v>43854.208333333343</c:v>
                </c:pt>
                <c:pt idx="102">
                  <c:v>43854.25</c:v>
                </c:pt>
                <c:pt idx="103">
                  <c:v>43854.291666666657</c:v>
                </c:pt>
                <c:pt idx="104">
                  <c:v>43854.333333333343</c:v>
                </c:pt>
                <c:pt idx="105">
                  <c:v>43854.375</c:v>
                </c:pt>
                <c:pt idx="106">
                  <c:v>43854.416666666657</c:v>
                </c:pt>
                <c:pt idx="107">
                  <c:v>43854.458333333343</c:v>
                </c:pt>
                <c:pt idx="108">
                  <c:v>43854.5</c:v>
                </c:pt>
                <c:pt idx="109">
                  <c:v>43854.541666666657</c:v>
                </c:pt>
                <c:pt idx="110">
                  <c:v>43854.583333333343</c:v>
                </c:pt>
                <c:pt idx="111">
                  <c:v>43854.625</c:v>
                </c:pt>
                <c:pt idx="112">
                  <c:v>43854.666666666657</c:v>
                </c:pt>
                <c:pt idx="113">
                  <c:v>43854.708333333343</c:v>
                </c:pt>
                <c:pt idx="114">
                  <c:v>43854.75</c:v>
                </c:pt>
                <c:pt idx="115">
                  <c:v>43854.791666666657</c:v>
                </c:pt>
                <c:pt idx="116">
                  <c:v>43854.833333333343</c:v>
                </c:pt>
                <c:pt idx="117">
                  <c:v>43854.875</c:v>
                </c:pt>
                <c:pt idx="118">
                  <c:v>43854.916666666657</c:v>
                </c:pt>
                <c:pt idx="119">
                  <c:v>43854.958333333343</c:v>
                </c:pt>
                <c:pt idx="120">
                  <c:v>43855</c:v>
                </c:pt>
                <c:pt idx="121">
                  <c:v>43855.041666666657</c:v>
                </c:pt>
                <c:pt idx="122">
                  <c:v>43855.083333333343</c:v>
                </c:pt>
                <c:pt idx="123">
                  <c:v>43855.125</c:v>
                </c:pt>
                <c:pt idx="124">
                  <c:v>43855.166666666657</c:v>
                </c:pt>
                <c:pt idx="125">
                  <c:v>43855.208333333343</c:v>
                </c:pt>
                <c:pt idx="126">
                  <c:v>43855.25</c:v>
                </c:pt>
                <c:pt idx="127">
                  <c:v>43855.291666666657</c:v>
                </c:pt>
                <c:pt idx="128">
                  <c:v>43855.333333333343</c:v>
                </c:pt>
                <c:pt idx="129">
                  <c:v>43855.375</c:v>
                </c:pt>
                <c:pt idx="130">
                  <c:v>43855.416666666657</c:v>
                </c:pt>
                <c:pt idx="131">
                  <c:v>43855.458333333343</c:v>
                </c:pt>
                <c:pt idx="132">
                  <c:v>43855.5</c:v>
                </c:pt>
                <c:pt idx="133">
                  <c:v>43855.541666666657</c:v>
                </c:pt>
                <c:pt idx="134">
                  <c:v>43855.583333333343</c:v>
                </c:pt>
                <c:pt idx="135">
                  <c:v>43855.625</c:v>
                </c:pt>
                <c:pt idx="136">
                  <c:v>43855.666666666657</c:v>
                </c:pt>
                <c:pt idx="137">
                  <c:v>43855.708333333343</c:v>
                </c:pt>
                <c:pt idx="138">
                  <c:v>43855.75</c:v>
                </c:pt>
                <c:pt idx="139">
                  <c:v>43855.791666666657</c:v>
                </c:pt>
                <c:pt idx="140">
                  <c:v>43855.833333333343</c:v>
                </c:pt>
                <c:pt idx="141">
                  <c:v>43855.875</c:v>
                </c:pt>
                <c:pt idx="142">
                  <c:v>43855.916666666657</c:v>
                </c:pt>
                <c:pt idx="143">
                  <c:v>43855.958333333343</c:v>
                </c:pt>
                <c:pt idx="144">
                  <c:v>43856</c:v>
                </c:pt>
                <c:pt idx="145">
                  <c:v>43856.041666666657</c:v>
                </c:pt>
                <c:pt idx="146">
                  <c:v>43856.083333333343</c:v>
                </c:pt>
                <c:pt idx="147">
                  <c:v>43856.125</c:v>
                </c:pt>
                <c:pt idx="148">
                  <c:v>43856.166666666657</c:v>
                </c:pt>
                <c:pt idx="149">
                  <c:v>43856.208333333343</c:v>
                </c:pt>
                <c:pt idx="150">
                  <c:v>43856.25</c:v>
                </c:pt>
                <c:pt idx="151">
                  <c:v>43856.291666666657</c:v>
                </c:pt>
                <c:pt idx="152">
                  <c:v>43856.333333333343</c:v>
                </c:pt>
                <c:pt idx="153">
                  <c:v>43856.375</c:v>
                </c:pt>
                <c:pt idx="154">
                  <c:v>43856.416666666657</c:v>
                </c:pt>
                <c:pt idx="155">
                  <c:v>43856.458333333343</c:v>
                </c:pt>
                <c:pt idx="156">
                  <c:v>43856.5</c:v>
                </c:pt>
                <c:pt idx="157">
                  <c:v>43856.541666666657</c:v>
                </c:pt>
                <c:pt idx="158">
                  <c:v>43856.583333333343</c:v>
                </c:pt>
                <c:pt idx="159">
                  <c:v>43856.625</c:v>
                </c:pt>
                <c:pt idx="160">
                  <c:v>43856.666666666657</c:v>
                </c:pt>
                <c:pt idx="161">
                  <c:v>43856.708333333343</c:v>
                </c:pt>
                <c:pt idx="162">
                  <c:v>43856.75</c:v>
                </c:pt>
                <c:pt idx="163">
                  <c:v>43856.791666666657</c:v>
                </c:pt>
                <c:pt idx="164">
                  <c:v>43856.833333333343</c:v>
                </c:pt>
                <c:pt idx="165">
                  <c:v>43856.875</c:v>
                </c:pt>
                <c:pt idx="166">
                  <c:v>43856.916666666657</c:v>
                </c:pt>
                <c:pt idx="167">
                  <c:v>43856.958333333343</c:v>
                </c:pt>
              </c:numCache>
            </c:numRef>
          </c:cat>
          <c:val>
            <c:numRef>
              <c:f>Prices!$B$2:$B$169</c:f>
              <c:numCache>
                <c:formatCode>General</c:formatCode>
                <c:ptCount val="168"/>
                <c:pt idx="0">
                  <c:v>22.873799999999999</c:v>
                </c:pt>
                <c:pt idx="1">
                  <c:v>23.1068</c:v>
                </c:pt>
                <c:pt idx="2">
                  <c:v>23.377600000000001</c:v>
                </c:pt>
                <c:pt idx="3">
                  <c:v>21.6751</c:v>
                </c:pt>
                <c:pt idx="4">
                  <c:v>21.447199999999999</c:v>
                </c:pt>
                <c:pt idx="5">
                  <c:v>23.0535</c:v>
                </c:pt>
                <c:pt idx="6">
                  <c:v>23.751100000000001</c:v>
                </c:pt>
                <c:pt idx="7">
                  <c:v>26.004100000000001</c:v>
                </c:pt>
                <c:pt idx="8">
                  <c:v>24.567299999999999</c:v>
                </c:pt>
                <c:pt idx="9">
                  <c:v>26.9057</c:v>
                </c:pt>
                <c:pt idx="10">
                  <c:v>26.151299999999999</c:v>
                </c:pt>
                <c:pt idx="11">
                  <c:v>27.2911</c:v>
                </c:pt>
                <c:pt idx="12">
                  <c:v>25.1694</c:v>
                </c:pt>
                <c:pt idx="13">
                  <c:v>23.686499999999999</c:v>
                </c:pt>
                <c:pt idx="14">
                  <c:v>23.6675</c:v>
                </c:pt>
                <c:pt idx="15">
                  <c:v>23.7163</c:v>
                </c:pt>
                <c:pt idx="16">
                  <c:v>25.595400000000001</c:v>
                </c:pt>
                <c:pt idx="17">
                  <c:v>33.438000000000002</c:v>
                </c:pt>
                <c:pt idx="18">
                  <c:v>24.6492</c:v>
                </c:pt>
                <c:pt idx="19">
                  <c:v>24.3414</c:v>
                </c:pt>
                <c:pt idx="20">
                  <c:v>28.0166</c:v>
                </c:pt>
                <c:pt idx="21">
                  <c:v>24.7117</c:v>
                </c:pt>
                <c:pt idx="22">
                  <c:v>23.276599999999998</c:v>
                </c:pt>
                <c:pt idx="23">
                  <c:v>22.995100000000001</c:v>
                </c:pt>
                <c:pt idx="24">
                  <c:v>21.918600000000001</c:v>
                </c:pt>
                <c:pt idx="25">
                  <c:v>23.078499999999998</c:v>
                </c:pt>
                <c:pt idx="26">
                  <c:v>23.398</c:v>
                </c:pt>
                <c:pt idx="27">
                  <c:v>23.217500000000001</c:v>
                </c:pt>
                <c:pt idx="28">
                  <c:v>23.455400000000001</c:v>
                </c:pt>
                <c:pt idx="29">
                  <c:v>24.1539</c:v>
                </c:pt>
                <c:pt idx="30">
                  <c:v>25.4329</c:v>
                </c:pt>
                <c:pt idx="31">
                  <c:v>28.489699999999999</c:v>
                </c:pt>
                <c:pt idx="32">
                  <c:v>23.7746</c:v>
                </c:pt>
                <c:pt idx="33">
                  <c:v>24.357500000000002</c:v>
                </c:pt>
                <c:pt idx="34">
                  <c:v>23.470400000000001</c:v>
                </c:pt>
                <c:pt idx="35">
                  <c:v>22.795200000000001</c:v>
                </c:pt>
                <c:pt idx="36">
                  <c:v>22.088799999999999</c:v>
                </c:pt>
                <c:pt idx="37">
                  <c:v>21.211400000000001</c:v>
                </c:pt>
                <c:pt idx="38">
                  <c:v>21.142900000000001</c:v>
                </c:pt>
                <c:pt idx="39">
                  <c:v>21.2378</c:v>
                </c:pt>
                <c:pt idx="40">
                  <c:v>21.7376</c:v>
                </c:pt>
                <c:pt idx="41">
                  <c:v>22.6677</c:v>
                </c:pt>
                <c:pt idx="42">
                  <c:v>23.590499999999999</c:v>
                </c:pt>
                <c:pt idx="43">
                  <c:v>23.2361</c:v>
                </c:pt>
                <c:pt idx="44">
                  <c:v>23.4648</c:v>
                </c:pt>
                <c:pt idx="45">
                  <c:v>22.006499999999999</c:v>
                </c:pt>
                <c:pt idx="46">
                  <c:v>19.732299999999999</c:v>
                </c:pt>
                <c:pt idx="47">
                  <c:v>16.959599999999998</c:v>
                </c:pt>
                <c:pt idx="48">
                  <c:v>24.157</c:v>
                </c:pt>
                <c:pt idx="49">
                  <c:v>22.893899999999999</c:v>
                </c:pt>
                <c:pt idx="50">
                  <c:v>22.240300000000001</c:v>
                </c:pt>
                <c:pt idx="51">
                  <c:v>21.2193</c:v>
                </c:pt>
                <c:pt idx="52">
                  <c:v>23.827000000000002</c:v>
                </c:pt>
                <c:pt idx="53">
                  <c:v>22.872900000000001</c:v>
                </c:pt>
                <c:pt idx="54">
                  <c:v>33.186100000000003</c:v>
                </c:pt>
                <c:pt idx="55">
                  <c:v>27.500399999999999</c:v>
                </c:pt>
                <c:pt idx="56">
                  <c:v>29.1021</c:v>
                </c:pt>
                <c:pt idx="57">
                  <c:v>20.447099999999999</c:v>
                </c:pt>
                <c:pt idx="58">
                  <c:v>19.041499999999999</c:v>
                </c:pt>
                <c:pt idx="59">
                  <c:v>18.816600000000001</c:v>
                </c:pt>
                <c:pt idx="60">
                  <c:v>17.0047</c:v>
                </c:pt>
                <c:pt idx="61">
                  <c:v>17.701899999999998</c:v>
                </c:pt>
                <c:pt idx="62">
                  <c:v>17.175899999999999</c:v>
                </c:pt>
                <c:pt idx="63">
                  <c:v>17.0457</c:v>
                </c:pt>
                <c:pt idx="64">
                  <c:v>18.265499999999999</c:v>
                </c:pt>
                <c:pt idx="65">
                  <c:v>21.999199999999998</c:v>
                </c:pt>
                <c:pt idx="66">
                  <c:v>20.362400000000001</c:v>
                </c:pt>
                <c:pt idx="67">
                  <c:v>20.385999999999999</c:v>
                </c:pt>
                <c:pt idx="68">
                  <c:v>20.627800000000001</c:v>
                </c:pt>
                <c:pt idx="69">
                  <c:v>18.434799999999999</c:v>
                </c:pt>
                <c:pt idx="70">
                  <c:v>17.615100000000002</c:v>
                </c:pt>
                <c:pt idx="71">
                  <c:v>18.0395</c:v>
                </c:pt>
                <c:pt idx="72">
                  <c:v>18.407499999999999</c:v>
                </c:pt>
                <c:pt idx="73">
                  <c:v>19.2121</c:v>
                </c:pt>
                <c:pt idx="74">
                  <c:v>19.111799999999999</c:v>
                </c:pt>
                <c:pt idx="75">
                  <c:v>20.003299999999999</c:v>
                </c:pt>
                <c:pt idx="76">
                  <c:v>21.694299999999998</c:v>
                </c:pt>
                <c:pt idx="77">
                  <c:v>21.462800000000001</c:v>
                </c:pt>
                <c:pt idx="78">
                  <c:v>43.234099999999998</c:v>
                </c:pt>
                <c:pt idx="79">
                  <c:v>23.4511</c:v>
                </c:pt>
                <c:pt idx="80">
                  <c:v>23.392099999999999</c:v>
                </c:pt>
                <c:pt idx="81">
                  <c:v>22.381399999999999</c:v>
                </c:pt>
                <c:pt idx="82">
                  <c:v>20.087900000000001</c:v>
                </c:pt>
                <c:pt idx="83">
                  <c:v>23.514500000000002</c:v>
                </c:pt>
                <c:pt idx="84">
                  <c:v>20.426500000000001</c:v>
                </c:pt>
                <c:pt idx="85">
                  <c:v>20.205300000000001</c:v>
                </c:pt>
                <c:pt idx="86">
                  <c:v>20.098700000000001</c:v>
                </c:pt>
                <c:pt idx="87">
                  <c:v>21.148099999999999</c:v>
                </c:pt>
                <c:pt idx="88">
                  <c:v>22.277699999999999</c:v>
                </c:pt>
                <c:pt idx="89">
                  <c:v>39.192</c:v>
                </c:pt>
                <c:pt idx="90">
                  <c:v>23.8444</c:v>
                </c:pt>
                <c:pt idx="91">
                  <c:v>22.212900000000001</c:v>
                </c:pt>
                <c:pt idx="92">
                  <c:v>20.1309</c:v>
                </c:pt>
                <c:pt idx="93">
                  <c:v>19.473299999999998</c:v>
                </c:pt>
                <c:pt idx="94">
                  <c:v>18.9163</c:v>
                </c:pt>
                <c:pt idx="95">
                  <c:v>17.539899999999999</c:v>
                </c:pt>
                <c:pt idx="96">
                  <c:v>16.980833333333329</c:v>
                </c:pt>
                <c:pt idx="97">
                  <c:v>16.174166666666661</c:v>
                </c:pt>
                <c:pt idx="98">
                  <c:v>17.145</c:v>
                </c:pt>
                <c:pt idx="99">
                  <c:v>17.435833333333331</c:v>
                </c:pt>
                <c:pt idx="100">
                  <c:v>17.868333333333329</c:v>
                </c:pt>
                <c:pt idx="101">
                  <c:v>18.795833333333331</c:v>
                </c:pt>
                <c:pt idx="102">
                  <c:v>23.563333333333329</c:v>
                </c:pt>
                <c:pt idx="103">
                  <c:v>21.98416666666667</c:v>
                </c:pt>
                <c:pt idx="104">
                  <c:v>21.977499999999999</c:v>
                </c:pt>
                <c:pt idx="105">
                  <c:v>21.02666666666666</c:v>
                </c:pt>
                <c:pt idx="106">
                  <c:v>20.932500000000001</c:v>
                </c:pt>
                <c:pt idx="107">
                  <c:v>24.885000000000002</c:v>
                </c:pt>
                <c:pt idx="108">
                  <c:v>22.186666666666671</c:v>
                </c:pt>
                <c:pt idx="109">
                  <c:v>30.210000000000012</c:v>
                </c:pt>
                <c:pt idx="110">
                  <c:v>17.681666666666668</c:v>
                </c:pt>
                <c:pt idx="111">
                  <c:v>18.599166666666669</c:v>
                </c:pt>
                <c:pt idx="112">
                  <c:v>18.80416666666666</c:v>
                </c:pt>
                <c:pt idx="113">
                  <c:v>21.040833333333339</c:v>
                </c:pt>
                <c:pt idx="114">
                  <c:v>17.285833333333329</c:v>
                </c:pt>
                <c:pt idx="115">
                  <c:v>17.358333333333331</c:v>
                </c:pt>
                <c:pt idx="116">
                  <c:v>17.425000000000001</c:v>
                </c:pt>
                <c:pt idx="117">
                  <c:v>16.657499999999999</c:v>
                </c:pt>
                <c:pt idx="118">
                  <c:v>14.43333333333333</c:v>
                </c:pt>
                <c:pt idx="119">
                  <c:v>13.46</c:v>
                </c:pt>
                <c:pt idx="120">
                  <c:v>14.53</c:v>
                </c:pt>
                <c:pt idx="121">
                  <c:v>14.48416666666667</c:v>
                </c:pt>
                <c:pt idx="122">
                  <c:v>14.000833333333331</c:v>
                </c:pt>
                <c:pt idx="123">
                  <c:v>13.739166666666669</c:v>
                </c:pt>
                <c:pt idx="124">
                  <c:v>14.278333333333331</c:v>
                </c:pt>
                <c:pt idx="125">
                  <c:v>16.489999999999998</c:v>
                </c:pt>
                <c:pt idx="126">
                  <c:v>18.581666666666671</c:v>
                </c:pt>
                <c:pt idx="127">
                  <c:v>18.118333333333339</c:v>
                </c:pt>
                <c:pt idx="128">
                  <c:v>18.305</c:v>
                </c:pt>
                <c:pt idx="129">
                  <c:v>19.467500000000001</c:v>
                </c:pt>
                <c:pt idx="130">
                  <c:v>18.998333333333331</c:v>
                </c:pt>
                <c:pt idx="131">
                  <c:v>18.549166666666672</c:v>
                </c:pt>
                <c:pt idx="132">
                  <c:v>18.229166666666671</c:v>
                </c:pt>
                <c:pt idx="133">
                  <c:v>15.92</c:v>
                </c:pt>
                <c:pt idx="134">
                  <c:v>16.11333333333333</c:v>
                </c:pt>
                <c:pt idx="135">
                  <c:v>14.955</c:v>
                </c:pt>
                <c:pt idx="136">
                  <c:v>18.579999999999998</c:v>
                </c:pt>
                <c:pt idx="137">
                  <c:v>20.009166666666658</c:v>
                </c:pt>
                <c:pt idx="138">
                  <c:v>19.040833333333339</c:v>
                </c:pt>
                <c:pt idx="139">
                  <c:v>19.602499999999999</c:v>
                </c:pt>
                <c:pt idx="140">
                  <c:v>18.4025</c:v>
                </c:pt>
                <c:pt idx="141">
                  <c:v>17.01166666666667</c:v>
                </c:pt>
                <c:pt idx="142">
                  <c:v>17.274999999999999</c:v>
                </c:pt>
                <c:pt idx="143">
                  <c:v>16.807500000000001</c:v>
                </c:pt>
                <c:pt idx="144">
                  <c:v>16.826666666666672</c:v>
                </c:pt>
                <c:pt idx="145">
                  <c:v>17.30833333333333</c:v>
                </c:pt>
                <c:pt idx="146">
                  <c:v>16.03</c:v>
                </c:pt>
                <c:pt idx="147">
                  <c:v>15.879166666666659</c:v>
                </c:pt>
                <c:pt idx="148">
                  <c:v>16.309999999999999</c:v>
                </c:pt>
                <c:pt idx="149">
                  <c:v>16.835000000000001</c:v>
                </c:pt>
                <c:pt idx="150">
                  <c:v>18.951666666666672</c:v>
                </c:pt>
                <c:pt idx="151">
                  <c:v>19.84333333333333</c:v>
                </c:pt>
                <c:pt idx="152">
                  <c:v>20.043333333333329</c:v>
                </c:pt>
                <c:pt idx="153">
                  <c:v>18.592500000000001</c:v>
                </c:pt>
                <c:pt idx="154">
                  <c:v>17.64916666666667</c:v>
                </c:pt>
                <c:pt idx="155">
                  <c:v>19.84833333333334</c:v>
                </c:pt>
                <c:pt idx="156">
                  <c:v>18.940000000000001</c:v>
                </c:pt>
                <c:pt idx="157">
                  <c:v>17.82833333333333</c:v>
                </c:pt>
                <c:pt idx="158">
                  <c:v>19.361666666666661</c:v>
                </c:pt>
                <c:pt idx="159">
                  <c:v>19.25454545454545</c:v>
                </c:pt>
                <c:pt idx="160">
                  <c:v>21.5625</c:v>
                </c:pt>
                <c:pt idx="161">
                  <c:v>47.356666666666662</c:v>
                </c:pt>
                <c:pt idx="162">
                  <c:v>22.93</c:v>
                </c:pt>
                <c:pt idx="163">
                  <c:v>24.15916666666666</c:v>
                </c:pt>
                <c:pt idx="164">
                  <c:v>23.162499999999991</c:v>
                </c:pt>
                <c:pt idx="165">
                  <c:v>19.989999999999998</c:v>
                </c:pt>
                <c:pt idx="166">
                  <c:v>18.255833333333332</c:v>
                </c:pt>
                <c:pt idx="167">
                  <c:v>19.087499999999999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B0-4D26-9133-C3EFCF9B268D}"/>
            </c:ext>
          </c:extLst>
        </c:ser>
        <c:ser>
          <c:idx val="1"/>
          <c:order val="1"/>
          <c:tx>
            <c:strRef>
              <c:f>Prices!$C$1</c:f>
              <c:strCache>
                <c:ptCount val="1"/>
                <c:pt idx="0">
                  <c:v>N ILLINOIS HUB</c:v>
                </c:pt>
              </c:strCache>
            </c:strRef>
          </c:tx>
          <c:spPr>
            <a:ln>
              <a:solidFill>
                <a:srgbClr val="4F99C1"/>
              </a:solidFill>
            </a:ln>
          </c:spPr>
          <c:marker>
            <c:symbol val="none"/>
          </c:marker>
          <c:cat>
            <c:numRef>
              <c:f>Prices!$A$2:$A$169</c:f>
              <c:numCache>
                <c:formatCode>m/d/yyyy\ h:mm</c:formatCode>
                <c:ptCount val="168"/>
                <c:pt idx="0">
                  <c:v>43850</c:v>
                </c:pt>
                <c:pt idx="1">
                  <c:v>43850.041666666657</c:v>
                </c:pt>
                <c:pt idx="2">
                  <c:v>43850.083333333343</c:v>
                </c:pt>
                <c:pt idx="3">
                  <c:v>43850.125</c:v>
                </c:pt>
                <c:pt idx="4">
                  <c:v>43850.166666666657</c:v>
                </c:pt>
                <c:pt idx="5">
                  <c:v>43850.208333333343</c:v>
                </c:pt>
                <c:pt idx="6">
                  <c:v>43850.25</c:v>
                </c:pt>
                <c:pt idx="7">
                  <c:v>43850.291666666657</c:v>
                </c:pt>
                <c:pt idx="8">
                  <c:v>43850.333333333343</c:v>
                </c:pt>
                <c:pt idx="9">
                  <c:v>43850.375</c:v>
                </c:pt>
                <c:pt idx="10">
                  <c:v>43850.416666666657</c:v>
                </c:pt>
                <c:pt idx="11">
                  <c:v>43850.458333333343</c:v>
                </c:pt>
                <c:pt idx="12">
                  <c:v>43850.5</c:v>
                </c:pt>
                <c:pt idx="13">
                  <c:v>43850.541666666657</c:v>
                </c:pt>
                <c:pt idx="14">
                  <c:v>43850.583333333343</c:v>
                </c:pt>
                <c:pt idx="15">
                  <c:v>43850.625</c:v>
                </c:pt>
                <c:pt idx="16">
                  <c:v>43850.666666666657</c:v>
                </c:pt>
                <c:pt idx="17">
                  <c:v>43850.708333333343</c:v>
                </c:pt>
                <c:pt idx="18">
                  <c:v>43850.75</c:v>
                </c:pt>
                <c:pt idx="19">
                  <c:v>43850.791666666657</c:v>
                </c:pt>
                <c:pt idx="20">
                  <c:v>43850.833333333343</c:v>
                </c:pt>
                <c:pt idx="21">
                  <c:v>43850.875</c:v>
                </c:pt>
                <c:pt idx="22">
                  <c:v>43850.916666666657</c:v>
                </c:pt>
                <c:pt idx="23">
                  <c:v>43850.958333333343</c:v>
                </c:pt>
                <c:pt idx="24">
                  <c:v>43851</c:v>
                </c:pt>
                <c:pt idx="25">
                  <c:v>43851.041666666657</c:v>
                </c:pt>
                <c:pt idx="26">
                  <c:v>43851.083333333343</c:v>
                </c:pt>
                <c:pt idx="27">
                  <c:v>43851.125</c:v>
                </c:pt>
                <c:pt idx="28">
                  <c:v>43851.166666666657</c:v>
                </c:pt>
                <c:pt idx="29">
                  <c:v>43851.208333333343</c:v>
                </c:pt>
                <c:pt idx="30">
                  <c:v>43851.25</c:v>
                </c:pt>
                <c:pt idx="31">
                  <c:v>43851.291666666657</c:v>
                </c:pt>
                <c:pt idx="32">
                  <c:v>43851.333333333343</c:v>
                </c:pt>
                <c:pt idx="33">
                  <c:v>43851.375</c:v>
                </c:pt>
                <c:pt idx="34">
                  <c:v>43851.416666666657</c:v>
                </c:pt>
                <c:pt idx="35">
                  <c:v>43851.458333333343</c:v>
                </c:pt>
                <c:pt idx="36">
                  <c:v>43851.5</c:v>
                </c:pt>
                <c:pt idx="37">
                  <c:v>43851.541666666657</c:v>
                </c:pt>
                <c:pt idx="38">
                  <c:v>43851.583333333343</c:v>
                </c:pt>
                <c:pt idx="39">
                  <c:v>43851.625</c:v>
                </c:pt>
                <c:pt idx="40">
                  <c:v>43851.666666666657</c:v>
                </c:pt>
                <c:pt idx="41">
                  <c:v>43851.708333333343</c:v>
                </c:pt>
                <c:pt idx="42">
                  <c:v>43851.75</c:v>
                </c:pt>
                <c:pt idx="43">
                  <c:v>43851.791666666657</c:v>
                </c:pt>
                <c:pt idx="44">
                  <c:v>43851.833333333343</c:v>
                </c:pt>
                <c:pt idx="45">
                  <c:v>43851.875</c:v>
                </c:pt>
                <c:pt idx="46">
                  <c:v>43851.916666666657</c:v>
                </c:pt>
                <c:pt idx="47">
                  <c:v>43851.958333333343</c:v>
                </c:pt>
                <c:pt idx="48">
                  <c:v>43852</c:v>
                </c:pt>
                <c:pt idx="49">
                  <c:v>43852.041666666657</c:v>
                </c:pt>
                <c:pt idx="50">
                  <c:v>43852.083333333343</c:v>
                </c:pt>
                <c:pt idx="51">
                  <c:v>43852.125</c:v>
                </c:pt>
                <c:pt idx="52">
                  <c:v>43852.166666666657</c:v>
                </c:pt>
                <c:pt idx="53">
                  <c:v>43852.208333333343</c:v>
                </c:pt>
                <c:pt idx="54">
                  <c:v>43852.25</c:v>
                </c:pt>
                <c:pt idx="55">
                  <c:v>43852.291666666657</c:v>
                </c:pt>
                <c:pt idx="56">
                  <c:v>43852.333333333343</c:v>
                </c:pt>
                <c:pt idx="57">
                  <c:v>43852.375</c:v>
                </c:pt>
                <c:pt idx="58">
                  <c:v>43852.416666666657</c:v>
                </c:pt>
                <c:pt idx="59">
                  <c:v>43852.458333333343</c:v>
                </c:pt>
                <c:pt idx="60">
                  <c:v>43852.5</c:v>
                </c:pt>
                <c:pt idx="61">
                  <c:v>43852.541666666657</c:v>
                </c:pt>
                <c:pt idx="62">
                  <c:v>43852.583333333343</c:v>
                </c:pt>
                <c:pt idx="63">
                  <c:v>43852.625</c:v>
                </c:pt>
                <c:pt idx="64">
                  <c:v>43852.666666666657</c:v>
                </c:pt>
                <c:pt idx="65">
                  <c:v>43852.708333333343</c:v>
                </c:pt>
                <c:pt idx="66">
                  <c:v>43852.75</c:v>
                </c:pt>
                <c:pt idx="67">
                  <c:v>43852.791666666657</c:v>
                </c:pt>
                <c:pt idx="68">
                  <c:v>43852.833333333343</c:v>
                </c:pt>
                <c:pt idx="69">
                  <c:v>43852.875</c:v>
                </c:pt>
                <c:pt idx="70">
                  <c:v>43852.916666666657</c:v>
                </c:pt>
                <c:pt idx="71">
                  <c:v>43852.958333333343</c:v>
                </c:pt>
                <c:pt idx="72">
                  <c:v>43853</c:v>
                </c:pt>
                <c:pt idx="73">
                  <c:v>43853.041666666657</c:v>
                </c:pt>
                <c:pt idx="74">
                  <c:v>43853.083333333343</c:v>
                </c:pt>
                <c:pt idx="75">
                  <c:v>43853.125</c:v>
                </c:pt>
                <c:pt idx="76">
                  <c:v>43853.166666666657</c:v>
                </c:pt>
                <c:pt idx="77">
                  <c:v>43853.208333333343</c:v>
                </c:pt>
                <c:pt idx="78">
                  <c:v>43853.25</c:v>
                </c:pt>
                <c:pt idx="79">
                  <c:v>43853.291666666657</c:v>
                </c:pt>
                <c:pt idx="80">
                  <c:v>43853.333333333343</c:v>
                </c:pt>
                <c:pt idx="81">
                  <c:v>43853.375</c:v>
                </c:pt>
                <c:pt idx="82">
                  <c:v>43853.416666666657</c:v>
                </c:pt>
                <c:pt idx="83">
                  <c:v>43853.458333333343</c:v>
                </c:pt>
                <c:pt idx="84">
                  <c:v>43853.5</c:v>
                </c:pt>
                <c:pt idx="85">
                  <c:v>43853.541666666657</c:v>
                </c:pt>
                <c:pt idx="86">
                  <c:v>43853.583333333343</c:v>
                </c:pt>
                <c:pt idx="87">
                  <c:v>43853.625</c:v>
                </c:pt>
                <c:pt idx="88">
                  <c:v>43853.666666666657</c:v>
                </c:pt>
                <c:pt idx="89">
                  <c:v>43853.708333333343</c:v>
                </c:pt>
                <c:pt idx="90">
                  <c:v>43853.75</c:v>
                </c:pt>
                <c:pt idx="91">
                  <c:v>43853.791666666657</c:v>
                </c:pt>
                <c:pt idx="92">
                  <c:v>43853.833333333343</c:v>
                </c:pt>
                <c:pt idx="93">
                  <c:v>43853.875</c:v>
                </c:pt>
                <c:pt idx="94">
                  <c:v>43853.916666666657</c:v>
                </c:pt>
                <c:pt idx="95">
                  <c:v>43853.958333333343</c:v>
                </c:pt>
                <c:pt idx="96">
                  <c:v>43854</c:v>
                </c:pt>
                <c:pt idx="97">
                  <c:v>43854.041666666657</c:v>
                </c:pt>
                <c:pt idx="98">
                  <c:v>43854.083333333343</c:v>
                </c:pt>
                <c:pt idx="99">
                  <c:v>43854.125</c:v>
                </c:pt>
                <c:pt idx="100">
                  <c:v>43854.166666666657</c:v>
                </c:pt>
                <c:pt idx="101">
                  <c:v>43854.208333333343</c:v>
                </c:pt>
                <c:pt idx="102">
                  <c:v>43854.25</c:v>
                </c:pt>
                <c:pt idx="103">
                  <c:v>43854.291666666657</c:v>
                </c:pt>
                <c:pt idx="104">
                  <c:v>43854.333333333343</c:v>
                </c:pt>
                <c:pt idx="105">
                  <c:v>43854.375</c:v>
                </c:pt>
                <c:pt idx="106">
                  <c:v>43854.416666666657</c:v>
                </c:pt>
                <c:pt idx="107">
                  <c:v>43854.458333333343</c:v>
                </c:pt>
                <c:pt idx="108">
                  <c:v>43854.5</c:v>
                </c:pt>
                <c:pt idx="109">
                  <c:v>43854.541666666657</c:v>
                </c:pt>
                <c:pt idx="110">
                  <c:v>43854.583333333343</c:v>
                </c:pt>
                <c:pt idx="111">
                  <c:v>43854.625</c:v>
                </c:pt>
                <c:pt idx="112">
                  <c:v>43854.666666666657</c:v>
                </c:pt>
                <c:pt idx="113">
                  <c:v>43854.708333333343</c:v>
                </c:pt>
                <c:pt idx="114">
                  <c:v>43854.75</c:v>
                </c:pt>
                <c:pt idx="115">
                  <c:v>43854.791666666657</c:v>
                </c:pt>
                <c:pt idx="116">
                  <c:v>43854.833333333343</c:v>
                </c:pt>
                <c:pt idx="117">
                  <c:v>43854.875</c:v>
                </c:pt>
                <c:pt idx="118">
                  <c:v>43854.916666666657</c:v>
                </c:pt>
                <c:pt idx="119">
                  <c:v>43854.958333333343</c:v>
                </c:pt>
                <c:pt idx="120">
                  <c:v>43855</c:v>
                </c:pt>
                <c:pt idx="121">
                  <c:v>43855.041666666657</c:v>
                </c:pt>
                <c:pt idx="122">
                  <c:v>43855.083333333343</c:v>
                </c:pt>
                <c:pt idx="123">
                  <c:v>43855.125</c:v>
                </c:pt>
                <c:pt idx="124">
                  <c:v>43855.166666666657</c:v>
                </c:pt>
                <c:pt idx="125">
                  <c:v>43855.208333333343</c:v>
                </c:pt>
                <c:pt idx="126">
                  <c:v>43855.25</c:v>
                </c:pt>
                <c:pt idx="127">
                  <c:v>43855.291666666657</c:v>
                </c:pt>
                <c:pt idx="128">
                  <c:v>43855.333333333343</c:v>
                </c:pt>
                <c:pt idx="129">
                  <c:v>43855.375</c:v>
                </c:pt>
                <c:pt idx="130">
                  <c:v>43855.416666666657</c:v>
                </c:pt>
                <c:pt idx="131">
                  <c:v>43855.458333333343</c:v>
                </c:pt>
                <c:pt idx="132">
                  <c:v>43855.5</c:v>
                </c:pt>
                <c:pt idx="133">
                  <c:v>43855.541666666657</c:v>
                </c:pt>
                <c:pt idx="134">
                  <c:v>43855.583333333343</c:v>
                </c:pt>
                <c:pt idx="135">
                  <c:v>43855.625</c:v>
                </c:pt>
                <c:pt idx="136">
                  <c:v>43855.666666666657</c:v>
                </c:pt>
                <c:pt idx="137">
                  <c:v>43855.708333333343</c:v>
                </c:pt>
                <c:pt idx="138">
                  <c:v>43855.75</c:v>
                </c:pt>
                <c:pt idx="139">
                  <c:v>43855.791666666657</c:v>
                </c:pt>
                <c:pt idx="140">
                  <c:v>43855.833333333343</c:v>
                </c:pt>
                <c:pt idx="141">
                  <c:v>43855.875</c:v>
                </c:pt>
                <c:pt idx="142">
                  <c:v>43855.916666666657</c:v>
                </c:pt>
                <c:pt idx="143">
                  <c:v>43855.958333333343</c:v>
                </c:pt>
                <c:pt idx="144">
                  <c:v>43856</c:v>
                </c:pt>
                <c:pt idx="145">
                  <c:v>43856.041666666657</c:v>
                </c:pt>
                <c:pt idx="146">
                  <c:v>43856.083333333343</c:v>
                </c:pt>
                <c:pt idx="147">
                  <c:v>43856.125</c:v>
                </c:pt>
                <c:pt idx="148">
                  <c:v>43856.166666666657</c:v>
                </c:pt>
                <c:pt idx="149">
                  <c:v>43856.208333333343</c:v>
                </c:pt>
                <c:pt idx="150">
                  <c:v>43856.25</c:v>
                </c:pt>
                <c:pt idx="151">
                  <c:v>43856.291666666657</c:v>
                </c:pt>
                <c:pt idx="152">
                  <c:v>43856.333333333343</c:v>
                </c:pt>
                <c:pt idx="153">
                  <c:v>43856.375</c:v>
                </c:pt>
                <c:pt idx="154">
                  <c:v>43856.416666666657</c:v>
                </c:pt>
                <c:pt idx="155">
                  <c:v>43856.458333333343</c:v>
                </c:pt>
                <c:pt idx="156">
                  <c:v>43856.5</c:v>
                </c:pt>
                <c:pt idx="157">
                  <c:v>43856.541666666657</c:v>
                </c:pt>
                <c:pt idx="158">
                  <c:v>43856.583333333343</c:v>
                </c:pt>
                <c:pt idx="159">
                  <c:v>43856.625</c:v>
                </c:pt>
                <c:pt idx="160">
                  <c:v>43856.666666666657</c:v>
                </c:pt>
                <c:pt idx="161">
                  <c:v>43856.708333333343</c:v>
                </c:pt>
                <c:pt idx="162">
                  <c:v>43856.75</c:v>
                </c:pt>
                <c:pt idx="163">
                  <c:v>43856.791666666657</c:v>
                </c:pt>
                <c:pt idx="164">
                  <c:v>43856.833333333343</c:v>
                </c:pt>
                <c:pt idx="165">
                  <c:v>43856.875</c:v>
                </c:pt>
                <c:pt idx="166">
                  <c:v>43856.916666666657</c:v>
                </c:pt>
                <c:pt idx="167">
                  <c:v>43856.958333333343</c:v>
                </c:pt>
              </c:numCache>
            </c:numRef>
          </c:cat>
          <c:val>
            <c:numRef>
              <c:f>Prices!$C$2:$C$169</c:f>
              <c:numCache>
                <c:formatCode>General</c:formatCode>
                <c:ptCount val="168"/>
                <c:pt idx="0">
                  <c:v>22.139299999999999</c:v>
                </c:pt>
                <c:pt idx="1">
                  <c:v>22.157399999999999</c:v>
                </c:pt>
                <c:pt idx="2">
                  <c:v>22.426600000000001</c:v>
                </c:pt>
                <c:pt idx="3">
                  <c:v>20.810700000000001</c:v>
                </c:pt>
                <c:pt idx="4">
                  <c:v>20.581099999999999</c:v>
                </c:pt>
                <c:pt idx="5">
                  <c:v>22.102499999999999</c:v>
                </c:pt>
                <c:pt idx="6">
                  <c:v>22.6465</c:v>
                </c:pt>
                <c:pt idx="7">
                  <c:v>24.816700000000001</c:v>
                </c:pt>
                <c:pt idx="8">
                  <c:v>23.604700000000001</c:v>
                </c:pt>
                <c:pt idx="9">
                  <c:v>25.9221</c:v>
                </c:pt>
                <c:pt idx="10">
                  <c:v>25.195399999999999</c:v>
                </c:pt>
                <c:pt idx="11">
                  <c:v>26.372599999999998</c:v>
                </c:pt>
                <c:pt idx="12">
                  <c:v>24.393999999999998</c:v>
                </c:pt>
                <c:pt idx="13">
                  <c:v>22.936399999999999</c:v>
                </c:pt>
                <c:pt idx="14">
                  <c:v>22.943000000000001</c:v>
                </c:pt>
                <c:pt idx="15">
                  <c:v>22.9695</c:v>
                </c:pt>
                <c:pt idx="16">
                  <c:v>24.646999999999998</c:v>
                </c:pt>
                <c:pt idx="17">
                  <c:v>31.8843</c:v>
                </c:pt>
                <c:pt idx="18">
                  <c:v>23.683599999999998</c:v>
                </c:pt>
                <c:pt idx="19">
                  <c:v>23.423999999999999</c:v>
                </c:pt>
                <c:pt idx="20">
                  <c:v>26.890599999999999</c:v>
                </c:pt>
                <c:pt idx="21">
                  <c:v>23.733799999999999</c:v>
                </c:pt>
                <c:pt idx="22">
                  <c:v>22.399100000000001</c:v>
                </c:pt>
                <c:pt idx="23">
                  <c:v>22.132000000000001</c:v>
                </c:pt>
                <c:pt idx="24">
                  <c:v>20.646899999999999</c:v>
                </c:pt>
                <c:pt idx="25">
                  <c:v>22.069400000000002</c:v>
                </c:pt>
                <c:pt idx="26">
                  <c:v>22.281500000000001</c:v>
                </c:pt>
                <c:pt idx="27">
                  <c:v>22.120899999999999</c:v>
                </c:pt>
                <c:pt idx="28">
                  <c:v>22.3535</c:v>
                </c:pt>
                <c:pt idx="29">
                  <c:v>22.963699999999999</c:v>
                </c:pt>
                <c:pt idx="30">
                  <c:v>23.828199999999999</c:v>
                </c:pt>
                <c:pt idx="31">
                  <c:v>26.785499999999999</c:v>
                </c:pt>
                <c:pt idx="32">
                  <c:v>22.549600000000002</c:v>
                </c:pt>
                <c:pt idx="33">
                  <c:v>23.294</c:v>
                </c:pt>
                <c:pt idx="34">
                  <c:v>22.488800000000001</c:v>
                </c:pt>
                <c:pt idx="35">
                  <c:v>21.9102</c:v>
                </c:pt>
                <c:pt idx="36">
                  <c:v>21.3385</c:v>
                </c:pt>
                <c:pt idx="37">
                  <c:v>20.497699999999998</c:v>
                </c:pt>
                <c:pt idx="38">
                  <c:v>20.447399999999998</c:v>
                </c:pt>
                <c:pt idx="39">
                  <c:v>20.523599999999998</c:v>
                </c:pt>
                <c:pt idx="40">
                  <c:v>20.926300000000001</c:v>
                </c:pt>
                <c:pt idx="41">
                  <c:v>21.7576</c:v>
                </c:pt>
                <c:pt idx="42">
                  <c:v>22.6097</c:v>
                </c:pt>
                <c:pt idx="43">
                  <c:v>21.798200000000001</c:v>
                </c:pt>
                <c:pt idx="44">
                  <c:v>17.996200000000002</c:v>
                </c:pt>
                <c:pt idx="45">
                  <c:v>14.4034</c:v>
                </c:pt>
                <c:pt idx="46">
                  <c:v>6.7271000000000001</c:v>
                </c:pt>
                <c:pt idx="47">
                  <c:v>-4.7944000000000004</c:v>
                </c:pt>
                <c:pt idx="48">
                  <c:v>8.7207000000000008</c:v>
                </c:pt>
                <c:pt idx="49">
                  <c:v>10.6134</c:v>
                </c:pt>
                <c:pt idx="50">
                  <c:v>13.9198</c:v>
                </c:pt>
                <c:pt idx="51">
                  <c:v>3.3582999999999998</c:v>
                </c:pt>
                <c:pt idx="52">
                  <c:v>-2.3765000000000001</c:v>
                </c:pt>
                <c:pt idx="53">
                  <c:v>3.0015999999999998</c:v>
                </c:pt>
                <c:pt idx="54">
                  <c:v>6.6059999999999999</c:v>
                </c:pt>
                <c:pt idx="55">
                  <c:v>-0.69240000000000002</c:v>
                </c:pt>
                <c:pt idx="56">
                  <c:v>12.612</c:v>
                </c:pt>
                <c:pt idx="57">
                  <c:v>18.483499999999999</c:v>
                </c:pt>
                <c:pt idx="58">
                  <c:v>17.645700000000001</c:v>
                </c:pt>
                <c:pt idx="59">
                  <c:v>16.836600000000001</c:v>
                </c:pt>
                <c:pt idx="60">
                  <c:v>16.081900000000001</c:v>
                </c:pt>
                <c:pt idx="61">
                  <c:v>17.193999999999999</c:v>
                </c:pt>
                <c:pt idx="62">
                  <c:v>16.705100000000002</c:v>
                </c:pt>
                <c:pt idx="63">
                  <c:v>16.569700000000001</c:v>
                </c:pt>
                <c:pt idx="64">
                  <c:v>17.731200000000001</c:v>
                </c:pt>
                <c:pt idx="65">
                  <c:v>21.294499999999999</c:v>
                </c:pt>
                <c:pt idx="66">
                  <c:v>19.739000000000001</c:v>
                </c:pt>
                <c:pt idx="67">
                  <c:v>19.727799999999998</c:v>
                </c:pt>
                <c:pt idx="68">
                  <c:v>19.945399999999999</c:v>
                </c:pt>
                <c:pt idx="69">
                  <c:v>17.797999999999998</c:v>
                </c:pt>
                <c:pt idx="70">
                  <c:v>16.970700000000001</c:v>
                </c:pt>
                <c:pt idx="71">
                  <c:v>17.4636</c:v>
                </c:pt>
                <c:pt idx="72">
                  <c:v>17.650400000000001</c:v>
                </c:pt>
                <c:pt idx="73">
                  <c:v>18.438600000000001</c:v>
                </c:pt>
                <c:pt idx="74">
                  <c:v>18.403199999999998</c:v>
                </c:pt>
                <c:pt idx="75">
                  <c:v>19.260200000000001</c:v>
                </c:pt>
                <c:pt idx="76">
                  <c:v>20.883500000000002</c:v>
                </c:pt>
                <c:pt idx="77">
                  <c:v>20.687000000000001</c:v>
                </c:pt>
                <c:pt idx="78">
                  <c:v>41.351300000000002</c:v>
                </c:pt>
                <c:pt idx="79">
                  <c:v>22.499600000000001</c:v>
                </c:pt>
                <c:pt idx="80">
                  <c:v>22.629799999999999</c:v>
                </c:pt>
                <c:pt idx="81">
                  <c:v>21.7759</c:v>
                </c:pt>
                <c:pt idx="82">
                  <c:v>19.643899999999999</c:v>
                </c:pt>
                <c:pt idx="83">
                  <c:v>23.084</c:v>
                </c:pt>
                <c:pt idx="84">
                  <c:v>20.0989</c:v>
                </c:pt>
                <c:pt idx="85">
                  <c:v>19.884699999999999</c:v>
                </c:pt>
                <c:pt idx="86">
                  <c:v>19.8322</c:v>
                </c:pt>
                <c:pt idx="87">
                  <c:v>20.886700000000001</c:v>
                </c:pt>
                <c:pt idx="88">
                  <c:v>22.003699999999998</c:v>
                </c:pt>
                <c:pt idx="89">
                  <c:v>38.534599999999998</c:v>
                </c:pt>
                <c:pt idx="90">
                  <c:v>23.471699999999998</c:v>
                </c:pt>
                <c:pt idx="91">
                  <c:v>21.830400000000001</c:v>
                </c:pt>
                <c:pt idx="92">
                  <c:v>19.749600000000001</c:v>
                </c:pt>
                <c:pt idx="93">
                  <c:v>19.111699999999999</c:v>
                </c:pt>
                <c:pt idx="94">
                  <c:v>18.521899999999999</c:v>
                </c:pt>
                <c:pt idx="95">
                  <c:v>17.132100000000001</c:v>
                </c:pt>
                <c:pt idx="96">
                  <c:v>16.560833333333331</c:v>
                </c:pt>
                <c:pt idx="97">
                  <c:v>15.734999999999999</c:v>
                </c:pt>
                <c:pt idx="98">
                  <c:v>16.6175</c:v>
                </c:pt>
                <c:pt idx="99">
                  <c:v>16.86333333333333</c:v>
                </c:pt>
                <c:pt idx="100">
                  <c:v>17.274999999999999</c:v>
                </c:pt>
                <c:pt idx="101">
                  <c:v>18.204166666666669</c:v>
                </c:pt>
                <c:pt idx="102">
                  <c:v>22.759999999999991</c:v>
                </c:pt>
                <c:pt idx="103">
                  <c:v>21.333333333333329</c:v>
                </c:pt>
                <c:pt idx="104">
                  <c:v>21.527499999999989</c:v>
                </c:pt>
                <c:pt idx="105">
                  <c:v>20.682500000000001</c:v>
                </c:pt>
                <c:pt idx="106">
                  <c:v>21.03166666666667</c:v>
                </c:pt>
                <c:pt idx="107">
                  <c:v>25.338333333333338</c:v>
                </c:pt>
                <c:pt idx="108">
                  <c:v>22.482500000000002</c:v>
                </c:pt>
                <c:pt idx="109">
                  <c:v>31.4575</c:v>
                </c:pt>
                <c:pt idx="110">
                  <c:v>17.571666666666669</c:v>
                </c:pt>
                <c:pt idx="111">
                  <c:v>18.55083333333333</c:v>
                </c:pt>
                <c:pt idx="112">
                  <c:v>18.663333333333341</c:v>
                </c:pt>
                <c:pt idx="113">
                  <c:v>21.047499999999999</c:v>
                </c:pt>
                <c:pt idx="114">
                  <c:v>16.970833333333331</c:v>
                </c:pt>
                <c:pt idx="115">
                  <c:v>16.987500000000001</c:v>
                </c:pt>
                <c:pt idx="116">
                  <c:v>17.045833333333331</c:v>
                </c:pt>
                <c:pt idx="117">
                  <c:v>16.324999999999999</c:v>
                </c:pt>
                <c:pt idx="118">
                  <c:v>14.0525</c:v>
                </c:pt>
                <c:pt idx="119">
                  <c:v>13.0525</c:v>
                </c:pt>
                <c:pt idx="120">
                  <c:v>14.09166666666667</c:v>
                </c:pt>
                <c:pt idx="121">
                  <c:v>14.05916666666667</c:v>
                </c:pt>
                <c:pt idx="122">
                  <c:v>13.55</c:v>
                </c:pt>
                <c:pt idx="123">
                  <c:v>13.26416666666667</c:v>
                </c:pt>
                <c:pt idx="124">
                  <c:v>13.775833333333329</c:v>
                </c:pt>
                <c:pt idx="125">
                  <c:v>15.85916666666667</c:v>
                </c:pt>
                <c:pt idx="126">
                  <c:v>17.783333333333331</c:v>
                </c:pt>
                <c:pt idx="127">
                  <c:v>17.32</c:v>
                </c:pt>
                <c:pt idx="128">
                  <c:v>17.505833333333339</c:v>
                </c:pt>
                <c:pt idx="129">
                  <c:v>18.649999999999999</c:v>
                </c:pt>
                <c:pt idx="130">
                  <c:v>18.256666666666661</c:v>
                </c:pt>
                <c:pt idx="131">
                  <c:v>17.862500000000001</c:v>
                </c:pt>
                <c:pt idx="132">
                  <c:v>17.53833333333333</c:v>
                </c:pt>
                <c:pt idx="133">
                  <c:v>15.321666666666671</c:v>
                </c:pt>
                <c:pt idx="134">
                  <c:v>15.494999999999999</c:v>
                </c:pt>
                <c:pt idx="135">
                  <c:v>14.387499999999999</c:v>
                </c:pt>
                <c:pt idx="136">
                  <c:v>17.93</c:v>
                </c:pt>
                <c:pt idx="137">
                  <c:v>19.324999999999999</c:v>
                </c:pt>
                <c:pt idx="138">
                  <c:v>18.450833333333328</c:v>
                </c:pt>
                <c:pt idx="139">
                  <c:v>19.013333333333328</c:v>
                </c:pt>
                <c:pt idx="140">
                  <c:v>17.8325</c:v>
                </c:pt>
                <c:pt idx="141">
                  <c:v>16.43333333333333</c:v>
                </c:pt>
                <c:pt idx="142">
                  <c:v>16.686666666666671</c:v>
                </c:pt>
                <c:pt idx="143">
                  <c:v>16.264166666666672</c:v>
                </c:pt>
                <c:pt idx="144">
                  <c:v>16.26583333333334</c:v>
                </c:pt>
                <c:pt idx="145">
                  <c:v>16.698333333333331</c:v>
                </c:pt>
                <c:pt idx="146">
                  <c:v>15.397500000000001</c:v>
                </c:pt>
                <c:pt idx="147">
                  <c:v>15.25583333333333</c:v>
                </c:pt>
                <c:pt idx="148">
                  <c:v>15.685</c:v>
                </c:pt>
                <c:pt idx="149">
                  <c:v>16.21833333333333</c:v>
                </c:pt>
                <c:pt idx="150">
                  <c:v>18.264166666666672</c:v>
                </c:pt>
                <c:pt idx="151">
                  <c:v>19.107500000000002</c:v>
                </c:pt>
                <c:pt idx="152">
                  <c:v>19.271666666666668</c:v>
                </c:pt>
                <c:pt idx="153">
                  <c:v>17.92583333333333</c:v>
                </c:pt>
                <c:pt idx="154">
                  <c:v>17.07</c:v>
                </c:pt>
                <c:pt idx="155">
                  <c:v>19.260833333333331</c:v>
                </c:pt>
                <c:pt idx="156">
                  <c:v>18.414166666666659</c:v>
                </c:pt>
                <c:pt idx="157">
                  <c:v>17.334166666666661</c:v>
                </c:pt>
                <c:pt idx="158">
                  <c:v>18.855833333333329</c:v>
                </c:pt>
                <c:pt idx="159">
                  <c:v>18.731818181818181</c:v>
                </c:pt>
                <c:pt idx="160">
                  <c:v>20.947500000000002</c:v>
                </c:pt>
                <c:pt idx="161">
                  <c:v>46.127499999999998</c:v>
                </c:pt>
                <c:pt idx="162">
                  <c:v>22.340833333333329</c:v>
                </c:pt>
                <c:pt idx="163">
                  <c:v>23.405000000000001</c:v>
                </c:pt>
                <c:pt idx="164">
                  <c:v>22.583333333333329</c:v>
                </c:pt>
                <c:pt idx="165">
                  <c:v>19.510833333333331</c:v>
                </c:pt>
                <c:pt idx="166">
                  <c:v>17.795833333333331</c:v>
                </c:pt>
                <c:pt idx="167">
                  <c:v>18.5275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B0-4D26-9133-C3EFCF9B268D}"/>
            </c:ext>
          </c:extLst>
        </c:ser>
        <c:ser>
          <c:idx val="2"/>
          <c:order val="2"/>
          <c:tx>
            <c:strRef>
              <c:f>Prices!$E$1</c:f>
              <c:strCache>
                <c:ptCount val="1"/>
                <c:pt idx="0">
                  <c:v>WESTERN HUB</c:v>
                </c:pt>
              </c:strCache>
            </c:strRef>
          </c:tx>
          <c:spPr>
            <a:ln>
              <a:solidFill>
                <a:srgbClr val="F79668"/>
              </a:solidFill>
            </a:ln>
          </c:spPr>
          <c:marker>
            <c:symbol val="none"/>
          </c:marker>
          <c:cat>
            <c:numRef>
              <c:f>Prices!$A$2:$A$169</c:f>
              <c:numCache>
                <c:formatCode>m/d/yyyy\ h:mm</c:formatCode>
                <c:ptCount val="168"/>
                <c:pt idx="0">
                  <c:v>43850</c:v>
                </c:pt>
                <c:pt idx="1">
                  <c:v>43850.041666666657</c:v>
                </c:pt>
                <c:pt idx="2">
                  <c:v>43850.083333333343</c:v>
                </c:pt>
                <c:pt idx="3">
                  <c:v>43850.125</c:v>
                </c:pt>
                <c:pt idx="4">
                  <c:v>43850.166666666657</c:v>
                </c:pt>
                <c:pt idx="5">
                  <c:v>43850.208333333343</c:v>
                </c:pt>
                <c:pt idx="6">
                  <c:v>43850.25</c:v>
                </c:pt>
                <c:pt idx="7">
                  <c:v>43850.291666666657</c:v>
                </c:pt>
                <c:pt idx="8">
                  <c:v>43850.333333333343</c:v>
                </c:pt>
                <c:pt idx="9">
                  <c:v>43850.375</c:v>
                </c:pt>
                <c:pt idx="10">
                  <c:v>43850.416666666657</c:v>
                </c:pt>
                <c:pt idx="11">
                  <c:v>43850.458333333343</c:v>
                </c:pt>
                <c:pt idx="12">
                  <c:v>43850.5</c:v>
                </c:pt>
                <c:pt idx="13">
                  <c:v>43850.541666666657</c:v>
                </c:pt>
                <c:pt idx="14">
                  <c:v>43850.583333333343</c:v>
                </c:pt>
                <c:pt idx="15">
                  <c:v>43850.625</c:v>
                </c:pt>
                <c:pt idx="16">
                  <c:v>43850.666666666657</c:v>
                </c:pt>
                <c:pt idx="17">
                  <c:v>43850.708333333343</c:v>
                </c:pt>
                <c:pt idx="18">
                  <c:v>43850.75</c:v>
                </c:pt>
                <c:pt idx="19">
                  <c:v>43850.791666666657</c:v>
                </c:pt>
                <c:pt idx="20">
                  <c:v>43850.833333333343</c:v>
                </c:pt>
                <c:pt idx="21">
                  <c:v>43850.875</c:v>
                </c:pt>
                <c:pt idx="22">
                  <c:v>43850.916666666657</c:v>
                </c:pt>
                <c:pt idx="23">
                  <c:v>43850.958333333343</c:v>
                </c:pt>
                <c:pt idx="24">
                  <c:v>43851</c:v>
                </c:pt>
                <c:pt idx="25">
                  <c:v>43851.041666666657</c:v>
                </c:pt>
                <c:pt idx="26">
                  <c:v>43851.083333333343</c:v>
                </c:pt>
                <c:pt idx="27">
                  <c:v>43851.125</c:v>
                </c:pt>
                <c:pt idx="28">
                  <c:v>43851.166666666657</c:v>
                </c:pt>
                <c:pt idx="29">
                  <c:v>43851.208333333343</c:v>
                </c:pt>
                <c:pt idx="30">
                  <c:v>43851.25</c:v>
                </c:pt>
                <c:pt idx="31">
                  <c:v>43851.291666666657</c:v>
                </c:pt>
                <c:pt idx="32">
                  <c:v>43851.333333333343</c:v>
                </c:pt>
                <c:pt idx="33">
                  <c:v>43851.375</c:v>
                </c:pt>
                <c:pt idx="34">
                  <c:v>43851.416666666657</c:v>
                </c:pt>
                <c:pt idx="35">
                  <c:v>43851.458333333343</c:v>
                </c:pt>
                <c:pt idx="36">
                  <c:v>43851.5</c:v>
                </c:pt>
                <c:pt idx="37">
                  <c:v>43851.541666666657</c:v>
                </c:pt>
                <c:pt idx="38">
                  <c:v>43851.583333333343</c:v>
                </c:pt>
                <c:pt idx="39">
                  <c:v>43851.625</c:v>
                </c:pt>
                <c:pt idx="40">
                  <c:v>43851.666666666657</c:v>
                </c:pt>
                <c:pt idx="41">
                  <c:v>43851.708333333343</c:v>
                </c:pt>
                <c:pt idx="42">
                  <c:v>43851.75</c:v>
                </c:pt>
                <c:pt idx="43">
                  <c:v>43851.791666666657</c:v>
                </c:pt>
                <c:pt idx="44">
                  <c:v>43851.833333333343</c:v>
                </c:pt>
                <c:pt idx="45">
                  <c:v>43851.875</c:v>
                </c:pt>
                <c:pt idx="46">
                  <c:v>43851.916666666657</c:v>
                </c:pt>
                <c:pt idx="47">
                  <c:v>43851.958333333343</c:v>
                </c:pt>
                <c:pt idx="48">
                  <c:v>43852</c:v>
                </c:pt>
                <c:pt idx="49">
                  <c:v>43852.041666666657</c:v>
                </c:pt>
                <c:pt idx="50">
                  <c:v>43852.083333333343</c:v>
                </c:pt>
                <c:pt idx="51">
                  <c:v>43852.125</c:v>
                </c:pt>
                <c:pt idx="52">
                  <c:v>43852.166666666657</c:v>
                </c:pt>
                <c:pt idx="53">
                  <c:v>43852.208333333343</c:v>
                </c:pt>
                <c:pt idx="54">
                  <c:v>43852.25</c:v>
                </c:pt>
                <c:pt idx="55">
                  <c:v>43852.291666666657</c:v>
                </c:pt>
                <c:pt idx="56">
                  <c:v>43852.333333333343</c:v>
                </c:pt>
                <c:pt idx="57">
                  <c:v>43852.375</c:v>
                </c:pt>
                <c:pt idx="58">
                  <c:v>43852.416666666657</c:v>
                </c:pt>
                <c:pt idx="59">
                  <c:v>43852.458333333343</c:v>
                </c:pt>
                <c:pt idx="60">
                  <c:v>43852.5</c:v>
                </c:pt>
                <c:pt idx="61">
                  <c:v>43852.541666666657</c:v>
                </c:pt>
                <c:pt idx="62">
                  <c:v>43852.583333333343</c:v>
                </c:pt>
                <c:pt idx="63">
                  <c:v>43852.625</c:v>
                </c:pt>
                <c:pt idx="64">
                  <c:v>43852.666666666657</c:v>
                </c:pt>
                <c:pt idx="65">
                  <c:v>43852.708333333343</c:v>
                </c:pt>
                <c:pt idx="66">
                  <c:v>43852.75</c:v>
                </c:pt>
                <c:pt idx="67">
                  <c:v>43852.791666666657</c:v>
                </c:pt>
                <c:pt idx="68">
                  <c:v>43852.833333333343</c:v>
                </c:pt>
                <c:pt idx="69">
                  <c:v>43852.875</c:v>
                </c:pt>
                <c:pt idx="70">
                  <c:v>43852.916666666657</c:v>
                </c:pt>
                <c:pt idx="71">
                  <c:v>43852.958333333343</c:v>
                </c:pt>
                <c:pt idx="72">
                  <c:v>43853</c:v>
                </c:pt>
                <c:pt idx="73">
                  <c:v>43853.041666666657</c:v>
                </c:pt>
                <c:pt idx="74">
                  <c:v>43853.083333333343</c:v>
                </c:pt>
                <c:pt idx="75">
                  <c:v>43853.125</c:v>
                </c:pt>
                <c:pt idx="76">
                  <c:v>43853.166666666657</c:v>
                </c:pt>
                <c:pt idx="77">
                  <c:v>43853.208333333343</c:v>
                </c:pt>
                <c:pt idx="78">
                  <c:v>43853.25</c:v>
                </c:pt>
                <c:pt idx="79">
                  <c:v>43853.291666666657</c:v>
                </c:pt>
                <c:pt idx="80">
                  <c:v>43853.333333333343</c:v>
                </c:pt>
                <c:pt idx="81">
                  <c:v>43853.375</c:v>
                </c:pt>
                <c:pt idx="82">
                  <c:v>43853.416666666657</c:v>
                </c:pt>
                <c:pt idx="83">
                  <c:v>43853.458333333343</c:v>
                </c:pt>
                <c:pt idx="84">
                  <c:v>43853.5</c:v>
                </c:pt>
                <c:pt idx="85">
                  <c:v>43853.541666666657</c:v>
                </c:pt>
                <c:pt idx="86">
                  <c:v>43853.583333333343</c:v>
                </c:pt>
                <c:pt idx="87">
                  <c:v>43853.625</c:v>
                </c:pt>
                <c:pt idx="88">
                  <c:v>43853.666666666657</c:v>
                </c:pt>
                <c:pt idx="89">
                  <c:v>43853.708333333343</c:v>
                </c:pt>
                <c:pt idx="90">
                  <c:v>43853.75</c:v>
                </c:pt>
                <c:pt idx="91">
                  <c:v>43853.791666666657</c:v>
                </c:pt>
                <c:pt idx="92">
                  <c:v>43853.833333333343</c:v>
                </c:pt>
                <c:pt idx="93">
                  <c:v>43853.875</c:v>
                </c:pt>
                <c:pt idx="94">
                  <c:v>43853.916666666657</c:v>
                </c:pt>
                <c:pt idx="95">
                  <c:v>43853.958333333343</c:v>
                </c:pt>
                <c:pt idx="96">
                  <c:v>43854</c:v>
                </c:pt>
                <c:pt idx="97">
                  <c:v>43854.041666666657</c:v>
                </c:pt>
                <c:pt idx="98">
                  <c:v>43854.083333333343</c:v>
                </c:pt>
                <c:pt idx="99">
                  <c:v>43854.125</c:v>
                </c:pt>
                <c:pt idx="100">
                  <c:v>43854.166666666657</c:v>
                </c:pt>
                <c:pt idx="101">
                  <c:v>43854.208333333343</c:v>
                </c:pt>
                <c:pt idx="102">
                  <c:v>43854.25</c:v>
                </c:pt>
                <c:pt idx="103">
                  <c:v>43854.291666666657</c:v>
                </c:pt>
                <c:pt idx="104">
                  <c:v>43854.333333333343</c:v>
                </c:pt>
                <c:pt idx="105">
                  <c:v>43854.375</c:v>
                </c:pt>
                <c:pt idx="106">
                  <c:v>43854.416666666657</c:v>
                </c:pt>
                <c:pt idx="107">
                  <c:v>43854.458333333343</c:v>
                </c:pt>
                <c:pt idx="108">
                  <c:v>43854.5</c:v>
                </c:pt>
                <c:pt idx="109">
                  <c:v>43854.541666666657</c:v>
                </c:pt>
                <c:pt idx="110">
                  <c:v>43854.583333333343</c:v>
                </c:pt>
                <c:pt idx="111">
                  <c:v>43854.625</c:v>
                </c:pt>
                <c:pt idx="112">
                  <c:v>43854.666666666657</c:v>
                </c:pt>
                <c:pt idx="113">
                  <c:v>43854.708333333343</c:v>
                </c:pt>
                <c:pt idx="114">
                  <c:v>43854.75</c:v>
                </c:pt>
                <c:pt idx="115">
                  <c:v>43854.791666666657</c:v>
                </c:pt>
                <c:pt idx="116">
                  <c:v>43854.833333333343</c:v>
                </c:pt>
                <c:pt idx="117">
                  <c:v>43854.875</c:v>
                </c:pt>
                <c:pt idx="118">
                  <c:v>43854.916666666657</c:v>
                </c:pt>
                <c:pt idx="119">
                  <c:v>43854.958333333343</c:v>
                </c:pt>
                <c:pt idx="120">
                  <c:v>43855</c:v>
                </c:pt>
                <c:pt idx="121">
                  <c:v>43855.041666666657</c:v>
                </c:pt>
                <c:pt idx="122">
                  <c:v>43855.083333333343</c:v>
                </c:pt>
                <c:pt idx="123">
                  <c:v>43855.125</c:v>
                </c:pt>
                <c:pt idx="124">
                  <c:v>43855.166666666657</c:v>
                </c:pt>
                <c:pt idx="125">
                  <c:v>43855.208333333343</c:v>
                </c:pt>
                <c:pt idx="126">
                  <c:v>43855.25</c:v>
                </c:pt>
                <c:pt idx="127">
                  <c:v>43855.291666666657</c:v>
                </c:pt>
                <c:pt idx="128">
                  <c:v>43855.333333333343</c:v>
                </c:pt>
                <c:pt idx="129">
                  <c:v>43855.375</c:v>
                </c:pt>
                <c:pt idx="130">
                  <c:v>43855.416666666657</c:v>
                </c:pt>
                <c:pt idx="131">
                  <c:v>43855.458333333343</c:v>
                </c:pt>
                <c:pt idx="132">
                  <c:v>43855.5</c:v>
                </c:pt>
                <c:pt idx="133">
                  <c:v>43855.541666666657</c:v>
                </c:pt>
                <c:pt idx="134">
                  <c:v>43855.583333333343</c:v>
                </c:pt>
                <c:pt idx="135">
                  <c:v>43855.625</c:v>
                </c:pt>
                <c:pt idx="136">
                  <c:v>43855.666666666657</c:v>
                </c:pt>
                <c:pt idx="137">
                  <c:v>43855.708333333343</c:v>
                </c:pt>
                <c:pt idx="138">
                  <c:v>43855.75</c:v>
                </c:pt>
                <c:pt idx="139">
                  <c:v>43855.791666666657</c:v>
                </c:pt>
                <c:pt idx="140">
                  <c:v>43855.833333333343</c:v>
                </c:pt>
                <c:pt idx="141">
                  <c:v>43855.875</c:v>
                </c:pt>
                <c:pt idx="142">
                  <c:v>43855.916666666657</c:v>
                </c:pt>
                <c:pt idx="143">
                  <c:v>43855.958333333343</c:v>
                </c:pt>
                <c:pt idx="144">
                  <c:v>43856</c:v>
                </c:pt>
                <c:pt idx="145">
                  <c:v>43856.041666666657</c:v>
                </c:pt>
                <c:pt idx="146">
                  <c:v>43856.083333333343</c:v>
                </c:pt>
                <c:pt idx="147">
                  <c:v>43856.125</c:v>
                </c:pt>
                <c:pt idx="148">
                  <c:v>43856.166666666657</c:v>
                </c:pt>
                <c:pt idx="149">
                  <c:v>43856.208333333343</c:v>
                </c:pt>
                <c:pt idx="150">
                  <c:v>43856.25</c:v>
                </c:pt>
                <c:pt idx="151">
                  <c:v>43856.291666666657</c:v>
                </c:pt>
                <c:pt idx="152">
                  <c:v>43856.333333333343</c:v>
                </c:pt>
                <c:pt idx="153">
                  <c:v>43856.375</c:v>
                </c:pt>
                <c:pt idx="154">
                  <c:v>43856.416666666657</c:v>
                </c:pt>
                <c:pt idx="155">
                  <c:v>43856.458333333343</c:v>
                </c:pt>
                <c:pt idx="156">
                  <c:v>43856.5</c:v>
                </c:pt>
                <c:pt idx="157">
                  <c:v>43856.541666666657</c:v>
                </c:pt>
                <c:pt idx="158">
                  <c:v>43856.583333333343</c:v>
                </c:pt>
                <c:pt idx="159">
                  <c:v>43856.625</c:v>
                </c:pt>
                <c:pt idx="160">
                  <c:v>43856.666666666657</c:v>
                </c:pt>
                <c:pt idx="161">
                  <c:v>43856.708333333343</c:v>
                </c:pt>
                <c:pt idx="162">
                  <c:v>43856.75</c:v>
                </c:pt>
                <c:pt idx="163">
                  <c:v>43856.791666666657</c:v>
                </c:pt>
                <c:pt idx="164">
                  <c:v>43856.833333333343</c:v>
                </c:pt>
                <c:pt idx="165">
                  <c:v>43856.875</c:v>
                </c:pt>
                <c:pt idx="166">
                  <c:v>43856.916666666657</c:v>
                </c:pt>
                <c:pt idx="167">
                  <c:v>43856.958333333343</c:v>
                </c:pt>
              </c:numCache>
            </c:numRef>
          </c:cat>
          <c:val>
            <c:numRef>
              <c:f>Prices!$E$2:$E$169</c:f>
              <c:numCache>
                <c:formatCode>General</c:formatCode>
                <c:ptCount val="168"/>
                <c:pt idx="0">
                  <c:v>22.544499999999999</c:v>
                </c:pt>
                <c:pt idx="1">
                  <c:v>23.1861</c:v>
                </c:pt>
                <c:pt idx="2">
                  <c:v>23.598600000000001</c:v>
                </c:pt>
                <c:pt idx="3">
                  <c:v>21.7837</c:v>
                </c:pt>
                <c:pt idx="4">
                  <c:v>21.455200000000001</c:v>
                </c:pt>
                <c:pt idx="5">
                  <c:v>23.2531</c:v>
                </c:pt>
                <c:pt idx="6">
                  <c:v>24.1496</c:v>
                </c:pt>
                <c:pt idx="7">
                  <c:v>26.921500000000002</c:v>
                </c:pt>
                <c:pt idx="8">
                  <c:v>24.892900000000001</c:v>
                </c:pt>
                <c:pt idx="9">
                  <c:v>26.853300000000001</c:v>
                </c:pt>
                <c:pt idx="10">
                  <c:v>26.192</c:v>
                </c:pt>
                <c:pt idx="11">
                  <c:v>27.313700000000001</c:v>
                </c:pt>
                <c:pt idx="12">
                  <c:v>25.158999999999999</c:v>
                </c:pt>
                <c:pt idx="13">
                  <c:v>23.633199999999999</c:v>
                </c:pt>
                <c:pt idx="14">
                  <c:v>23.589300000000001</c:v>
                </c:pt>
                <c:pt idx="15">
                  <c:v>23.6114</c:v>
                </c:pt>
                <c:pt idx="16">
                  <c:v>25.667999999999999</c:v>
                </c:pt>
                <c:pt idx="17">
                  <c:v>33.715499999999999</c:v>
                </c:pt>
                <c:pt idx="18">
                  <c:v>24.956399999999999</c:v>
                </c:pt>
                <c:pt idx="19">
                  <c:v>24.7332</c:v>
                </c:pt>
                <c:pt idx="20">
                  <c:v>28.2883</c:v>
                </c:pt>
                <c:pt idx="21">
                  <c:v>24.9312</c:v>
                </c:pt>
                <c:pt idx="22">
                  <c:v>23.394500000000001</c:v>
                </c:pt>
                <c:pt idx="23">
                  <c:v>23.1952</c:v>
                </c:pt>
                <c:pt idx="24">
                  <c:v>23.3171</c:v>
                </c:pt>
                <c:pt idx="25">
                  <c:v>23.552399999999999</c:v>
                </c:pt>
                <c:pt idx="26">
                  <c:v>24.195699999999999</c:v>
                </c:pt>
                <c:pt idx="27">
                  <c:v>23.966799999999999</c:v>
                </c:pt>
                <c:pt idx="28">
                  <c:v>23.832899999999999</c:v>
                </c:pt>
                <c:pt idx="29">
                  <c:v>24.5747</c:v>
                </c:pt>
                <c:pt idx="30">
                  <c:v>26.031300000000002</c:v>
                </c:pt>
                <c:pt idx="31">
                  <c:v>29.193100000000001</c:v>
                </c:pt>
                <c:pt idx="32">
                  <c:v>24.318100000000001</c:v>
                </c:pt>
                <c:pt idx="33">
                  <c:v>24.5654</c:v>
                </c:pt>
                <c:pt idx="34">
                  <c:v>23.843800000000002</c:v>
                </c:pt>
                <c:pt idx="35">
                  <c:v>23.154299999999999</c:v>
                </c:pt>
                <c:pt idx="36">
                  <c:v>22.383600000000001</c:v>
                </c:pt>
                <c:pt idx="37">
                  <c:v>21.461600000000001</c:v>
                </c:pt>
                <c:pt idx="38">
                  <c:v>21.347899999999999</c:v>
                </c:pt>
                <c:pt idx="39">
                  <c:v>21.6096</c:v>
                </c:pt>
                <c:pt idx="40">
                  <c:v>22.344000000000001</c:v>
                </c:pt>
                <c:pt idx="41">
                  <c:v>23.453099999999999</c:v>
                </c:pt>
                <c:pt idx="42">
                  <c:v>24.301100000000002</c:v>
                </c:pt>
                <c:pt idx="43">
                  <c:v>24.061800000000002</c:v>
                </c:pt>
                <c:pt idx="44">
                  <c:v>25.355499999999999</c:v>
                </c:pt>
                <c:pt idx="45">
                  <c:v>24.4421</c:v>
                </c:pt>
                <c:pt idx="46">
                  <c:v>24.1828</c:v>
                </c:pt>
                <c:pt idx="47">
                  <c:v>24.0855</c:v>
                </c:pt>
                <c:pt idx="48">
                  <c:v>28.351400000000002</c:v>
                </c:pt>
                <c:pt idx="49">
                  <c:v>25.917100000000001</c:v>
                </c:pt>
                <c:pt idx="50">
                  <c:v>24.767600000000002</c:v>
                </c:pt>
                <c:pt idx="51">
                  <c:v>26.453600000000002</c:v>
                </c:pt>
                <c:pt idx="52">
                  <c:v>30.232900000000001</c:v>
                </c:pt>
                <c:pt idx="53">
                  <c:v>26.875399999999999</c:v>
                </c:pt>
                <c:pt idx="54">
                  <c:v>39.2883</c:v>
                </c:pt>
                <c:pt idx="55">
                  <c:v>128.82259999999999</c:v>
                </c:pt>
                <c:pt idx="56">
                  <c:v>149.7373</c:v>
                </c:pt>
                <c:pt idx="57">
                  <c:v>21.018599999999999</c:v>
                </c:pt>
                <c:pt idx="58">
                  <c:v>19.004100000000001</c:v>
                </c:pt>
                <c:pt idx="59">
                  <c:v>18.715599999999998</c:v>
                </c:pt>
                <c:pt idx="60">
                  <c:v>16.6602</c:v>
                </c:pt>
                <c:pt idx="61">
                  <c:v>17.603300000000001</c:v>
                </c:pt>
                <c:pt idx="62">
                  <c:v>17.054500000000001</c:v>
                </c:pt>
                <c:pt idx="63">
                  <c:v>16.933199999999999</c:v>
                </c:pt>
                <c:pt idx="64">
                  <c:v>18.422799999999999</c:v>
                </c:pt>
                <c:pt idx="65">
                  <c:v>25.2515</c:v>
                </c:pt>
                <c:pt idx="66">
                  <c:v>20.401700000000002</c:v>
                </c:pt>
                <c:pt idx="67">
                  <c:v>20.4221</c:v>
                </c:pt>
                <c:pt idx="68">
                  <c:v>20.714600000000001</c:v>
                </c:pt>
                <c:pt idx="69">
                  <c:v>18.579799999999999</c:v>
                </c:pt>
                <c:pt idx="70">
                  <c:v>17.828399999999998</c:v>
                </c:pt>
                <c:pt idx="71">
                  <c:v>17.8293</c:v>
                </c:pt>
                <c:pt idx="72">
                  <c:v>18.789200000000001</c:v>
                </c:pt>
                <c:pt idx="73">
                  <c:v>19.468699999999998</c:v>
                </c:pt>
                <c:pt idx="74">
                  <c:v>19.303999999999998</c:v>
                </c:pt>
                <c:pt idx="75">
                  <c:v>20.2515</c:v>
                </c:pt>
                <c:pt idx="76">
                  <c:v>21.959</c:v>
                </c:pt>
                <c:pt idx="77">
                  <c:v>21.701799999999999</c:v>
                </c:pt>
                <c:pt idx="78">
                  <c:v>43.8962</c:v>
                </c:pt>
                <c:pt idx="79">
                  <c:v>23.957999999999998</c:v>
                </c:pt>
                <c:pt idx="80">
                  <c:v>23.733799999999999</c:v>
                </c:pt>
                <c:pt idx="81">
                  <c:v>22.4833</c:v>
                </c:pt>
                <c:pt idx="82">
                  <c:v>20.011099999999999</c:v>
                </c:pt>
                <c:pt idx="83">
                  <c:v>34.923200000000001</c:v>
                </c:pt>
                <c:pt idx="84">
                  <c:v>20.119700000000002</c:v>
                </c:pt>
                <c:pt idx="85">
                  <c:v>19.850000000000001</c:v>
                </c:pt>
                <c:pt idx="86">
                  <c:v>19.709099999999999</c:v>
                </c:pt>
                <c:pt idx="87">
                  <c:v>20.771999999999998</c:v>
                </c:pt>
                <c:pt idx="88">
                  <c:v>22.063800000000001</c:v>
                </c:pt>
                <c:pt idx="89">
                  <c:v>39.173699999999997</c:v>
                </c:pt>
                <c:pt idx="90">
                  <c:v>23.925599999999999</c:v>
                </c:pt>
                <c:pt idx="91">
                  <c:v>22.279299999999999</c:v>
                </c:pt>
                <c:pt idx="92">
                  <c:v>20.1553</c:v>
                </c:pt>
                <c:pt idx="93">
                  <c:v>19.4223</c:v>
                </c:pt>
                <c:pt idx="94">
                  <c:v>18.876899999999999</c:v>
                </c:pt>
                <c:pt idx="95">
                  <c:v>17.535699999999999</c:v>
                </c:pt>
                <c:pt idx="96">
                  <c:v>16.9725</c:v>
                </c:pt>
                <c:pt idx="97">
                  <c:v>16.164999999999999</c:v>
                </c:pt>
                <c:pt idx="98">
                  <c:v>17.09416666666667</c:v>
                </c:pt>
                <c:pt idx="99">
                  <c:v>17.373333333333331</c:v>
                </c:pt>
                <c:pt idx="100">
                  <c:v>17.857500000000002</c:v>
                </c:pt>
                <c:pt idx="101">
                  <c:v>18.721666666666671</c:v>
                </c:pt>
                <c:pt idx="102">
                  <c:v>23.465833333333329</c:v>
                </c:pt>
                <c:pt idx="103">
                  <c:v>22.014166666666661</c:v>
                </c:pt>
                <c:pt idx="104">
                  <c:v>21.825833333333339</c:v>
                </c:pt>
                <c:pt idx="105">
                  <c:v>20.64416666666666</c:v>
                </c:pt>
                <c:pt idx="106">
                  <c:v>19.153333333333329</c:v>
                </c:pt>
                <c:pt idx="107">
                  <c:v>19.98</c:v>
                </c:pt>
                <c:pt idx="108">
                  <c:v>18.073333333333331</c:v>
                </c:pt>
                <c:pt idx="109">
                  <c:v>20.653333333333329</c:v>
                </c:pt>
                <c:pt idx="110">
                  <c:v>16.21833333333333</c:v>
                </c:pt>
                <c:pt idx="111">
                  <c:v>16.607500000000002</c:v>
                </c:pt>
                <c:pt idx="112">
                  <c:v>17.125833333333329</c:v>
                </c:pt>
                <c:pt idx="113">
                  <c:v>18.2075</c:v>
                </c:pt>
                <c:pt idx="114">
                  <c:v>16.580833333333331</c:v>
                </c:pt>
                <c:pt idx="115">
                  <c:v>16.660833333333329</c:v>
                </c:pt>
                <c:pt idx="116">
                  <c:v>16.646666666666668</c:v>
                </c:pt>
                <c:pt idx="117">
                  <c:v>15.823333333333339</c:v>
                </c:pt>
                <c:pt idx="118">
                  <c:v>14.176666666666669</c:v>
                </c:pt>
                <c:pt idx="119">
                  <c:v>13.295</c:v>
                </c:pt>
                <c:pt idx="120">
                  <c:v>14.348333333333329</c:v>
                </c:pt>
                <c:pt idx="121">
                  <c:v>14.305</c:v>
                </c:pt>
                <c:pt idx="122">
                  <c:v>13.79916666666667</c:v>
                </c:pt>
                <c:pt idx="123">
                  <c:v>13.54083333333333</c:v>
                </c:pt>
                <c:pt idx="124">
                  <c:v>14.049166666666659</c:v>
                </c:pt>
                <c:pt idx="125">
                  <c:v>16.248333333333331</c:v>
                </c:pt>
                <c:pt idx="126">
                  <c:v>18.388333333333328</c:v>
                </c:pt>
                <c:pt idx="127">
                  <c:v>18.05416666666666</c:v>
                </c:pt>
                <c:pt idx="128">
                  <c:v>18.3125</c:v>
                </c:pt>
                <c:pt idx="129">
                  <c:v>19.615833333333331</c:v>
                </c:pt>
                <c:pt idx="130">
                  <c:v>19.139166666666672</c:v>
                </c:pt>
                <c:pt idx="131">
                  <c:v>18.626666666666669</c:v>
                </c:pt>
                <c:pt idx="132">
                  <c:v>18.189166666666669</c:v>
                </c:pt>
                <c:pt idx="133">
                  <c:v>15.84333333333333</c:v>
                </c:pt>
                <c:pt idx="134">
                  <c:v>15.91416666666667</c:v>
                </c:pt>
                <c:pt idx="135">
                  <c:v>14.6975</c:v>
                </c:pt>
                <c:pt idx="136">
                  <c:v>18.07</c:v>
                </c:pt>
                <c:pt idx="137">
                  <c:v>19.580833333333331</c:v>
                </c:pt>
                <c:pt idx="138">
                  <c:v>18.58583333333333</c:v>
                </c:pt>
                <c:pt idx="139">
                  <c:v>19.055833333333329</c:v>
                </c:pt>
                <c:pt idx="140">
                  <c:v>17.846666666666671</c:v>
                </c:pt>
                <c:pt idx="141">
                  <c:v>16.404166666666669</c:v>
                </c:pt>
                <c:pt idx="142">
                  <c:v>16.766666666666669</c:v>
                </c:pt>
                <c:pt idx="143">
                  <c:v>16.330833333333331</c:v>
                </c:pt>
                <c:pt idx="144">
                  <c:v>16.276666666666671</c:v>
                </c:pt>
                <c:pt idx="145">
                  <c:v>16.81583333333333</c:v>
                </c:pt>
                <c:pt idx="146">
                  <c:v>15.644166666666671</c:v>
                </c:pt>
                <c:pt idx="147">
                  <c:v>15.48</c:v>
                </c:pt>
                <c:pt idx="148">
                  <c:v>15.8225</c:v>
                </c:pt>
                <c:pt idx="149">
                  <c:v>16.29666666666667</c:v>
                </c:pt>
                <c:pt idx="150">
                  <c:v>18.30083333333333</c:v>
                </c:pt>
                <c:pt idx="151">
                  <c:v>19.19583333333334</c:v>
                </c:pt>
                <c:pt idx="152">
                  <c:v>19.279166666666669</c:v>
                </c:pt>
                <c:pt idx="153">
                  <c:v>17.786666666666669</c:v>
                </c:pt>
                <c:pt idx="154">
                  <c:v>16.759166666666669</c:v>
                </c:pt>
                <c:pt idx="155">
                  <c:v>18.905000000000001</c:v>
                </c:pt>
                <c:pt idx="156">
                  <c:v>18.119166666666668</c:v>
                </c:pt>
                <c:pt idx="157">
                  <c:v>17.087499999999999</c:v>
                </c:pt>
                <c:pt idx="158">
                  <c:v>18.59416666666667</c:v>
                </c:pt>
                <c:pt idx="159">
                  <c:v>18.579090909090919</c:v>
                </c:pt>
                <c:pt idx="160">
                  <c:v>20.659166666666671</c:v>
                </c:pt>
                <c:pt idx="161">
                  <c:v>45.418333333333329</c:v>
                </c:pt>
                <c:pt idx="162">
                  <c:v>22.194166666666671</c:v>
                </c:pt>
                <c:pt idx="163">
                  <c:v>22.335833333333341</c:v>
                </c:pt>
                <c:pt idx="164">
                  <c:v>22.195</c:v>
                </c:pt>
                <c:pt idx="165">
                  <c:v>19.05916666666667</c:v>
                </c:pt>
                <c:pt idx="166">
                  <c:v>17.352499999999999</c:v>
                </c:pt>
                <c:pt idx="167">
                  <c:v>18.177499999999998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3E-401C-8FD3-AA255FC88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0172304"/>
        <c:axId val="840171184"/>
      </c:lineChart>
      <c:catAx>
        <c:axId val="840172304"/>
        <c:scaling>
          <c:orientation val="minMax"/>
        </c:scaling>
        <c:delete val="0"/>
        <c:axPos val="b"/>
        <c:numFmt formatCode="[$-409]d\-mmm;@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latin typeface="Platts Oscine Tab" panose="020B0506040202020204" pitchFamily="34" charset="0"/>
              </a:defRPr>
            </a:pPr>
            <a:endParaRPr lang="en-US"/>
          </a:p>
        </c:txPr>
        <c:crossAx val="840171184"/>
        <c:crosses val="autoZero"/>
        <c:auto val="0"/>
        <c:lblAlgn val="ctr"/>
        <c:lblOffset val="100"/>
        <c:tickLblSkip val="24"/>
        <c:tickMarkSkip val="24"/>
        <c:noMultiLvlLbl val="0"/>
      </c:catAx>
      <c:valAx>
        <c:axId val="840171184"/>
        <c:scaling>
          <c:orientation val="minMax"/>
        </c:scaling>
        <c:delete val="0"/>
        <c:axPos val="l"/>
        <c:majorGridlines>
          <c:spPr>
            <a:ln w="6350">
              <a:solidFill>
                <a:sysClr val="windowText" lastClr="000000">
                  <a:lumMod val="50000"/>
                  <a:lumOff val="50000"/>
                  <a:alpha val="49804"/>
                </a:sysClr>
              </a:solidFill>
            </a:ln>
          </c:spPr>
        </c:majorGridlines>
        <c:numFmt formatCode="_(&quot;$&quot;* #,##0_);_(&quot;$&quot;* \(#,##0\);_(&quot;$&quot;* &quot;-&quot;_);_(@_)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latin typeface="Platts Oscine Tab" panose="020B0506040202020204" pitchFamily="34" charset="0"/>
              </a:defRPr>
            </a:pPr>
            <a:endParaRPr lang="en-US"/>
          </a:p>
        </c:txPr>
        <c:crossAx val="8401723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2461311787723655"/>
          <c:y val="2.9992793037303827E-2"/>
          <c:w val="0.54490560089910423"/>
          <c:h val="0.14748003873054763"/>
        </c:manualLayout>
      </c:layout>
      <c:overlay val="0"/>
      <c:txPr>
        <a:bodyPr/>
        <a:lstStyle/>
        <a:p>
          <a:pPr>
            <a:defRPr sz="900">
              <a:latin typeface="Platts Oscine Tab" panose="020B050604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Platts Oscine" panose="020B050604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anchor="t" anchorCtr="0"/>
          <a:lstStyle/>
          <a:p>
            <a:pPr algn="l">
              <a:defRPr sz="1000" cap="all" baseline="0"/>
            </a:pPr>
            <a:r>
              <a:rPr lang="en-US"/>
              <a:t>PJM RTO 7x16 IMPLIED SUPPLY CURVE</a:t>
            </a:r>
          </a:p>
        </c:rich>
      </c:tx>
      <c:layout>
        <c:manualLayout>
          <c:xMode val="edge"/>
          <c:yMode val="edge"/>
          <c:x val="2.1248906386701666E-3"/>
          <c:y val="1.945501603966171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4.5809930008748903E-2"/>
          <c:y val="0.16058362496354622"/>
          <c:w val="0.92244006999125105"/>
          <c:h val="0.66310513269174687"/>
        </c:manualLayout>
      </c:layout>
      <c:scatterChart>
        <c:scatterStyle val="lineMarker"/>
        <c:varyColors val="0"/>
        <c:ser>
          <c:idx val="0"/>
          <c:order val="0"/>
          <c:tx>
            <c:strRef>
              <c:f>Stack!$B$2</c:f>
              <c:strCache>
                <c:ptCount val="1"/>
                <c:pt idx="0">
                  <c:v>Price</c:v>
                </c:pt>
              </c:strCache>
            </c:strRef>
          </c:tx>
          <c:spPr>
            <a:ln w="28575">
              <a:noFill/>
            </a:ln>
          </c:spPr>
          <c:trendline>
            <c:trendlineType val="exp"/>
            <c:dispRSqr val="0"/>
            <c:dispEq val="0"/>
          </c:trendline>
          <c:xVal>
            <c:numRef>
              <c:f>Stack!$C$3:$C$226</c:f>
              <c:numCache>
                <c:formatCode>General</c:formatCode>
                <c:ptCount val="224"/>
                <c:pt idx="0">
                  <c:v>87918.221000000005</c:v>
                </c:pt>
                <c:pt idx="1">
                  <c:v>93705.327000000005</c:v>
                </c:pt>
                <c:pt idx="2">
                  <c:v>94349.288</c:v>
                </c:pt>
                <c:pt idx="3">
                  <c:v>94177.395000000004</c:v>
                </c:pt>
                <c:pt idx="4">
                  <c:v>93475.120999999999</c:v>
                </c:pt>
                <c:pt idx="5">
                  <c:v>92578.982000000004</c:v>
                </c:pt>
                <c:pt idx="6">
                  <c:v>91577.373000000007</c:v>
                </c:pt>
                <c:pt idx="7">
                  <c:v>90511.148000000001</c:v>
                </c:pt>
                <c:pt idx="8">
                  <c:v>89644.88</c:v>
                </c:pt>
                <c:pt idx="9">
                  <c:v>89151.509000000005</c:v>
                </c:pt>
                <c:pt idx="10">
                  <c:v>90625.062999999995</c:v>
                </c:pt>
                <c:pt idx="11">
                  <c:v>95331.017000000007</c:v>
                </c:pt>
                <c:pt idx="12">
                  <c:v>97224.634000000005</c:v>
                </c:pt>
                <c:pt idx="13">
                  <c:v>96536.99</c:v>
                </c:pt>
                <c:pt idx="14">
                  <c:v>94676.668000000005</c:v>
                </c:pt>
                <c:pt idx="15">
                  <c:v>91446.436000000002</c:v>
                </c:pt>
                <c:pt idx="16">
                  <c:v>90220.808000000005</c:v>
                </c:pt>
                <c:pt idx="17">
                  <c:v>95326.073000000004</c:v>
                </c:pt>
                <c:pt idx="18">
                  <c:v>95431.899000000005</c:v>
                </c:pt>
                <c:pt idx="19">
                  <c:v>95093.032999999996</c:v>
                </c:pt>
                <c:pt idx="20">
                  <c:v>94644.85</c:v>
                </c:pt>
                <c:pt idx="21">
                  <c:v>94087.823999999993</c:v>
                </c:pt>
                <c:pt idx="22">
                  <c:v>93128.21</c:v>
                </c:pt>
                <c:pt idx="23">
                  <c:v>92405.989000000001</c:v>
                </c:pt>
                <c:pt idx="24">
                  <c:v>91522.843999999997</c:v>
                </c:pt>
                <c:pt idx="25">
                  <c:v>91037.111999999994</c:v>
                </c:pt>
                <c:pt idx="26">
                  <c:v>92077.244000000006</c:v>
                </c:pt>
                <c:pt idx="27">
                  <c:v>95514.388000000006</c:v>
                </c:pt>
                <c:pt idx="28">
                  <c:v>97107.701000000001</c:v>
                </c:pt>
                <c:pt idx="29">
                  <c:v>95960.948999999993</c:v>
                </c:pt>
                <c:pt idx="30">
                  <c:v>93872.745999999999</c:v>
                </c:pt>
                <c:pt idx="31">
                  <c:v>90504.332999999999</c:v>
                </c:pt>
                <c:pt idx="32">
                  <c:v>89769.745999999999</c:v>
                </c:pt>
                <c:pt idx="33">
                  <c:v>94885.789000000004</c:v>
                </c:pt>
                <c:pt idx="34">
                  <c:v>94736.453999999998</c:v>
                </c:pt>
                <c:pt idx="35">
                  <c:v>92893.104999999996</c:v>
                </c:pt>
                <c:pt idx="36">
                  <c:v>91235.671000000002</c:v>
                </c:pt>
                <c:pt idx="37">
                  <c:v>89399.392000000007</c:v>
                </c:pt>
                <c:pt idx="38">
                  <c:v>87847.98</c:v>
                </c:pt>
                <c:pt idx="39">
                  <c:v>87025.7</c:v>
                </c:pt>
                <c:pt idx="40">
                  <c:v>86212.005999999994</c:v>
                </c:pt>
                <c:pt idx="41">
                  <c:v>86319.84</c:v>
                </c:pt>
                <c:pt idx="42">
                  <c:v>88446.354000000007</c:v>
                </c:pt>
                <c:pt idx="43">
                  <c:v>93117.15</c:v>
                </c:pt>
                <c:pt idx="44">
                  <c:v>94788.099000000002</c:v>
                </c:pt>
                <c:pt idx="45">
                  <c:v>93871.684999999998</c:v>
                </c:pt>
                <c:pt idx="46">
                  <c:v>92157.028000000006</c:v>
                </c:pt>
                <c:pt idx="47">
                  <c:v>88898.065000000002</c:v>
                </c:pt>
                <c:pt idx="48">
                  <c:v>87963.31</c:v>
                </c:pt>
                <c:pt idx="49">
                  <c:v>93495.972999999998</c:v>
                </c:pt>
                <c:pt idx="50">
                  <c:v>93921.433999999994</c:v>
                </c:pt>
                <c:pt idx="51">
                  <c:v>93129.493000000002</c:v>
                </c:pt>
                <c:pt idx="52">
                  <c:v>92448.941000000006</c:v>
                </c:pt>
                <c:pt idx="53">
                  <c:v>91362.565000000002</c:v>
                </c:pt>
                <c:pt idx="54">
                  <c:v>90634.596000000005</c:v>
                </c:pt>
                <c:pt idx="55">
                  <c:v>90448.58</c:v>
                </c:pt>
                <c:pt idx="56">
                  <c:v>90326.298999999999</c:v>
                </c:pt>
                <c:pt idx="57">
                  <c:v>91011.744000000006</c:v>
                </c:pt>
                <c:pt idx="58">
                  <c:v>93855.422000000006</c:v>
                </c:pt>
                <c:pt idx="59">
                  <c:v>99743.46</c:v>
                </c:pt>
                <c:pt idx="60">
                  <c:v>102861.82399999999</c:v>
                </c:pt>
                <c:pt idx="61">
                  <c:v>102855.61</c:v>
                </c:pt>
                <c:pt idx="62">
                  <c:v>101900.48299999999</c:v>
                </c:pt>
                <c:pt idx="63">
                  <c:v>99450.645999999993</c:v>
                </c:pt>
                <c:pt idx="64">
                  <c:v>104116.133</c:v>
                </c:pt>
                <c:pt idx="65">
                  <c:v>109144.273</c:v>
                </c:pt>
                <c:pt idx="66">
                  <c:v>108794.94500000001</c:v>
                </c:pt>
                <c:pt idx="67">
                  <c:v>106651.22</c:v>
                </c:pt>
                <c:pt idx="68">
                  <c:v>104663.571</c:v>
                </c:pt>
                <c:pt idx="69">
                  <c:v>102168.474</c:v>
                </c:pt>
                <c:pt idx="70">
                  <c:v>100031.705</c:v>
                </c:pt>
                <c:pt idx="71">
                  <c:v>98561.937999999995</c:v>
                </c:pt>
                <c:pt idx="72">
                  <c:v>97725.244000000006</c:v>
                </c:pt>
                <c:pt idx="73">
                  <c:v>98158.879000000001</c:v>
                </c:pt>
                <c:pt idx="74">
                  <c:v>100905.75900000001</c:v>
                </c:pt>
                <c:pt idx="75">
                  <c:v>106219.027</c:v>
                </c:pt>
                <c:pt idx="76">
                  <c:v>107898.576</c:v>
                </c:pt>
                <c:pt idx="77">
                  <c:v>106864.969</c:v>
                </c:pt>
                <c:pt idx="78">
                  <c:v>105214.565</c:v>
                </c:pt>
                <c:pt idx="79">
                  <c:v>102781.16099999999</c:v>
                </c:pt>
                <c:pt idx="80">
                  <c:v>91972.391000000003</c:v>
                </c:pt>
                <c:pt idx="81">
                  <c:v>95390.422000000006</c:v>
                </c:pt>
                <c:pt idx="82">
                  <c:v>98071.551000000007</c:v>
                </c:pt>
                <c:pt idx="83">
                  <c:v>99991.971000000005</c:v>
                </c:pt>
                <c:pt idx="84">
                  <c:v>101243.455</c:v>
                </c:pt>
                <c:pt idx="85">
                  <c:v>101387.851</c:v>
                </c:pt>
                <c:pt idx="86">
                  <c:v>100807.58</c:v>
                </c:pt>
                <c:pt idx="87">
                  <c:v>99326.509000000005</c:v>
                </c:pt>
                <c:pt idx="88">
                  <c:v>98393.596999999994</c:v>
                </c:pt>
                <c:pt idx="89">
                  <c:v>98039.350999999995</c:v>
                </c:pt>
                <c:pt idx="90">
                  <c:v>99324.456000000006</c:v>
                </c:pt>
                <c:pt idx="91">
                  <c:v>102073.586</c:v>
                </c:pt>
                <c:pt idx="92">
                  <c:v>101908.823</c:v>
                </c:pt>
                <c:pt idx="93">
                  <c:v>99754.78</c:v>
                </c:pt>
                <c:pt idx="94">
                  <c:v>97431.510999999999</c:v>
                </c:pt>
                <c:pt idx="95">
                  <c:v>94550.535999999993</c:v>
                </c:pt>
                <c:pt idx="96">
                  <c:v>85623.607999999993</c:v>
                </c:pt>
                <c:pt idx="97">
                  <c:v>88811.607000000004</c:v>
                </c:pt>
                <c:pt idx="98">
                  <c:v>91576.812000000005</c:v>
                </c:pt>
                <c:pt idx="99">
                  <c:v>93077.023000000001</c:v>
                </c:pt>
                <c:pt idx="100">
                  <c:v>92989.144</c:v>
                </c:pt>
                <c:pt idx="101">
                  <c:v>92646.244000000006</c:v>
                </c:pt>
                <c:pt idx="102">
                  <c:v>92418.027000000002</c:v>
                </c:pt>
                <c:pt idx="103">
                  <c:v>91959.106</c:v>
                </c:pt>
                <c:pt idx="104">
                  <c:v>92146.191000000006</c:v>
                </c:pt>
                <c:pt idx="105">
                  <c:v>93399.542000000001</c:v>
                </c:pt>
                <c:pt idx="106">
                  <c:v>96741.543999999994</c:v>
                </c:pt>
                <c:pt idx="107">
                  <c:v>102354.39200000001</c:v>
                </c:pt>
                <c:pt idx="108">
                  <c:v>105600.442</c:v>
                </c:pt>
                <c:pt idx="109">
                  <c:v>105563.645</c:v>
                </c:pt>
                <c:pt idx="110">
                  <c:v>104882.522</c:v>
                </c:pt>
                <c:pt idx="111">
                  <c:v>102888.09299999999</c:v>
                </c:pt>
                <c:pt idx="112">
                  <c:v>107481.765</c:v>
                </c:pt>
                <c:pt idx="113">
                  <c:v>112120.974</c:v>
                </c:pt>
                <c:pt idx="114">
                  <c:v>112986.73299999999</c:v>
                </c:pt>
                <c:pt idx="115">
                  <c:v>111849.17200000001</c:v>
                </c:pt>
                <c:pt idx="116">
                  <c:v>109853.576</c:v>
                </c:pt>
                <c:pt idx="117">
                  <c:v>107580.356</c:v>
                </c:pt>
                <c:pt idx="118">
                  <c:v>105347.77499999999</c:v>
                </c:pt>
                <c:pt idx="119">
                  <c:v>103656.00900000001</c:v>
                </c:pt>
                <c:pt idx="120">
                  <c:v>102592.71</c:v>
                </c:pt>
                <c:pt idx="121">
                  <c:v>102871.874</c:v>
                </c:pt>
                <c:pt idx="122">
                  <c:v>105684.607</c:v>
                </c:pt>
                <c:pt idx="123">
                  <c:v>111753.56299999999</c:v>
                </c:pt>
                <c:pt idx="124">
                  <c:v>114846.23299999999</c:v>
                </c:pt>
                <c:pt idx="125">
                  <c:v>114379.058</c:v>
                </c:pt>
                <c:pt idx="126">
                  <c:v>112803.269</c:v>
                </c:pt>
                <c:pt idx="127">
                  <c:v>109746.41499999999</c:v>
                </c:pt>
                <c:pt idx="128">
                  <c:v>114374.66</c:v>
                </c:pt>
                <c:pt idx="129">
                  <c:v>119137.592</c:v>
                </c:pt>
                <c:pt idx="130">
                  <c:v>117308.451</c:v>
                </c:pt>
                <c:pt idx="131">
                  <c:v>113293.834</c:v>
                </c:pt>
                <c:pt idx="132">
                  <c:v>109873.398</c:v>
                </c:pt>
                <c:pt idx="133">
                  <c:v>106793.769</c:v>
                </c:pt>
                <c:pt idx="134">
                  <c:v>104183.00599999999</c:v>
                </c:pt>
                <c:pt idx="135">
                  <c:v>102329.827</c:v>
                </c:pt>
                <c:pt idx="136">
                  <c:v>100914.454</c:v>
                </c:pt>
                <c:pt idx="137">
                  <c:v>100865.143</c:v>
                </c:pt>
                <c:pt idx="138">
                  <c:v>103580.41</c:v>
                </c:pt>
                <c:pt idx="139">
                  <c:v>109736.262</c:v>
                </c:pt>
                <c:pt idx="140">
                  <c:v>113719.734</c:v>
                </c:pt>
                <c:pt idx="141">
                  <c:v>113573.929</c:v>
                </c:pt>
                <c:pt idx="142">
                  <c:v>112442.08900000001</c:v>
                </c:pt>
                <c:pt idx="143">
                  <c:v>109510.757</c:v>
                </c:pt>
                <c:pt idx="144">
                  <c:v>114887.68799999999</c:v>
                </c:pt>
                <c:pt idx="145">
                  <c:v>119544.74800000001</c:v>
                </c:pt>
                <c:pt idx="146">
                  <c:v>117078.04700000001</c:v>
                </c:pt>
                <c:pt idx="147">
                  <c:v>111545.095</c:v>
                </c:pt>
                <c:pt idx="148">
                  <c:v>106746.576</c:v>
                </c:pt>
                <c:pt idx="149">
                  <c:v>102623.398</c:v>
                </c:pt>
                <c:pt idx="150">
                  <c:v>99527.493000000002</c:v>
                </c:pt>
                <c:pt idx="151">
                  <c:v>97420.54</c:v>
                </c:pt>
                <c:pt idx="152">
                  <c:v>95935.072</c:v>
                </c:pt>
                <c:pt idx="153">
                  <c:v>95867.823000000004</c:v>
                </c:pt>
                <c:pt idx="154">
                  <c:v>98462.317999999999</c:v>
                </c:pt>
                <c:pt idx="155">
                  <c:v>104501.606</c:v>
                </c:pt>
                <c:pt idx="156">
                  <c:v>108281.967</c:v>
                </c:pt>
                <c:pt idx="157">
                  <c:v>108421.68799999999</c:v>
                </c:pt>
                <c:pt idx="158">
                  <c:v>107421.827</c:v>
                </c:pt>
                <c:pt idx="159">
                  <c:v>104568.557</c:v>
                </c:pt>
                <c:pt idx="160">
                  <c:v>108286.38800000001</c:v>
                </c:pt>
                <c:pt idx="161">
                  <c:v>112622.46400000001</c:v>
                </c:pt>
                <c:pt idx="162">
                  <c:v>111073.178</c:v>
                </c:pt>
                <c:pt idx="163">
                  <c:v>107737.841</c:v>
                </c:pt>
                <c:pt idx="164">
                  <c:v>104426.874</c:v>
                </c:pt>
                <c:pt idx="165">
                  <c:v>101132.231</c:v>
                </c:pt>
                <c:pt idx="166">
                  <c:v>98992.634999999995</c:v>
                </c:pt>
                <c:pt idx="167">
                  <c:v>97653.077999999994</c:v>
                </c:pt>
                <c:pt idx="168">
                  <c:v>96433.928</c:v>
                </c:pt>
                <c:pt idx="169">
                  <c:v>96283.356</c:v>
                </c:pt>
                <c:pt idx="170">
                  <c:v>98221.528000000006</c:v>
                </c:pt>
                <c:pt idx="171">
                  <c:v>102475.397</c:v>
                </c:pt>
                <c:pt idx="172">
                  <c:v>104296.39599999999</c:v>
                </c:pt>
                <c:pt idx="173">
                  <c:v>103658.171</c:v>
                </c:pt>
                <c:pt idx="174">
                  <c:v>101670.924</c:v>
                </c:pt>
                <c:pt idx="175">
                  <c:v>98315.002999999997</c:v>
                </c:pt>
              </c:numCache>
            </c:numRef>
          </c:xVal>
          <c:yVal>
            <c:numRef>
              <c:f>Stack!$B$3:$B$226</c:f>
              <c:numCache>
                <c:formatCode>General</c:formatCode>
                <c:ptCount val="224"/>
                <c:pt idx="0">
                  <c:v>87.074299999999994</c:v>
                </c:pt>
                <c:pt idx="1">
                  <c:v>50.327300000000001</c:v>
                </c:pt>
                <c:pt idx="2">
                  <c:v>53.020800000000001</c:v>
                </c:pt>
                <c:pt idx="3">
                  <c:v>35.2898</c:v>
                </c:pt>
                <c:pt idx="4">
                  <c:v>23.9575</c:v>
                </c:pt>
                <c:pt idx="5">
                  <c:v>25.306999999999999</c:v>
                </c:pt>
                <c:pt idx="6">
                  <c:v>28.018999999999998</c:v>
                </c:pt>
                <c:pt idx="7">
                  <c:v>22.9634</c:v>
                </c:pt>
                <c:pt idx="8">
                  <c:v>21.307700000000001</c:v>
                </c:pt>
                <c:pt idx="9">
                  <c:v>19.4907</c:v>
                </c:pt>
                <c:pt idx="10">
                  <c:v>53.2303</c:v>
                </c:pt>
                <c:pt idx="11">
                  <c:v>29.295500000000001</c:v>
                </c:pt>
                <c:pt idx="12">
                  <c:v>25.1782</c:v>
                </c:pt>
                <c:pt idx="13">
                  <c:v>35.965200000000003</c:v>
                </c:pt>
                <c:pt idx="14">
                  <c:v>22.140999999999998</c:v>
                </c:pt>
                <c:pt idx="15">
                  <c:v>20.9666</c:v>
                </c:pt>
                <c:pt idx="16">
                  <c:v>20.662500000000001</c:v>
                </c:pt>
                <c:pt idx="17">
                  <c:v>22.493600000000001</c:v>
                </c:pt>
                <c:pt idx="18">
                  <c:v>25.9636</c:v>
                </c:pt>
                <c:pt idx="19">
                  <c:v>23.677900000000001</c:v>
                </c:pt>
                <c:pt idx="20">
                  <c:v>24.0398</c:v>
                </c:pt>
                <c:pt idx="21">
                  <c:v>21.334399999999999</c:v>
                </c:pt>
                <c:pt idx="22">
                  <c:v>21.626200000000001</c:v>
                </c:pt>
                <c:pt idx="23">
                  <c:v>20.587299999999999</c:v>
                </c:pt>
                <c:pt idx="24">
                  <c:v>20.130800000000001</c:v>
                </c:pt>
                <c:pt idx="25">
                  <c:v>20.412099999999999</c:v>
                </c:pt>
                <c:pt idx="26">
                  <c:v>28.164200000000001</c:v>
                </c:pt>
                <c:pt idx="27">
                  <c:v>27.811299999999999</c:v>
                </c:pt>
                <c:pt idx="28">
                  <c:v>25.555099999999999</c:v>
                </c:pt>
                <c:pt idx="29">
                  <c:v>22.7624</c:v>
                </c:pt>
                <c:pt idx="30">
                  <c:v>21.593299999999999</c:v>
                </c:pt>
                <c:pt idx="31">
                  <c:v>19.476700000000001</c:v>
                </c:pt>
                <c:pt idx="32">
                  <c:v>21.771899999999999</c:v>
                </c:pt>
                <c:pt idx="33">
                  <c:v>23.203499999999998</c:v>
                </c:pt>
                <c:pt idx="34">
                  <c:v>21.526299999999999</c:v>
                </c:pt>
                <c:pt idx="35">
                  <c:v>29.675799999999999</c:v>
                </c:pt>
                <c:pt idx="36">
                  <c:v>21.5609</c:v>
                </c:pt>
                <c:pt idx="37">
                  <c:v>19.891999999999999</c:v>
                </c:pt>
                <c:pt idx="38">
                  <c:v>19.016999999999999</c:v>
                </c:pt>
                <c:pt idx="39">
                  <c:v>18.807200000000002</c:v>
                </c:pt>
                <c:pt idx="40">
                  <c:v>18.926600000000001</c:v>
                </c:pt>
                <c:pt idx="41">
                  <c:v>20.108699999999999</c:v>
                </c:pt>
                <c:pt idx="42">
                  <c:v>21.572399999999998</c:v>
                </c:pt>
                <c:pt idx="43">
                  <c:v>24.981200000000001</c:v>
                </c:pt>
                <c:pt idx="44">
                  <c:v>19.311299999999999</c:v>
                </c:pt>
                <c:pt idx="45">
                  <c:v>19.065899999999999</c:v>
                </c:pt>
                <c:pt idx="46">
                  <c:v>18.130400000000002</c:v>
                </c:pt>
                <c:pt idx="47">
                  <c:v>16.621400000000001</c:v>
                </c:pt>
                <c:pt idx="48">
                  <c:v>20.8919</c:v>
                </c:pt>
                <c:pt idx="49">
                  <c:v>19.728100000000001</c:v>
                </c:pt>
                <c:pt idx="50">
                  <c:v>18.52</c:v>
                </c:pt>
                <c:pt idx="51">
                  <c:v>17.4605</c:v>
                </c:pt>
                <c:pt idx="52">
                  <c:v>17.4634</c:v>
                </c:pt>
                <c:pt idx="53">
                  <c:v>17.100100000000001</c:v>
                </c:pt>
                <c:pt idx="54">
                  <c:v>18.067799999999998</c:v>
                </c:pt>
                <c:pt idx="55">
                  <c:v>18.905999999999999</c:v>
                </c:pt>
                <c:pt idx="56">
                  <c:v>17.8047</c:v>
                </c:pt>
                <c:pt idx="57">
                  <c:v>19.023900000000001</c:v>
                </c:pt>
                <c:pt idx="58">
                  <c:v>23.023</c:v>
                </c:pt>
                <c:pt idx="59">
                  <c:v>22.873999999999999</c:v>
                </c:pt>
                <c:pt idx="60">
                  <c:v>32.163699999999999</c:v>
                </c:pt>
                <c:pt idx="61">
                  <c:v>22.011199999999999</c:v>
                </c:pt>
                <c:pt idx="62">
                  <c:v>22.347200000000001</c:v>
                </c:pt>
                <c:pt idx="63">
                  <c:v>20.710999999999999</c:v>
                </c:pt>
                <c:pt idx="64">
                  <c:v>23.704799999999999</c:v>
                </c:pt>
                <c:pt idx="65">
                  <c:v>21.473299999999998</c:v>
                </c:pt>
                <c:pt idx="66">
                  <c:v>20.6341</c:v>
                </c:pt>
                <c:pt idx="67">
                  <c:v>23.1708</c:v>
                </c:pt>
                <c:pt idx="68">
                  <c:v>21.756699999999999</c:v>
                </c:pt>
                <c:pt idx="69">
                  <c:v>21.095300000000002</c:v>
                </c:pt>
                <c:pt idx="70">
                  <c:v>20.716799999999999</c:v>
                </c:pt>
                <c:pt idx="71">
                  <c:v>20.6313</c:v>
                </c:pt>
                <c:pt idx="72">
                  <c:v>20.935600000000001</c:v>
                </c:pt>
                <c:pt idx="73">
                  <c:v>20.567599999999999</c:v>
                </c:pt>
                <c:pt idx="74">
                  <c:v>24.3081</c:v>
                </c:pt>
                <c:pt idx="75">
                  <c:v>23.935500000000001</c:v>
                </c:pt>
                <c:pt idx="76">
                  <c:v>21.6416</c:v>
                </c:pt>
                <c:pt idx="77">
                  <c:v>21.4954</c:v>
                </c:pt>
                <c:pt idx="78">
                  <c:v>20.8935</c:v>
                </c:pt>
                <c:pt idx="79">
                  <c:v>20.7822</c:v>
                </c:pt>
                <c:pt idx="80">
                  <c:v>13.9664</c:v>
                </c:pt>
                <c:pt idx="81">
                  <c:v>21.630800000000001</c:v>
                </c:pt>
                <c:pt idx="82">
                  <c:v>25.139500000000002</c:v>
                </c:pt>
                <c:pt idx="83">
                  <c:v>28.114100000000001</c:v>
                </c:pt>
                <c:pt idx="84">
                  <c:v>26.013999999999999</c:v>
                </c:pt>
                <c:pt idx="85">
                  <c:v>25.159300000000002</c:v>
                </c:pt>
                <c:pt idx="86">
                  <c:v>29.5425</c:v>
                </c:pt>
                <c:pt idx="87">
                  <c:v>26.691400000000002</c:v>
                </c:pt>
                <c:pt idx="88">
                  <c:v>23.613800000000001</c:v>
                </c:pt>
                <c:pt idx="89">
                  <c:v>28.160699999999999</c:v>
                </c:pt>
                <c:pt idx="90">
                  <c:v>30.8507</c:v>
                </c:pt>
                <c:pt idx="91">
                  <c:v>27.177399999999999</c:v>
                </c:pt>
                <c:pt idx="92">
                  <c:v>22.5931</c:v>
                </c:pt>
                <c:pt idx="93">
                  <c:v>21.4864</c:v>
                </c:pt>
                <c:pt idx="94">
                  <c:v>20.368600000000001</c:v>
                </c:pt>
                <c:pt idx="95">
                  <c:v>19.791399999999999</c:v>
                </c:pt>
                <c:pt idx="96">
                  <c:v>16.389099999999999</c:v>
                </c:pt>
                <c:pt idx="97">
                  <c:v>18.664300000000001</c:v>
                </c:pt>
                <c:pt idx="98">
                  <c:v>18.3078</c:v>
                </c:pt>
                <c:pt idx="99">
                  <c:v>18.375699999999998</c:v>
                </c:pt>
                <c:pt idx="100">
                  <c:v>18.5472</c:v>
                </c:pt>
                <c:pt idx="101">
                  <c:v>18.434799999999999</c:v>
                </c:pt>
                <c:pt idx="102">
                  <c:v>18.4025</c:v>
                </c:pt>
                <c:pt idx="103">
                  <c:v>16.949100000000001</c:v>
                </c:pt>
                <c:pt idx="104">
                  <c:v>17.5792</c:v>
                </c:pt>
                <c:pt idx="105">
                  <c:v>19.797699999999999</c:v>
                </c:pt>
                <c:pt idx="106">
                  <c:v>24.006900000000002</c:v>
                </c:pt>
                <c:pt idx="107">
                  <c:v>24.9893</c:v>
                </c:pt>
                <c:pt idx="108">
                  <c:v>23.299099999999999</c:v>
                </c:pt>
                <c:pt idx="109">
                  <c:v>22.927099999999999</c:v>
                </c:pt>
                <c:pt idx="110">
                  <c:v>21.9693</c:v>
                </c:pt>
                <c:pt idx="111">
                  <c:v>24.2014</c:v>
                </c:pt>
                <c:pt idx="112">
                  <c:v>29.870200000000001</c:v>
                </c:pt>
                <c:pt idx="113">
                  <c:v>26.449100000000001</c:v>
                </c:pt>
                <c:pt idx="114">
                  <c:v>27.425000000000001</c:v>
                </c:pt>
                <c:pt idx="115">
                  <c:v>26.581099999999999</c:v>
                </c:pt>
                <c:pt idx="116">
                  <c:v>27.670300000000001</c:v>
                </c:pt>
                <c:pt idx="117">
                  <c:v>25.406400000000001</c:v>
                </c:pt>
                <c:pt idx="118">
                  <c:v>24.126300000000001</c:v>
                </c:pt>
                <c:pt idx="119">
                  <c:v>24.241</c:v>
                </c:pt>
                <c:pt idx="120">
                  <c:v>24.679099999999998</c:v>
                </c:pt>
                <c:pt idx="121">
                  <c:v>28.011600000000001</c:v>
                </c:pt>
                <c:pt idx="122">
                  <c:v>44.112400000000001</c:v>
                </c:pt>
                <c:pt idx="123">
                  <c:v>29.019400000000001</c:v>
                </c:pt>
                <c:pt idx="124">
                  <c:v>27.397500000000001</c:v>
                </c:pt>
                <c:pt idx="125">
                  <c:v>32.995199999999997</c:v>
                </c:pt>
                <c:pt idx="126">
                  <c:v>26.993400000000001</c:v>
                </c:pt>
                <c:pt idx="127">
                  <c:v>24.8522</c:v>
                </c:pt>
                <c:pt idx="128">
                  <c:v>34.628300000000003</c:v>
                </c:pt>
                <c:pt idx="129">
                  <c:v>25.209900000000001</c:v>
                </c:pt>
                <c:pt idx="130">
                  <c:v>24.877099999999999</c:v>
                </c:pt>
                <c:pt idx="131">
                  <c:v>24.8796</c:v>
                </c:pt>
                <c:pt idx="132">
                  <c:v>23.746700000000001</c:v>
                </c:pt>
                <c:pt idx="133">
                  <c:v>22.766500000000001</c:v>
                </c:pt>
                <c:pt idx="134">
                  <c:v>21.8142</c:v>
                </c:pt>
                <c:pt idx="135">
                  <c:v>22.1172</c:v>
                </c:pt>
                <c:pt idx="136">
                  <c:v>22.7578</c:v>
                </c:pt>
                <c:pt idx="137">
                  <c:v>22.869</c:v>
                </c:pt>
                <c:pt idx="138">
                  <c:v>24.110800000000001</c:v>
                </c:pt>
                <c:pt idx="139">
                  <c:v>24.948399999999999</c:v>
                </c:pt>
                <c:pt idx="140">
                  <c:v>24.6388</c:v>
                </c:pt>
                <c:pt idx="141">
                  <c:v>25.293500000000002</c:v>
                </c:pt>
                <c:pt idx="142">
                  <c:v>23.892399999999999</c:v>
                </c:pt>
                <c:pt idx="143">
                  <c:v>22.659400000000002</c:v>
                </c:pt>
                <c:pt idx="144">
                  <c:v>31.796700000000001</c:v>
                </c:pt>
                <c:pt idx="145">
                  <c:v>31.770700000000001</c:v>
                </c:pt>
                <c:pt idx="146">
                  <c:v>21.037600000000001</c:v>
                </c:pt>
                <c:pt idx="147">
                  <c:v>19.8931</c:v>
                </c:pt>
                <c:pt idx="148">
                  <c:v>18.878399999999999</c:v>
                </c:pt>
                <c:pt idx="149">
                  <c:v>16.9283</c:v>
                </c:pt>
                <c:pt idx="150">
                  <c:v>17.674700000000001</c:v>
                </c:pt>
                <c:pt idx="151">
                  <c:v>17.139399999999998</c:v>
                </c:pt>
                <c:pt idx="152">
                  <c:v>17.023</c:v>
                </c:pt>
                <c:pt idx="153">
                  <c:v>18.273800000000001</c:v>
                </c:pt>
                <c:pt idx="154">
                  <c:v>22.535900000000002</c:v>
                </c:pt>
                <c:pt idx="155">
                  <c:v>20.6037</c:v>
                </c:pt>
                <c:pt idx="156">
                  <c:v>20.700500000000002</c:v>
                </c:pt>
                <c:pt idx="157">
                  <c:v>21.1646</c:v>
                </c:pt>
                <c:pt idx="158">
                  <c:v>18.837</c:v>
                </c:pt>
                <c:pt idx="159">
                  <c:v>17.895600000000002</c:v>
                </c:pt>
                <c:pt idx="160">
                  <c:v>25.292999999999999</c:v>
                </c:pt>
                <c:pt idx="161">
                  <c:v>24.333600000000001</c:v>
                </c:pt>
                <c:pt idx="162">
                  <c:v>23.068999999999999</c:v>
                </c:pt>
                <c:pt idx="163">
                  <c:v>20.3001</c:v>
                </c:pt>
                <c:pt idx="164">
                  <c:v>23.597999999999999</c:v>
                </c:pt>
                <c:pt idx="165">
                  <c:v>20.2258</c:v>
                </c:pt>
                <c:pt idx="166">
                  <c:v>19.986699999999999</c:v>
                </c:pt>
                <c:pt idx="167">
                  <c:v>19.893000000000001</c:v>
                </c:pt>
                <c:pt idx="168">
                  <c:v>21.022600000000001</c:v>
                </c:pt>
                <c:pt idx="169">
                  <c:v>22.525400000000001</c:v>
                </c:pt>
                <c:pt idx="170">
                  <c:v>40.761800000000001</c:v>
                </c:pt>
                <c:pt idx="171">
                  <c:v>24.523599999999998</c:v>
                </c:pt>
                <c:pt idx="172">
                  <c:v>22.650099999999998</c:v>
                </c:pt>
                <c:pt idx="173">
                  <c:v>20.200199999999999</c:v>
                </c:pt>
                <c:pt idx="174">
                  <c:v>19.4985</c:v>
                </c:pt>
                <c:pt idx="175">
                  <c:v>18.9437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D2-4C70-97BF-CFC43DABA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172304"/>
        <c:axId val="840171184"/>
      </c:scatterChart>
      <c:valAx>
        <c:axId val="840172304"/>
        <c:scaling>
          <c:orientation val="minMax"/>
          <c:max val="130000"/>
          <c:min val="8000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latin typeface="Platts Oscine Tab" panose="020B0506040202020204" pitchFamily="34" charset="0"/>
              </a:defRPr>
            </a:pPr>
            <a:endParaRPr lang="en-US"/>
          </a:p>
        </c:txPr>
        <c:crossAx val="840171184"/>
        <c:crosses val="autoZero"/>
        <c:crossBetween val="midCat"/>
        <c:dispUnits>
          <c:builtInUnit val="thousands"/>
          <c:dispUnitsLbl>
            <c:layout/>
            <c:tx>
              <c:rich>
                <a:bodyPr/>
                <a:lstStyle/>
                <a:p>
                  <a:pPr>
                    <a:defRPr b="0"/>
                  </a:pPr>
                  <a:r>
                    <a:rPr lang="en-US" b="0"/>
                    <a:t>Load (GW)</a:t>
                  </a:r>
                </a:p>
              </c:rich>
            </c:tx>
          </c:dispUnitsLbl>
        </c:dispUnits>
      </c:valAx>
      <c:valAx>
        <c:axId val="840171184"/>
        <c:scaling>
          <c:orientation val="minMax"/>
          <c:max val="60"/>
        </c:scaling>
        <c:delete val="0"/>
        <c:axPos val="l"/>
        <c:majorGridlines>
          <c:spPr>
            <a:ln w="6350">
              <a:solidFill>
                <a:sysClr val="windowText" lastClr="000000">
                  <a:lumMod val="50000"/>
                  <a:lumOff val="50000"/>
                  <a:alpha val="49804"/>
                </a:sysClr>
              </a:solidFill>
            </a:ln>
          </c:spPr>
        </c:majorGridlines>
        <c:title>
          <c:tx>
            <c:rich>
              <a:bodyPr rot="0" vert="horz" anchor="t" anchorCtr="0"/>
              <a:lstStyle/>
              <a:p>
                <a:pPr>
                  <a:defRPr sz="800" b="0">
                    <a:latin typeface="Platts Oscine Tab" panose="020B0506040202020204" pitchFamily="34" charset="0"/>
                  </a:defRPr>
                </a:pPr>
                <a:r>
                  <a:rPr lang="en-US" sz="800"/>
                  <a:t>Price ($/MWh)</a:t>
                </a:r>
              </a:p>
            </c:rich>
          </c:tx>
          <c:layout>
            <c:manualLayout>
              <c:xMode val="edge"/>
              <c:yMode val="edge"/>
              <c:x val="5.2777777777777778E-2"/>
              <c:y val="8.7251749781277324E-2"/>
            </c:manualLayout>
          </c:layout>
          <c:overlay val="0"/>
        </c:title>
        <c:numFmt formatCode="_(&quot;$&quot;* #,##0_);_(&quot;$&quot;* \(#,##0\);_(&quot;$&quot;* &quot;-&quot;_);_(@_)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latin typeface="Platts Oscine Tab" panose="020B0506040202020204" pitchFamily="34" charset="0"/>
              </a:defRPr>
            </a:pPr>
            <a:endParaRPr lang="en-US"/>
          </a:p>
        </c:txPr>
        <c:crossAx val="84017230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Platts Oscine" panose="020B050604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anchor="t" anchorCtr="0"/>
          <a:lstStyle/>
          <a:p>
            <a:pPr algn="l">
              <a:defRPr sz="1000" cap="all" baseline="0"/>
            </a:pPr>
            <a:r>
              <a:rPr lang="en-US"/>
              <a:t>PJM RTO 7x8 IMPLIED SUPPLY CURVE</a:t>
            </a:r>
          </a:p>
        </c:rich>
      </c:tx>
      <c:layout>
        <c:manualLayout>
          <c:xMode val="edge"/>
          <c:yMode val="edge"/>
          <c:x val="2.1248906386701666E-3"/>
          <c:y val="1.945501603966171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4.5809930008748903E-2"/>
          <c:y val="0.16058362496354622"/>
          <c:w val="0.92244006999125105"/>
          <c:h val="0.66310513269174687"/>
        </c:manualLayout>
      </c:layout>
      <c:scatterChart>
        <c:scatterStyle val="lineMarker"/>
        <c:varyColors val="0"/>
        <c:ser>
          <c:idx val="0"/>
          <c:order val="0"/>
          <c:tx>
            <c:strRef>
              <c:f>Stack!$E$2</c:f>
              <c:strCache>
                <c:ptCount val="1"/>
                <c:pt idx="0">
                  <c:v>Price</c:v>
                </c:pt>
              </c:strCache>
            </c:strRef>
          </c:tx>
          <c:spPr>
            <a:ln w="28575">
              <a:noFill/>
            </a:ln>
          </c:spPr>
          <c:trendline>
            <c:trendlineType val="exp"/>
            <c:dispRSqr val="0"/>
            <c:dispEq val="0"/>
          </c:trendline>
          <c:xVal>
            <c:numRef>
              <c:f>Stack!$F$3:$F$114</c:f>
              <c:numCache>
                <c:formatCode>General</c:formatCode>
                <c:ptCount val="112"/>
                <c:pt idx="0">
                  <c:v>75206.404999999999</c:v>
                </c:pt>
                <c:pt idx="1">
                  <c:v>72656.982000000004</c:v>
                </c:pt>
                <c:pt idx="2">
                  <c:v>71508.864000000001</c:v>
                </c:pt>
                <c:pt idx="3">
                  <c:v>71065.688999999998</c:v>
                </c:pt>
                <c:pt idx="4">
                  <c:v>71697.712</c:v>
                </c:pt>
                <c:pt idx="5">
                  <c:v>73958.324999999997</c:v>
                </c:pt>
                <c:pt idx="6">
                  <c:v>79429.544999999998</c:v>
                </c:pt>
                <c:pt idx="7">
                  <c:v>86745.225000000006</c:v>
                </c:pt>
                <c:pt idx="8">
                  <c:v>82311.259999999995</c:v>
                </c:pt>
                <c:pt idx="9">
                  <c:v>78913.043999999994</c:v>
                </c:pt>
                <c:pt idx="10">
                  <c:v>76817.634999999995</c:v>
                </c:pt>
                <c:pt idx="11">
                  <c:v>75825.826000000001</c:v>
                </c:pt>
                <c:pt idx="12">
                  <c:v>75876.542000000001</c:v>
                </c:pt>
                <c:pt idx="13">
                  <c:v>77610.929999999993</c:v>
                </c:pt>
                <c:pt idx="14">
                  <c:v>82542.066999999995</c:v>
                </c:pt>
                <c:pt idx="15">
                  <c:v>85665.331000000006</c:v>
                </c:pt>
                <c:pt idx="16">
                  <c:v>80896.976999999999</c:v>
                </c:pt>
                <c:pt idx="17">
                  <c:v>77518.047000000006</c:v>
                </c:pt>
                <c:pt idx="18">
                  <c:v>75817.786999999997</c:v>
                </c:pt>
                <c:pt idx="19">
                  <c:v>74962.701000000001</c:v>
                </c:pt>
                <c:pt idx="20">
                  <c:v>75195.165999999997</c:v>
                </c:pt>
                <c:pt idx="21">
                  <c:v>76995.426999999996</c:v>
                </c:pt>
                <c:pt idx="22">
                  <c:v>81857.790999999997</c:v>
                </c:pt>
                <c:pt idx="23">
                  <c:v>83846.047999999995</c:v>
                </c:pt>
                <c:pt idx="24">
                  <c:v>79263.081999999995</c:v>
                </c:pt>
                <c:pt idx="25">
                  <c:v>76072.221999999994</c:v>
                </c:pt>
                <c:pt idx="26">
                  <c:v>74065.205000000002</c:v>
                </c:pt>
                <c:pt idx="27">
                  <c:v>73298.923999999999</c:v>
                </c:pt>
                <c:pt idx="28">
                  <c:v>73423.691999999995</c:v>
                </c:pt>
                <c:pt idx="29">
                  <c:v>75011.066999999995</c:v>
                </c:pt>
                <c:pt idx="30">
                  <c:v>79763.444000000003</c:v>
                </c:pt>
                <c:pt idx="31">
                  <c:v>95194.71</c:v>
                </c:pt>
                <c:pt idx="32">
                  <c:v>91188.725000000006</c:v>
                </c:pt>
                <c:pt idx="33">
                  <c:v>88387.084000000003</c:v>
                </c:pt>
                <c:pt idx="34">
                  <c:v>87020.68</c:v>
                </c:pt>
                <c:pt idx="35">
                  <c:v>86880.61</c:v>
                </c:pt>
                <c:pt idx="36">
                  <c:v>87658.774000000005</c:v>
                </c:pt>
                <c:pt idx="37">
                  <c:v>90137.447</c:v>
                </c:pt>
                <c:pt idx="38">
                  <c:v>95654.44</c:v>
                </c:pt>
                <c:pt idx="39">
                  <c:v>99104.534</c:v>
                </c:pt>
                <c:pt idx="40">
                  <c:v>94670.827000000005</c:v>
                </c:pt>
                <c:pt idx="41">
                  <c:v>91223.16</c:v>
                </c:pt>
                <c:pt idx="42">
                  <c:v>89020.770999999993</c:v>
                </c:pt>
                <c:pt idx="43">
                  <c:v>87889.702999999994</c:v>
                </c:pt>
                <c:pt idx="44">
                  <c:v>87306.562000000005</c:v>
                </c:pt>
                <c:pt idx="45">
                  <c:v>87709.95</c:v>
                </c:pt>
                <c:pt idx="46">
                  <c:v>89189.913</c:v>
                </c:pt>
                <c:pt idx="47">
                  <c:v>90917.974000000002</c:v>
                </c:pt>
                <c:pt idx="48">
                  <c:v>87413.823000000004</c:v>
                </c:pt>
                <c:pt idx="49">
                  <c:v>84153.641000000003</c:v>
                </c:pt>
                <c:pt idx="50">
                  <c:v>82377.168999999994</c:v>
                </c:pt>
                <c:pt idx="51">
                  <c:v>81189.910999999993</c:v>
                </c:pt>
                <c:pt idx="52">
                  <c:v>80883.364000000001</c:v>
                </c:pt>
                <c:pt idx="53">
                  <c:v>81296.618000000002</c:v>
                </c:pt>
                <c:pt idx="54">
                  <c:v>83033.45</c:v>
                </c:pt>
                <c:pt idx="55">
                  <c:v>99904.152000000002</c:v>
                </c:pt>
                <c:pt idx="56">
                  <c:v>96823.489000000001</c:v>
                </c:pt>
                <c:pt idx="57">
                  <c:v>94778.142000000007</c:v>
                </c:pt>
                <c:pt idx="58">
                  <c:v>93917.123999999996</c:v>
                </c:pt>
                <c:pt idx="59">
                  <c:v>93873.938999999998</c:v>
                </c:pt>
                <c:pt idx="60">
                  <c:v>94651.323000000004</c:v>
                </c:pt>
                <c:pt idx="61">
                  <c:v>96837.819000000003</c:v>
                </c:pt>
                <c:pt idx="62">
                  <c:v>101421.367</c:v>
                </c:pt>
                <c:pt idx="63">
                  <c:v>104976.455</c:v>
                </c:pt>
                <c:pt idx="64">
                  <c:v>100845.856</c:v>
                </c:pt>
                <c:pt idx="65">
                  <c:v>98085.930999999997</c:v>
                </c:pt>
                <c:pt idx="66">
                  <c:v>96809.728000000003</c:v>
                </c:pt>
                <c:pt idx="67">
                  <c:v>96742.967999999993</c:v>
                </c:pt>
                <c:pt idx="68">
                  <c:v>97525.936000000002</c:v>
                </c:pt>
                <c:pt idx="69">
                  <c:v>100106.80899999999</c:v>
                </c:pt>
                <c:pt idx="70">
                  <c:v>105868.423</c:v>
                </c:pt>
                <c:pt idx="71">
                  <c:v>104645.626</c:v>
                </c:pt>
                <c:pt idx="72">
                  <c:v>100563.037</c:v>
                </c:pt>
                <c:pt idx="73">
                  <c:v>98032.323000000004</c:v>
                </c:pt>
                <c:pt idx="74">
                  <c:v>96963.581999999995</c:v>
                </c:pt>
                <c:pt idx="75">
                  <c:v>97103.491999999998</c:v>
                </c:pt>
                <c:pt idx="76">
                  <c:v>97817.224000000002</c:v>
                </c:pt>
                <c:pt idx="77">
                  <c:v>100514.37699999999</c:v>
                </c:pt>
                <c:pt idx="78">
                  <c:v>106313.90700000001</c:v>
                </c:pt>
                <c:pt idx="79">
                  <c:v>99767.047999999995</c:v>
                </c:pt>
                <c:pt idx="80">
                  <c:v>95580.637000000002</c:v>
                </c:pt>
                <c:pt idx="81">
                  <c:v>92799.077999999994</c:v>
                </c:pt>
                <c:pt idx="82">
                  <c:v>91666.517999999996</c:v>
                </c:pt>
                <c:pt idx="83">
                  <c:v>91304.642999999996</c:v>
                </c:pt>
                <c:pt idx="84">
                  <c:v>92229.312000000005</c:v>
                </c:pt>
                <c:pt idx="85">
                  <c:v>94574.464999999997</c:v>
                </c:pt>
                <c:pt idx="86">
                  <c:v>100022.264</c:v>
                </c:pt>
                <c:pt idx="87">
                  <c:v>93303.785000000003</c:v>
                </c:pt>
              </c:numCache>
            </c:numRef>
          </c:xVal>
          <c:yVal>
            <c:numRef>
              <c:f>Stack!$E$3:$E$114</c:f>
              <c:numCache>
                <c:formatCode>General</c:formatCode>
                <c:ptCount val="112"/>
                <c:pt idx="0">
                  <c:v>14.3413</c:v>
                </c:pt>
                <c:pt idx="1">
                  <c:v>14.6881</c:v>
                </c:pt>
                <c:pt idx="2">
                  <c:v>14.652100000000001</c:v>
                </c:pt>
                <c:pt idx="3">
                  <c:v>14.9314</c:v>
                </c:pt>
                <c:pt idx="4">
                  <c:v>14.866099999999999</c:v>
                </c:pt>
                <c:pt idx="5">
                  <c:v>21.651299999999999</c:v>
                </c:pt>
                <c:pt idx="6">
                  <c:v>41.941099999999999</c:v>
                </c:pt>
                <c:pt idx="7">
                  <c:v>15.6683</c:v>
                </c:pt>
                <c:pt idx="8">
                  <c:v>17.2514</c:v>
                </c:pt>
                <c:pt idx="9">
                  <c:v>17.123200000000001</c:v>
                </c:pt>
                <c:pt idx="10">
                  <c:v>15.489699999999999</c:v>
                </c:pt>
                <c:pt idx="11">
                  <c:v>16.0474</c:v>
                </c:pt>
                <c:pt idx="12">
                  <c:v>17.988</c:v>
                </c:pt>
                <c:pt idx="13">
                  <c:v>19.074200000000001</c:v>
                </c:pt>
                <c:pt idx="14">
                  <c:v>18.824200000000001</c:v>
                </c:pt>
                <c:pt idx="15">
                  <c:v>18.276499999999999</c:v>
                </c:pt>
                <c:pt idx="16">
                  <c:v>18.4849</c:v>
                </c:pt>
                <c:pt idx="17">
                  <c:v>18.019300000000001</c:v>
                </c:pt>
                <c:pt idx="18">
                  <c:v>17.152100000000001</c:v>
                </c:pt>
                <c:pt idx="19">
                  <c:v>17.458500000000001</c:v>
                </c:pt>
                <c:pt idx="20">
                  <c:v>17.672799999999999</c:v>
                </c:pt>
                <c:pt idx="21">
                  <c:v>18.535599999999999</c:v>
                </c:pt>
                <c:pt idx="22">
                  <c:v>26.054400000000001</c:v>
                </c:pt>
                <c:pt idx="23">
                  <c:v>15.1746</c:v>
                </c:pt>
                <c:pt idx="24">
                  <c:v>14.892200000000001</c:v>
                </c:pt>
                <c:pt idx="25">
                  <c:v>14.262</c:v>
                </c:pt>
                <c:pt idx="26">
                  <c:v>14.360799999999999</c:v>
                </c:pt>
                <c:pt idx="27">
                  <c:v>13.712300000000001</c:v>
                </c:pt>
                <c:pt idx="28">
                  <c:v>14.212400000000001</c:v>
                </c:pt>
                <c:pt idx="29">
                  <c:v>15.0526</c:v>
                </c:pt>
                <c:pt idx="30">
                  <c:v>18.8368</c:v>
                </c:pt>
                <c:pt idx="31">
                  <c:v>20.252199999999998</c:v>
                </c:pt>
                <c:pt idx="32">
                  <c:v>18.411100000000001</c:v>
                </c:pt>
                <c:pt idx="33">
                  <c:v>18.809000000000001</c:v>
                </c:pt>
                <c:pt idx="34">
                  <c:v>18.412700000000001</c:v>
                </c:pt>
                <c:pt idx="35">
                  <c:v>18.866399999999999</c:v>
                </c:pt>
                <c:pt idx="36">
                  <c:v>19.587499999999999</c:v>
                </c:pt>
                <c:pt idx="37">
                  <c:v>19.363</c:v>
                </c:pt>
                <c:pt idx="38">
                  <c:v>20.389900000000001</c:v>
                </c:pt>
                <c:pt idx="39">
                  <c:v>19.9711</c:v>
                </c:pt>
                <c:pt idx="40">
                  <c:v>39.171500000000002</c:v>
                </c:pt>
                <c:pt idx="41">
                  <c:v>21.4039</c:v>
                </c:pt>
                <c:pt idx="42">
                  <c:v>22.0459</c:v>
                </c:pt>
                <c:pt idx="43">
                  <c:v>19.352599999999999</c:v>
                </c:pt>
                <c:pt idx="44">
                  <c:v>19.248200000000001</c:v>
                </c:pt>
                <c:pt idx="45">
                  <c:v>19.185099999999998</c:v>
                </c:pt>
                <c:pt idx="46">
                  <c:v>24.218499999999999</c:v>
                </c:pt>
                <c:pt idx="47">
                  <c:v>19.5671</c:v>
                </c:pt>
                <c:pt idx="48">
                  <c:v>16.7149</c:v>
                </c:pt>
                <c:pt idx="49">
                  <c:v>18.517900000000001</c:v>
                </c:pt>
                <c:pt idx="50">
                  <c:v>17.396899999999999</c:v>
                </c:pt>
                <c:pt idx="51">
                  <c:v>16.517299999999999</c:v>
                </c:pt>
                <c:pt idx="52">
                  <c:v>4.9954000000000001</c:v>
                </c:pt>
                <c:pt idx="53">
                  <c:v>15.646000000000001</c:v>
                </c:pt>
                <c:pt idx="54">
                  <c:v>15.786199999999999</c:v>
                </c:pt>
                <c:pt idx="55">
                  <c:v>24.24</c:v>
                </c:pt>
                <c:pt idx="56">
                  <c:v>21.067</c:v>
                </c:pt>
                <c:pt idx="57">
                  <c:v>23.476500000000001</c:v>
                </c:pt>
                <c:pt idx="58">
                  <c:v>23.702999999999999</c:v>
                </c:pt>
                <c:pt idx="59">
                  <c:v>22.289899999999999</c:v>
                </c:pt>
                <c:pt idx="60">
                  <c:v>22.7258</c:v>
                </c:pt>
                <c:pt idx="61">
                  <c:v>23.8828</c:v>
                </c:pt>
                <c:pt idx="62">
                  <c:v>25.3062</c:v>
                </c:pt>
                <c:pt idx="63">
                  <c:v>24.4572</c:v>
                </c:pt>
                <c:pt idx="64">
                  <c:v>24.5059</c:v>
                </c:pt>
                <c:pt idx="65">
                  <c:v>23.8398</c:v>
                </c:pt>
                <c:pt idx="66">
                  <c:v>24.167100000000001</c:v>
                </c:pt>
                <c:pt idx="67">
                  <c:v>23.8842</c:v>
                </c:pt>
                <c:pt idx="68">
                  <c:v>24.453099999999999</c:v>
                </c:pt>
                <c:pt idx="69">
                  <c:v>25.286300000000001</c:v>
                </c:pt>
                <c:pt idx="70">
                  <c:v>31.309200000000001</c:v>
                </c:pt>
                <c:pt idx="71">
                  <c:v>20.822500000000002</c:v>
                </c:pt>
                <c:pt idx="72">
                  <c:v>26.019300000000001</c:v>
                </c:pt>
                <c:pt idx="73">
                  <c:v>24.196899999999999</c:v>
                </c:pt>
                <c:pt idx="74">
                  <c:v>23.549900000000001</c:v>
                </c:pt>
                <c:pt idx="75">
                  <c:v>23.476199999999999</c:v>
                </c:pt>
                <c:pt idx="76">
                  <c:v>26.305499999999999</c:v>
                </c:pt>
                <c:pt idx="77">
                  <c:v>24.296399999999998</c:v>
                </c:pt>
                <c:pt idx="78">
                  <c:v>35.876100000000001</c:v>
                </c:pt>
                <c:pt idx="79">
                  <c:v>18.1706</c:v>
                </c:pt>
                <c:pt idx="80">
                  <c:v>18.744599999999998</c:v>
                </c:pt>
                <c:pt idx="81">
                  <c:v>19.508400000000002</c:v>
                </c:pt>
                <c:pt idx="82">
                  <c:v>19.3977</c:v>
                </c:pt>
                <c:pt idx="83">
                  <c:v>20.383099999999999</c:v>
                </c:pt>
                <c:pt idx="84">
                  <c:v>22.123000000000001</c:v>
                </c:pt>
                <c:pt idx="85">
                  <c:v>21.862500000000001</c:v>
                </c:pt>
                <c:pt idx="86">
                  <c:v>46.512700000000002</c:v>
                </c:pt>
                <c:pt idx="87">
                  <c:v>17.610800000000001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C8-4C57-987B-A2FF2AF9E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172304"/>
        <c:axId val="840171184"/>
      </c:scatterChart>
      <c:valAx>
        <c:axId val="840172304"/>
        <c:scaling>
          <c:orientation val="minMax"/>
          <c:max val="115000"/>
          <c:min val="6500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latin typeface="Platts Oscine Tab" panose="020B0506040202020204" pitchFamily="34" charset="0"/>
              </a:defRPr>
            </a:pPr>
            <a:endParaRPr lang="en-US"/>
          </a:p>
        </c:txPr>
        <c:crossAx val="840171184"/>
        <c:crosses val="autoZero"/>
        <c:crossBetween val="midCat"/>
        <c:dispUnits>
          <c:builtInUnit val="thousands"/>
          <c:dispUnitsLbl>
            <c:layout/>
            <c:tx>
              <c:rich>
                <a:bodyPr/>
                <a:lstStyle/>
                <a:p>
                  <a:pPr>
                    <a:defRPr b="0"/>
                  </a:pPr>
                  <a:r>
                    <a:rPr lang="en-US" b="0"/>
                    <a:t>Load (GW)</a:t>
                  </a:r>
                </a:p>
              </c:rich>
            </c:tx>
          </c:dispUnitsLbl>
        </c:dispUnits>
      </c:valAx>
      <c:valAx>
        <c:axId val="840171184"/>
        <c:scaling>
          <c:orientation val="minMax"/>
          <c:max val="60"/>
        </c:scaling>
        <c:delete val="0"/>
        <c:axPos val="l"/>
        <c:majorGridlines>
          <c:spPr>
            <a:ln w="6350">
              <a:solidFill>
                <a:sysClr val="windowText" lastClr="000000">
                  <a:lumMod val="50000"/>
                  <a:lumOff val="50000"/>
                  <a:alpha val="49804"/>
                </a:sysClr>
              </a:solidFill>
            </a:ln>
          </c:spPr>
        </c:majorGridlines>
        <c:title>
          <c:tx>
            <c:rich>
              <a:bodyPr rot="0" vert="horz" anchor="t" anchorCtr="0"/>
              <a:lstStyle/>
              <a:p>
                <a:pPr>
                  <a:defRPr sz="800" b="0">
                    <a:latin typeface="Platts Oscine Tab" panose="020B0506040202020204" pitchFamily="34" charset="0"/>
                  </a:defRPr>
                </a:pPr>
                <a:r>
                  <a:rPr lang="en-US" sz="800"/>
                  <a:t>Price ($/MWh)</a:t>
                </a:r>
              </a:p>
            </c:rich>
          </c:tx>
          <c:layout>
            <c:manualLayout>
              <c:xMode val="edge"/>
              <c:yMode val="edge"/>
              <c:x val="5.2777777777777778E-2"/>
              <c:y val="8.7251749781277324E-2"/>
            </c:manualLayout>
          </c:layout>
          <c:overlay val="0"/>
        </c:title>
        <c:numFmt formatCode="_(&quot;$&quot;* #,##0_);_(&quot;$&quot;* \(#,##0\);_(&quot;$&quot;* &quot;-&quot;_);_(@_)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latin typeface="Platts Oscine Tab" panose="020B0506040202020204" pitchFamily="34" charset="0"/>
              </a:defRPr>
            </a:pPr>
            <a:endParaRPr lang="en-US"/>
          </a:p>
        </c:txPr>
        <c:crossAx val="84017230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Platts Oscine" panose="020B050604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3.6358709878246361E-2"/>
          <c:y val="0.10178696412948382"/>
          <c:w val="0.93015995642054172"/>
          <c:h val="0.8165580344123650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Interchange!$H$2</c:f>
              <c:strCache>
                <c:ptCount val="1"/>
                <c:pt idx="0">
                  <c:v>MISO</c:v>
                </c:pt>
              </c:strCache>
            </c:strRef>
          </c:tx>
          <c:spPr>
            <a:solidFill>
              <a:srgbClr val="C40067"/>
            </a:solidFill>
          </c:spPr>
          <c:invertIfNegative val="0"/>
          <c:cat>
            <c:numRef>
              <c:f>Interchange!$B$3:$B$130</c:f>
              <c:numCache>
                <c:formatCode>m/d/yyyy\ h:mm</c:formatCode>
                <c:ptCount val="128"/>
                <c:pt idx="0">
                  <c:v>43850</c:v>
                </c:pt>
                <c:pt idx="1">
                  <c:v>43850.041666666657</c:v>
                </c:pt>
                <c:pt idx="2">
                  <c:v>43850.083333333343</c:v>
                </c:pt>
                <c:pt idx="3">
                  <c:v>43850.125</c:v>
                </c:pt>
                <c:pt idx="4">
                  <c:v>43850.166666666657</c:v>
                </c:pt>
                <c:pt idx="5">
                  <c:v>43850.208333333343</c:v>
                </c:pt>
                <c:pt idx="6">
                  <c:v>43850.25</c:v>
                </c:pt>
                <c:pt idx="7">
                  <c:v>43850.291666666657</c:v>
                </c:pt>
                <c:pt idx="8">
                  <c:v>43850.333333333343</c:v>
                </c:pt>
                <c:pt idx="9">
                  <c:v>43850.375</c:v>
                </c:pt>
                <c:pt idx="10">
                  <c:v>43850.416666666657</c:v>
                </c:pt>
                <c:pt idx="11">
                  <c:v>43850.458333333343</c:v>
                </c:pt>
                <c:pt idx="12">
                  <c:v>43850.5</c:v>
                </c:pt>
                <c:pt idx="13">
                  <c:v>43850.541666666657</c:v>
                </c:pt>
                <c:pt idx="14">
                  <c:v>43850.583333333343</c:v>
                </c:pt>
                <c:pt idx="15">
                  <c:v>43850.625</c:v>
                </c:pt>
                <c:pt idx="16">
                  <c:v>43850.666666666657</c:v>
                </c:pt>
                <c:pt idx="17">
                  <c:v>43850.708333333343</c:v>
                </c:pt>
                <c:pt idx="18">
                  <c:v>43850.75</c:v>
                </c:pt>
                <c:pt idx="19">
                  <c:v>43850.791666666657</c:v>
                </c:pt>
                <c:pt idx="20">
                  <c:v>43850.833333333343</c:v>
                </c:pt>
                <c:pt idx="21">
                  <c:v>43850.875</c:v>
                </c:pt>
                <c:pt idx="22">
                  <c:v>43850.916666666657</c:v>
                </c:pt>
                <c:pt idx="23">
                  <c:v>43850.958333333343</c:v>
                </c:pt>
                <c:pt idx="24">
                  <c:v>43851</c:v>
                </c:pt>
                <c:pt idx="25">
                  <c:v>43851.041666666657</c:v>
                </c:pt>
                <c:pt idx="26">
                  <c:v>43851.083333333343</c:v>
                </c:pt>
                <c:pt idx="27">
                  <c:v>43851.125</c:v>
                </c:pt>
                <c:pt idx="28">
                  <c:v>43851.166666666657</c:v>
                </c:pt>
                <c:pt idx="29">
                  <c:v>43851.208333333343</c:v>
                </c:pt>
                <c:pt idx="30">
                  <c:v>43851.25</c:v>
                </c:pt>
                <c:pt idx="31">
                  <c:v>43851.291666666657</c:v>
                </c:pt>
                <c:pt idx="32">
                  <c:v>43851.333333333343</c:v>
                </c:pt>
                <c:pt idx="33">
                  <c:v>43851.375</c:v>
                </c:pt>
                <c:pt idx="34">
                  <c:v>43851.416666666657</c:v>
                </c:pt>
                <c:pt idx="35">
                  <c:v>43851.458333333343</c:v>
                </c:pt>
                <c:pt idx="36">
                  <c:v>43851.5</c:v>
                </c:pt>
                <c:pt idx="37">
                  <c:v>43851.541666666657</c:v>
                </c:pt>
                <c:pt idx="38">
                  <c:v>43851.583333333343</c:v>
                </c:pt>
                <c:pt idx="39">
                  <c:v>43851.625</c:v>
                </c:pt>
                <c:pt idx="40">
                  <c:v>43851.666666666657</c:v>
                </c:pt>
                <c:pt idx="41">
                  <c:v>43851.708333333343</c:v>
                </c:pt>
                <c:pt idx="42">
                  <c:v>43851.75</c:v>
                </c:pt>
                <c:pt idx="43">
                  <c:v>43851.791666666657</c:v>
                </c:pt>
                <c:pt idx="44">
                  <c:v>43851.833333333343</c:v>
                </c:pt>
                <c:pt idx="45">
                  <c:v>43851.875</c:v>
                </c:pt>
                <c:pt idx="46">
                  <c:v>43851.916666666657</c:v>
                </c:pt>
                <c:pt idx="47">
                  <c:v>43851.958333333343</c:v>
                </c:pt>
                <c:pt idx="48">
                  <c:v>43852</c:v>
                </c:pt>
                <c:pt idx="49">
                  <c:v>43852.041666666657</c:v>
                </c:pt>
                <c:pt idx="50">
                  <c:v>43852.083333333343</c:v>
                </c:pt>
                <c:pt idx="51">
                  <c:v>43852.125</c:v>
                </c:pt>
                <c:pt idx="52">
                  <c:v>43852.166666666657</c:v>
                </c:pt>
                <c:pt idx="53">
                  <c:v>43852.208333333343</c:v>
                </c:pt>
                <c:pt idx="54">
                  <c:v>43852.25</c:v>
                </c:pt>
                <c:pt idx="55">
                  <c:v>43852.291666666657</c:v>
                </c:pt>
                <c:pt idx="56">
                  <c:v>43852.333333333343</c:v>
                </c:pt>
                <c:pt idx="57">
                  <c:v>43852.375</c:v>
                </c:pt>
                <c:pt idx="58">
                  <c:v>43852.416666666657</c:v>
                </c:pt>
                <c:pt idx="59">
                  <c:v>43852.458333333343</c:v>
                </c:pt>
                <c:pt idx="60">
                  <c:v>43852.5</c:v>
                </c:pt>
                <c:pt idx="61">
                  <c:v>43852.541666666657</c:v>
                </c:pt>
                <c:pt idx="62">
                  <c:v>43852.583333333343</c:v>
                </c:pt>
                <c:pt idx="63">
                  <c:v>43852.625</c:v>
                </c:pt>
                <c:pt idx="64">
                  <c:v>43852.666666666657</c:v>
                </c:pt>
                <c:pt idx="65">
                  <c:v>43852.708333333343</c:v>
                </c:pt>
                <c:pt idx="66">
                  <c:v>43852.75</c:v>
                </c:pt>
                <c:pt idx="67">
                  <c:v>43852.791666666657</c:v>
                </c:pt>
                <c:pt idx="68">
                  <c:v>43852.833333333343</c:v>
                </c:pt>
                <c:pt idx="69">
                  <c:v>43852.875</c:v>
                </c:pt>
                <c:pt idx="70">
                  <c:v>43852.916666666657</c:v>
                </c:pt>
                <c:pt idx="71">
                  <c:v>43852.958333333343</c:v>
                </c:pt>
                <c:pt idx="72">
                  <c:v>43853</c:v>
                </c:pt>
                <c:pt idx="73">
                  <c:v>43853.041666666657</c:v>
                </c:pt>
                <c:pt idx="74">
                  <c:v>43853.083333333343</c:v>
                </c:pt>
                <c:pt idx="75">
                  <c:v>43853.125</c:v>
                </c:pt>
                <c:pt idx="76">
                  <c:v>43853.166666666657</c:v>
                </c:pt>
                <c:pt idx="77">
                  <c:v>43853.208333333343</c:v>
                </c:pt>
                <c:pt idx="78">
                  <c:v>43853.25</c:v>
                </c:pt>
                <c:pt idx="79">
                  <c:v>43853.291666666657</c:v>
                </c:pt>
                <c:pt idx="80">
                  <c:v>43853.333333333343</c:v>
                </c:pt>
                <c:pt idx="81">
                  <c:v>43853.375</c:v>
                </c:pt>
                <c:pt idx="82">
                  <c:v>43853.416666666657</c:v>
                </c:pt>
                <c:pt idx="83">
                  <c:v>43853.458333333343</c:v>
                </c:pt>
                <c:pt idx="84">
                  <c:v>43853.5</c:v>
                </c:pt>
                <c:pt idx="85">
                  <c:v>43853.541666666657</c:v>
                </c:pt>
                <c:pt idx="86">
                  <c:v>43853.583333333343</c:v>
                </c:pt>
                <c:pt idx="87">
                  <c:v>43853.625</c:v>
                </c:pt>
                <c:pt idx="88">
                  <c:v>43853.666666666657</c:v>
                </c:pt>
                <c:pt idx="89">
                  <c:v>43853.708333333343</c:v>
                </c:pt>
                <c:pt idx="90">
                  <c:v>43853.75</c:v>
                </c:pt>
                <c:pt idx="91">
                  <c:v>43853.791666666657</c:v>
                </c:pt>
                <c:pt idx="92">
                  <c:v>43853.833333333343</c:v>
                </c:pt>
                <c:pt idx="93">
                  <c:v>43853.875</c:v>
                </c:pt>
                <c:pt idx="94">
                  <c:v>43853.916666666657</c:v>
                </c:pt>
                <c:pt idx="95">
                  <c:v>43853.958333333343</c:v>
                </c:pt>
                <c:pt idx="96">
                  <c:v>43854</c:v>
                </c:pt>
                <c:pt idx="97">
                  <c:v>43854.041666666657</c:v>
                </c:pt>
                <c:pt idx="98">
                  <c:v>43854.083333333343</c:v>
                </c:pt>
                <c:pt idx="99">
                  <c:v>43854.125</c:v>
                </c:pt>
                <c:pt idx="100">
                  <c:v>43854.166666666657</c:v>
                </c:pt>
                <c:pt idx="101">
                  <c:v>43854.208333333343</c:v>
                </c:pt>
                <c:pt idx="102">
                  <c:v>43854.25</c:v>
                </c:pt>
                <c:pt idx="103">
                  <c:v>43854.291666666657</c:v>
                </c:pt>
                <c:pt idx="104">
                  <c:v>43854.333333333343</c:v>
                </c:pt>
                <c:pt idx="105">
                  <c:v>43854.375</c:v>
                </c:pt>
                <c:pt idx="106">
                  <c:v>43854.416666666657</c:v>
                </c:pt>
                <c:pt idx="107">
                  <c:v>43854.458333333343</c:v>
                </c:pt>
                <c:pt idx="108">
                  <c:v>43854.5</c:v>
                </c:pt>
                <c:pt idx="109">
                  <c:v>43854.541666666657</c:v>
                </c:pt>
                <c:pt idx="110">
                  <c:v>43854.583333333343</c:v>
                </c:pt>
                <c:pt idx="111">
                  <c:v>43854.625</c:v>
                </c:pt>
                <c:pt idx="112">
                  <c:v>43854.666666666657</c:v>
                </c:pt>
                <c:pt idx="113">
                  <c:v>43854.708333333343</c:v>
                </c:pt>
                <c:pt idx="114">
                  <c:v>43854.75</c:v>
                </c:pt>
                <c:pt idx="115">
                  <c:v>43854.791666666657</c:v>
                </c:pt>
                <c:pt idx="116">
                  <c:v>43854.833333333343</c:v>
                </c:pt>
                <c:pt idx="117">
                  <c:v>43854.875</c:v>
                </c:pt>
                <c:pt idx="118">
                  <c:v>43854.916666666657</c:v>
                </c:pt>
                <c:pt idx="119">
                  <c:v>43854.958333333343</c:v>
                </c:pt>
                <c:pt idx="120">
                  <c:v>43855</c:v>
                </c:pt>
                <c:pt idx="121">
                  <c:v>43855.041666666657</c:v>
                </c:pt>
                <c:pt idx="122">
                  <c:v>43855.083333333343</c:v>
                </c:pt>
                <c:pt idx="123">
                  <c:v>43855.125</c:v>
                </c:pt>
                <c:pt idx="124">
                  <c:v>43855.166666666657</c:v>
                </c:pt>
                <c:pt idx="125">
                  <c:v>43855.208333333343</c:v>
                </c:pt>
                <c:pt idx="126">
                  <c:v>43855.25</c:v>
                </c:pt>
                <c:pt idx="127">
                  <c:v>43855.291666666657</c:v>
                </c:pt>
              </c:numCache>
            </c:numRef>
          </c:cat>
          <c:val>
            <c:numRef>
              <c:f>Interchange!$H$3:$H$130</c:f>
              <c:numCache>
                <c:formatCode>General</c:formatCode>
                <c:ptCount val="128"/>
                <c:pt idx="0">
                  <c:v>1888</c:v>
                </c:pt>
                <c:pt idx="1">
                  <c:v>1800</c:v>
                </c:pt>
                <c:pt idx="2">
                  <c:v>1664.5</c:v>
                </c:pt>
                <c:pt idx="3">
                  <c:v>1432</c:v>
                </c:pt>
                <c:pt idx="4">
                  <c:v>1317.25</c:v>
                </c:pt>
                <c:pt idx="5">
                  <c:v>1634.5</c:v>
                </c:pt>
                <c:pt idx="6">
                  <c:v>1432</c:v>
                </c:pt>
                <c:pt idx="7">
                  <c:v>1248</c:v>
                </c:pt>
                <c:pt idx="8">
                  <c:v>1173</c:v>
                </c:pt>
                <c:pt idx="9">
                  <c:v>1097</c:v>
                </c:pt>
                <c:pt idx="10">
                  <c:v>1177</c:v>
                </c:pt>
                <c:pt idx="11">
                  <c:v>1323</c:v>
                </c:pt>
                <c:pt idx="12">
                  <c:v>1469</c:v>
                </c:pt>
                <c:pt idx="13">
                  <c:v>1251</c:v>
                </c:pt>
                <c:pt idx="14">
                  <c:v>1253</c:v>
                </c:pt>
                <c:pt idx="15">
                  <c:v>1306</c:v>
                </c:pt>
                <c:pt idx="16">
                  <c:v>1382</c:v>
                </c:pt>
                <c:pt idx="17">
                  <c:v>848</c:v>
                </c:pt>
                <c:pt idx="18">
                  <c:v>1231</c:v>
                </c:pt>
                <c:pt idx="19">
                  <c:v>1282</c:v>
                </c:pt>
                <c:pt idx="20">
                  <c:v>1332</c:v>
                </c:pt>
                <c:pt idx="21">
                  <c:v>1382</c:v>
                </c:pt>
                <c:pt idx="22">
                  <c:v>1381</c:v>
                </c:pt>
                <c:pt idx="23">
                  <c:v>1307</c:v>
                </c:pt>
                <c:pt idx="24">
                  <c:v>819</c:v>
                </c:pt>
                <c:pt idx="25">
                  <c:v>982</c:v>
                </c:pt>
                <c:pt idx="26">
                  <c:v>870</c:v>
                </c:pt>
                <c:pt idx="27">
                  <c:v>782</c:v>
                </c:pt>
                <c:pt idx="28">
                  <c:v>782</c:v>
                </c:pt>
                <c:pt idx="29">
                  <c:v>732</c:v>
                </c:pt>
                <c:pt idx="30">
                  <c:v>331</c:v>
                </c:pt>
                <c:pt idx="31">
                  <c:v>574</c:v>
                </c:pt>
                <c:pt idx="32">
                  <c:v>480</c:v>
                </c:pt>
                <c:pt idx="33">
                  <c:v>832</c:v>
                </c:pt>
                <c:pt idx="34">
                  <c:v>747</c:v>
                </c:pt>
                <c:pt idx="35">
                  <c:v>548</c:v>
                </c:pt>
                <c:pt idx="36">
                  <c:v>548</c:v>
                </c:pt>
                <c:pt idx="37">
                  <c:v>471</c:v>
                </c:pt>
                <c:pt idx="38">
                  <c:v>258</c:v>
                </c:pt>
                <c:pt idx="39">
                  <c:v>431</c:v>
                </c:pt>
                <c:pt idx="40">
                  <c:v>495</c:v>
                </c:pt>
                <c:pt idx="41">
                  <c:v>418</c:v>
                </c:pt>
                <c:pt idx="42">
                  <c:v>578</c:v>
                </c:pt>
                <c:pt idx="43">
                  <c:v>773</c:v>
                </c:pt>
                <c:pt idx="44">
                  <c:v>887</c:v>
                </c:pt>
                <c:pt idx="45">
                  <c:v>960</c:v>
                </c:pt>
                <c:pt idx="46">
                  <c:v>1210</c:v>
                </c:pt>
                <c:pt idx="47">
                  <c:v>1634</c:v>
                </c:pt>
                <c:pt idx="48">
                  <c:v>2451.75</c:v>
                </c:pt>
                <c:pt idx="49">
                  <c:v>2546.75</c:v>
                </c:pt>
                <c:pt idx="50">
                  <c:v>2151</c:v>
                </c:pt>
                <c:pt idx="51">
                  <c:v>2115.5</c:v>
                </c:pt>
                <c:pt idx="52">
                  <c:v>2254</c:v>
                </c:pt>
                <c:pt idx="53">
                  <c:v>1747</c:v>
                </c:pt>
                <c:pt idx="54">
                  <c:v>814</c:v>
                </c:pt>
                <c:pt idx="55">
                  <c:v>875</c:v>
                </c:pt>
                <c:pt idx="56">
                  <c:v>1580</c:v>
                </c:pt>
                <c:pt idx="57">
                  <c:v>1666.25</c:v>
                </c:pt>
                <c:pt idx="58">
                  <c:v>2235.5</c:v>
                </c:pt>
                <c:pt idx="59">
                  <c:v>2599</c:v>
                </c:pt>
                <c:pt idx="60">
                  <c:v>2677</c:v>
                </c:pt>
                <c:pt idx="61">
                  <c:v>2496</c:v>
                </c:pt>
                <c:pt idx="62">
                  <c:v>2340</c:v>
                </c:pt>
                <c:pt idx="63">
                  <c:v>2162</c:v>
                </c:pt>
                <c:pt idx="64">
                  <c:v>1969</c:v>
                </c:pt>
                <c:pt idx="65">
                  <c:v>2019</c:v>
                </c:pt>
                <c:pt idx="66">
                  <c:v>1810</c:v>
                </c:pt>
                <c:pt idx="67">
                  <c:v>1867</c:v>
                </c:pt>
                <c:pt idx="68">
                  <c:v>1507</c:v>
                </c:pt>
                <c:pt idx="69">
                  <c:v>1220.5</c:v>
                </c:pt>
                <c:pt idx="70">
                  <c:v>1396</c:v>
                </c:pt>
                <c:pt idx="71">
                  <c:v>1334</c:v>
                </c:pt>
                <c:pt idx="72">
                  <c:v>2256</c:v>
                </c:pt>
                <c:pt idx="73">
                  <c:v>2591</c:v>
                </c:pt>
                <c:pt idx="74">
                  <c:v>2394.5</c:v>
                </c:pt>
                <c:pt idx="75">
                  <c:v>2400.5</c:v>
                </c:pt>
                <c:pt idx="76">
                  <c:v>2287</c:v>
                </c:pt>
                <c:pt idx="77">
                  <c:v>2114</c:v>
                </c:pt>
                <c:pt idx="78">
                  <c:v>1712</c:v>
                </c:pt>
                <c:pt idx="79">
                  <c:v>1612</c:v>
                </c:pt>
                <c:pt idx="80">
                  <c:v>1918</c:v>
                </c:pt>
                <c:pt idx="81">
                  <c:v>1801</c:v>
                </c:pt>
                <c:pt idx="82">
                  <c:v>2288</c:v>
                </c:pt>
                <c:pt idx="83">
                  <c:v>2879.5</c:v>
                </c:pt>
                <c:pt idx="84">
                  <c:v>3034</c:v>
                </c:pt>
                <c:pt idx="85">
                  <c:v>3117</c:v>
                </c:pt>
                <c:pt idx="86">
                  <c:v>3272</c:v>
                </c:pt>
                <c:pt idx="87">
                  <c:v>2870</c:v>
                </c:pt>
                <c:pt idx="88">
                  <c:v>2222.25</c:v>
                </c:pt>
                <c:pt idx="89">
                  <c:v>1812</c:v>
                </c:pt>
                <c:pt idx="90">
                  <c:v>2291</c:v>
                </c:pt>
                <c:pt idx="91">
                  <c:v>1975</c:v>
                </c:pt>
                <c:pt idx="92">
                  <c:v>1947</c:v>
                </c:pt>
                <c:pt idx="93">
                  <c:v>1998</c:v>
                </c:pt>
                <c:pt idx="94">
                  <c:v>1987.25</c:v>
                </c:pt>
                <c:pt idx="95">
                  <c:v>1773</c:v>
                </c:pt>
                <c:pt idx="96">
                  <c:v>2153.25</c:v>
                </c:pt>
                <c:pt idx="97">
                  <c:v>2662.5</c:v>
                </c:pt>
                <c:pt idx="98">
                  <c:v>2619.75</c:v>
                </c:pt>
                <c:pt idx="99">
                  <c:v>2424</c:v>
                </c:pt>
                <c:pt idx="100">
                  <c:v>2399</c:v>
                </c:pt>
                <c:pt idx="101">
                  <c:v>2424</c:v>
                </c:pt>
                <c:pt idx="102">
                  <c:v>2226.25</c:v>
                </c:pt>
                <c:pt idx="103">
                  <c:v>1899</c:v>
                </c:pt>
                <c:pt idx="104">
                  <c:v>2137.5</c:v>
                </c:pt>
                <c:pt idx="105">
                  <c:v>2493</c:v>
                </c:pt>
                <c:pt idx="106">
                  <c:v>1089.25</c:v>
                </c:pt>
                <c:pt idx="107">
                  <c:v>1998.5</c:v>
                </c:pt>
                <c:pt idx="108">
                  <c:v>1027</c:v>
                </c:pt>
                <c:pt idx="109">
                  <c:v>2611.75</c:v>
                </c:pt>
                <c:pt idx="110">
                  <c:v>1153</c:v>
                </c:pt>
                <c:pt idx="111">
                  <c:v>1283</c:v>
                </c:pt>
                <c:pt idx="112">
                  <c:v>853</c:v>
                </c:pt>
                <c:pt idx="113">
                  <c:v>853</c:v>
                </c:pt>
                <c:pt idx="114">
                  <c:v>853</c:v>
                </c:pt>
                <c:pt idx="115">
                  <c:v>853</c:v>
                </c:pt>
                <c:pt idx="116">
                  <c:v>1013</c:v>
                </c:pt>
                <c:pt idx="117">
                  <c:v>2089</c:v>
                </c:pt>
                <c:pt idx="118">
                  <c:v>1572</c:v>
                </c:pt>
                <c:pt idx="119">
                  <c:v>642</c:v>
                </c:pt>
                <c:pt idx="120">
                  <c:v>918</c:v>
                </c:pt>
                <c:pt idx="121">
                  <c:v>2024.25</c:v>
                </c:pt>
                <c:pt idx="122">
                  <c:v>2143</c:v>
                </c:pt>
                <c:pt idx="123">
                  <c:v>2543</c:v>
                </c:pt>
                <c:pt idx="124">
                  <c:v>2668</c:v>
                </c:pt>
                <c:pt idx="125">
                  <c:v>2493</c:v>
                </c:pt>
                <c:pt idx="126">
                  <c:v>2443</c:v>
                </c:pt>
                <c:pt idx="127">
                  <c:v>2143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1E-4F7A-AFE5-D440EB40CAA3}"/>
            </c:ext>
          </c:extLst>
        </c:ser>
        <c:ser>
          <c:idx val="1"/>
          <c:order val="1"/>
          <c:tx>
            <c:strRef>
              <c:f>Interchange!$I$2</c:f>
              <c:strCache>
                <c:ptCount val="1"/>
                <c:pt idx="0">
                  <c:v>NYISO</c:v>
                </c:pt>
              </c:strCache>
            </c:strRef>
          </c:tx>
          <c:spPr>
            <a:solidFill>
              <a:srgbClr val="007EAE"/>
            </a:solidFill>
          </c:spPr>
          <c:invertIfNegative val="0"/>
          <c:cat>
            <c:numRef>
              <c:f>Interchange!$B$3:$B$130</c:f>
              <c:numCache>
                <c:formatCode>m/d/yyyy\ h:mm</c:formatCode>
                <c:ptCount val="128"/>
                <c:pt idx="0">
                  <c:v>43850</c:v>
                </c:pt>
                <c:pt idx="1">
                  <c:v>43850.041666666657</c:v>
                </c:pt>
                <c:pt idx="2">
                  <c:v>43850.083333333343</c:v>
                </c:pt>
                <c:pt idx="3">
                  <c:v>43850.125</c:v>
                </c:pt>
                <c:pt idx="4">
                  <c:v>43850.166666666657</c:v>
                </c:pt>
                <c:pt idx="5">
                  <c:v>43850.208333333343</c:v>
                </c:pt>
                <c:pt idx="6">
                  <c:v>43850.25</c:v>
                </c:pt>
                <c:pt idx="7">
                  <c:v>43850.291666666657</c:v>
                </c:pt>
                <c:pt idx="8">
                  <c:v>43850.333333333343</c:v>
                </c:pt>
                <c:pt idx="9">
                  <c:v>43850.375</c:v>
                </c:pt>
                <c:pt idx="10">
                  <c:v>43850.416666666657</c:v>
                </c:pt>
                <c:pt idx="11">
                  <c:v>43850.458333333343</c:v>
                </c:pt>
                <c:pt idx="12">
                  <c:v>43850.5</c:v>
                </c:pt>
                <c:pt idx="13">
                  <c:v>43850.541666666657</c:v>
                </c:pt>
                <c:pt idx="14">
                  <c:v>43850.583333333343</c:v>
                </c:pt>
                <c:pt idx="15">
                  <c:v>43850.625</c:v>
                </c:pt>
                <c:pt idx="16">
                  <c:v>43850.666666666657</c:v>
                </c:pt>
                <c:pt idx="17">
                  <c:v>43850.708333333343</c:v>
                </c:pt>
                <c:pt idx="18">
                  <c:v>43850.75</c:v>
                </c:pt>
                <c:pt idx="19">
                  <c:v>43850.791666666657</c:v>
                </c:pt>
                <c:pt idx="20">
                  <c:v>43850.833333333343</c:v>
                </c:pt>
                <c:pt idx="21">
                  <c:v>43850.875</c:v>
                </c:pt>
                <c:pt idx="22">
                  <c:v>43850.916666666657</c:v>
                </c:pt>
                <c:pt idx="23">
                  <c:v>43850.958333333343</c:v>
                </c:pt>
                <c:pt idx="24">
                  <c:v>43851</c:v>
                </c:pt>
                <c:pt idx="25">
                  <c:v>43851.041666666657</c:v>
                </c:pt>
                <c:pt idx="26">
                  <c:v>43851.083333333343</c:v>
                </c:pt>
                <c:pt idx="27">
                  <c:v>43851.125</c:v>
                </c:pt>
                <c:pt idx="28">
                  <c:v>43851.166666666657</c:v>
                </c:pt>
                <c:pt idx="29">
                  <c:v>43851.208333333343</c:v>
                </c:pt>
                <c:pt idx="30">
                  <c:v>43851.25</c:v>
                </c:pt>
                <c:pt idx="31">
                  <c:v>43851.291666666657</c:v>
                </c:pt>
                <c:pt idx="32">
                  <c:v>43851.333333333343</c:v>
                </c:pt>
                <c:pt idx="33">
                  <c:v>43851.375</c:v>
                </c:pt>
                <c:pt idx="34">
                  <c:v>43851.416666666657</c:v>
                </c:pt>
                <c:pt idx="35">
                  <c:v>43851.458333333343</c:v>
                </c:pt>
                <c:pt idx="36">
                  <c:v>43851.5</c:v>
                </c:pt>
                <c:pt idx="37">
                  <c:v>43851.541666666657</c:v>
                </c:pt>
                <c:pt idx="38">
                  <c:v>43851.583333333343</c:v>
                </c:pt>
                <c:pt idx="39">
                  <c:v>43851.625</c:v>
                </c:pt>
                <c:pt idx="40">
                  <c:v>43851.666666666657</c:v>
                </c:pt>
                <c:pt idx="41">
                  <c:v>43851.708333333343</c:v>
                </c:pt>
                <c:pt idx="42">
                  <c:v>43851.75</c:v>
                </c:pt>
                <c:pt idx="43">
                  <c:v>43851.791666666657</c:v>
                </c:pt>
                <c:pt idx="44">
                  <c:v>43851.833333333343</c:v>
                </c:pt>
                <c:pt idx="45">
                  <c:v>43851.875</c:v>
                </c:pt>
                <c:pt idx="46">
                  <c:v>43851.916666666657</c:v>
                </c:pt>
                <c:pt idx="47">
                  <c:v>43851.958333333343</c:v>
                </c:pt>
                <c:pt idx="48">
                  <c:v>43852</c:v>
                </c:pt>
                <c:pt idx="49">
                  <c:v>43852.041666666657</c:v>
                </c:pt>
                <c:pt idx="50">
                  <c:v>43852.083333333343</c:v>
                </c:pt>
                <c:pt idx="51">
                  <c:v>43852.125</c:v>
                </c:pt>
                <c:pt idx="52">
                  <c:v>43852.166666666657</c:v>
                </c:pt>
                <c:pt idx="53">
                  <c:v>43852.208333333343</c:v>
                </c:pt>
                <c:pt idx="54">
                  <c:v>43852.25</c:v>
                </c:pt>
                <c:pt idx="55">
                  <c:v>43852.291666666657</c:v>
                </c:pt>
                <c:pt idx="56">
                  <c:v>43852.333333333343</c:v>
                </c:pt>
                <c:pt idx="57">
                  <c:v>43852.375</c:v>
                </c:pt>
                <c:pt idx="58">
                  <c:v>43852.416666666657</c:v>
                </c:pt>
                <c:pt idx="59">
                  <c:v>43852.458333333343</c:v>
                </c:pt>
                <c:pt idx="60">
                  <c:v>43852.5</c:v>
                </c:pt>
                <c:pt idx="61">
                  <c:v>43852.541666666657</c:v>
                </c:pt>
                <c:pt idx="62">
                  <c:v>43852.583333333343</c:v>
                </c:pt>
                <c:pt idx="63">
                  <c:v>43852.625</c:v>
                </c:pt>
                <c:pt idx="64">
                  <c:v>43852.666666666657</c:v>
                </c:pt>
                <c:pt idx="65">
                  <c:v>43852.708333333343</c:v>
                </c:pt>
                <c:pt idx="66">
                  <c:v>43852.75</c:v>
                </c:pt>
                <c:pt idx="67">
                  <c:v>43852.791666666657</c:v>
                </c:pt>
                <c:pt idx="68">
                  <c:v>43852.833333333343</c:v>
                </c:pt>
                <c:pt idx="69">
                  <c:v>43852.875</c:v>
                </c:pt>
                <c:pt idx="70">
                  <c:v>43852.916666666657</c:v>
                </c:pt>
                <c:pt idx="71">
                  <c:v>43852.958333333343</c:v>
                </c:pt>
                <c:pt idx="72">
                  <c:v>43853</c:v>
                </c:pt>
                <c:pt idx="73">
                  <c:v>43853.041666666657</c:v>
                </c:pt>
                <c:pt idx="74">
                  <c:v>43853.083333333343</c:v>
                </c:pt>
                <c:pt idx="75">
                  <c:v>43853.125</c:v>
                </c:pt>
                <c:pt idx="76">
                  <c:v>43853.166666666657</c:v>
                </c:pt>
                <c:pt idx="77">
                  <c:v>43853.208333333343</c:v>
                </c:pt>
                <c:pt idx="78">
                  <c:v>43853.25</c:v>
                </c:pt>
                <c:pt idx="79">
                  <c:v>43853.291666666657</c:v>
                </c:pt>
                <c:pt idx="80">
                  <c:v>43853.333333333343</c:v>
                </c:pt>
                <c:pt idx="81">
                  <c:v>43853.375</c:v>
                </c:pt>
                <c:pt idx="82">
                  <c:v>43853.416666666657</c:v>
                </c:pt>
                <c:pt idx="83">
                  <c:v>43853.458333333343</c:v>
                </c:pt>
                <c:pt idx="84">
                  <c:v>43853.5</c:v>
                </c:pt>
                <c:pt idx="85">
                  <c:v>43853.541666666657</c:v>
                </c:pt>
                <c:pt idx="86">
                  <c:v>43853.583333333343</c:v>
                </c:pt>
                <c:pt idx="87">
                  <c:v>43853.625</c:v>
                </c:pt>
                <c:pt idx="88">
                  <c:v>43853.666666666657</c:v>
                </c:pt>
                <c:pt idx="89">
                  <c:v>43853.708333333343</c:v>
                </c:pt>
                <c:pt idx="90">
                  <c:v>43853.75</c:v>
                </c:pt>
                <c:pt idx="91">
                  <c:v>43853.791666666657</c:v>
                </c:pt>
                <c:pt idx="92">
                  <c:v>43853.833333333343</c:v>
                </c:pt>
                <c:pt idx="93">
                  <c:v>43853.875</c:v>
                </c:pt>
                <c:pt idx="94">
                  <c:v>43853.916666666657</c:v>
                </c:pt>
                <c:pt idx="95">
                  <c:v>43853.958333333343</c:v>
                </c:pt>
                <c:pt idx="96">
                  <c:v>43854</c:v>
                </c:pt>
                <c:pt idx="97">
                  <c:v>43854.041666666657</c:v>
                </c:pt>
                <c:pt idx="98">
                  <c:v>43854.083333333343</c:v>
                </c:pt>
                <c:pt idx="99">
                  <c:v>43854.125</c:v>
                </c:pt>
                <c:pt idx="100">
                  <c:v>43854.166666666657</c:v>
                </c:pt>
                <c:pt idx="101">
                  <c:v>43854.208333333343</c:v>
                </c:pt>
                <c:pt idx="102">
                  <c:v>43854.25</c:v>
                </c:pt>
                <c:pt idx="103">
                  <c:v>43854.291666666657</c:v>
                </c:pt>
                <c:pt idx="104">
                  <c:v>43854.333333333343</c:v>
                </c:pt>
                <c:pt idx="105">
                  <c:v>43854.375</c:v>
                </c:pt>
                <c:pt idx="106">
                  <c:v>43854.416666666657</c:v>
                </c:pt>
                <c:pt idx="107">
                  <c:v>43854.458333333343</c:v>
                </c:pt>
                <c:pt idx="108">
                  <c:v>43854.5</c:v>
                </c:pt>
                <c:pt idx="109">
                  <c:v>43854.541666666657</c:v>
                </c:pt>
                <c:pt idx="110">
                  <c:v>43854.583333333343</c:v>
                </c:pt>
                <c:pt idx="111">
                  <c:v>43854.625</c:v>
                </c:pt>
                <c:pt idx="112">
                  <c:v>43854.666666666657</c:v>
                </c:pt>
                <c:pt idx="113">
                  <c:v>43854.708333333343</c:v>
                </c:pt>
                <c:pt idx="114">
                  <c:v>43854.75</c:v>
                </c:pt>
                <c:pt idx="115">
                  <c:v>43854.791666666657</c:v>
                </c:pt>
                <c:pt idx="116">
                  <c:v>43854.833333333343</c:v>
                </c:pt>
                <c:pt idx="117">
                  <c:v>43854.875</c:v>
                </c:pt>
                <c:pt idx="118">
                  <c:v>43854.916666666657</c:v>
                </c:pt>
                <c:pt idx="119">
                  <c:v>43854.958333333343</c:v>
                </c:pt>
                <c:pt idx="120">
                  <c:v>43855</c:v>
                </c:pt>
                <c:pt idx="121">
                  <c:v>43855.041666666657</c:v>
                </c:pt>
                <c:pt idx="122">
                  <c:v>43855.083333333343</c:v>
                </c:pt>
                <c:pt idx="123">
                  <c:v>43855.125</c:v>
                </c:pt>
                <c:pt idx="124">
                  <c:v>43855.166666666657</c:v>
                </c:pt>
                <c:pt idx="125">
                  <c:v>43855.208333333343</c:v>
                </c:pt>
                <c:pt idx="126">
                  <c:v>43855.25</c:v>
                </c:pt>
                <c:pt idx="127">
                  <c:v>43855.291666666657</c:v>
                </c:pt>
              </c:numCache>
            </c:numRef>
          </c:cat>
          <c:val>
            <c:numRef>
              <c:f>Interchange!$I$3:$I$130</c:f>
              <c:numCache>
                <c:formatCode>General</c:formatCode>
                <c:ptCount val="128"/>
                <c:pt idx="0">
                  <c:v>2222.9789999999998</c:v>
                </c:pt>
                <c:pt idx="1">
                  <c:v>2330.6819999999998</c:v>
                </c:pt>
                <c:pt idx="2">
                  <c:v>2069.0889999999999</c:v>
                </c:pt>
                <c:pt idx="3">
                  <c:v>2029.989</c:v>
                </c:pt>
                <c:pt idx="4">
                  <c:v>2158.3380000000002</c:v>
                </c:pt>
                <c:pt idx="5">
                  <c:v>2171.2620000000002</c:v>
                </c:pt>
                <c:pt idx="6">
                  <c:v>2451.9279999999999</c:v>
                </c:pt>
                <c:pt idx="7">
                  <c:v>2251.5949999999998</c:v>
                </c:pt>
                <c:pt idx="8">
                  <c:v>2584.9969999999998</c:v>
                </c:pt>
                <c:pt idx="9">
                  <c:v>2460.5520000000001</c:v>
                </c:pt>
                <c:pt idx="10">
                  <c:v>2290.527</c:v>
                </c:pt>
                <c:pt idx="11">
                  <c:v>2459.8739999999998</c:v>
                </c:pt>
                <c:pt idx="12">
                  <c:v>2532.8240000000001</c:v>
                </c:pt>
                <c:pt idx="13">
                  <c:v>2467.8029999999999</c:v>
                </c:pt>
                <c:pt idx="14">
                  <c:v>2369.1460000000002</c:v>
                </c:pt>
                <c:pt idx="15">
                  <c:v>2471.645</c:v>
                </c:pt>
                <c:pt idx="16">
                  <c:v>2207.1</c:v>
                </c:pt>
                <c:pt idx="17">
                  <c:v>2515.8180000000002</c:v>
                </c:pt>
                <c:pt idx="18">
                  <c:v>2199.2539999999999</c:v>
                </c:pt>
                <c:pt idx="19">
                  <c:v>2505.75</c:v>
                </c:pt>
                <c:pt idx="20">
                  <c:v>2054.0790000000002</c:v>
                </c:pt>
                <c:pt idx="21">
                  <c:v>1798.904</c:v>
                </c:pt>
                <c:pt idx="22">
                  <c:v>1972.7159999999999</c:v>
                </c:pt>
                <c:pt idx="23">
                  <c:v>1950.9469999999999</c:v>
                </c:pt>
                <c:pt idx="24">
                  <c:v>2150.9290000000001</c:v>
                </c:pt>
                <c:pt idx="25">
                  <c:v>2046.635</c:v>
                </c:pt>
                <c:pt idx="26">
                  <c:v>2009.1120000000001</c:v>
                </c:pt>
                <c:pt idx="27">
                  <c:v>2222.364</c:v>
                </c:pt>
                <c:pt idx="28">
                  <c:v>2193.6239999999998</c:v>
                </c:pt>
                <c:pt idx="29">
                  <c:v>2607.473</c:v>
                </c:pt>
                <c:pt idx="30">
                  <c:v>2932.2559999999999</c:v>
                </c:pt>
                <c:pt idx="31">
                  <c:v>2728.4720000000002</c:v>
                </c:pt>
                <c:pt idx="32">
                  <c:v>3137.5639999999999</c:v>
                </c:pt>
                <c:pt idx="33">
                  <c:v>3060.5169999999998</c:v>
                </c:pt>
                <c:pt idx="34">
                  <c:v>3007.2020000000002</c:v>
                </c:pt>
                <c:pt idx="35">
                  <c:v>2884.348</c:v>
                </c:pt>
                <c:pt idx="36">
                  <c:v>2788.4380000000001</c:v>
                </c:pt>
                <c:pt idx="37">
                  <c:v>2675.136</c:v>
                </c:pt>
                <c:pt idx="38">
                  <c:v>2756.797</c:v>
                </c:pt>
                <c:pt idx="39">
                  <c:v>2800.0810000000001</c:v>
                </c:pt>
                <c:pt idx="40">
                  <c:v>2879.9670000000001</c:v>
                </c:pt>
                <c:pt idx="41">
                  <c:v>3060.386</c:v>
                </c:pt>
                <c:pt idx="42">
                  <c:v>3322.384</c:v>
                </c:pt>
                <c:pt idx="43">
                  <c:v>2984.6660000000002</c:v>
                </c:pt>
                <c:pt idx="44">
                  <c:v>2668.6750000000002</c:v>
                </c:pt>
                <c:pt idx="45">
                  <c:v>2604.0140000000001</c:v>
                </c:pt>
                <c:pt idx="46">
                  <c:v>2463.2379999999998</c:v>
                </c:pt>
                <c:pt idx="47">
                  <c:v>2408.2829999999999</c:v>
                </c:pt>
                <c:pt idx="48">
                  <c:v>2508.3580000000002</c:v>
                </c:pt>
                <c:pt idx="49">
                  <c:v>2735.625</c:v>
                </c:pt>
                <c:pt idx="50">
                  <c:v>2716.35</c:v>
                </c:pt>
                <c:pt idx="51">
                  <c:v>2497.7579999999998</c:v>
                </c:pt>
                <c:pt idx="52">
                  <c:v>2492.6660000000002</c:v>
                </c:pt>
                <c:pt idx="53">
                  <c:v>2286.442</c:v>
                </c:pt>
                <c:pt idx="54">
                  <c:v>1921.2570000000001</c:v>
                </c:pt>
                <c:pt idx="55">
                  <c:v>1567.144</c:v>
                </c:pt>
                <c:pt idx="56">
                  <c:v>2309.84</c:v>
                </c:pt>
                <c:pt idx="57">
                  <c:v>2370.181</c:v>
                </c:pt>
                <c:pt idx="58">
                  <c:v>2451.4180000000001</c:v>
                </c:pt>
                <c:pt idx="59">
                  <c:v>2426.1799999999998</c:v>
                </c:pt>
                <c:pt idx="60">
                  <c:v>2205.6509999999998</c:v>
                </c:pt>
                <c:pt idx="61">
                  <c:v>2220.8980000000001</c:v>
                </c:pt>
                <c:pt idx="62">
                  <c:v>2213.5129999999999</c:v>
                </c:pt>
                <c:pt idx="63">
                  <c:v>2057.8609999999999</c:v>
                </c:pt>
                <c:pt idx="64">
                  <c:v>2143.866</c:v>
                </c:pt>
                <c:pt idx="65">
                  <c:v>2323.7339999999999</c:v>
                </c:pt>
                <c:pt idx="66">
                  <c:v>2428.6550000000002</c:v>
                </c:pt>
                <c:pt idx="67">
                  <c:v>2451.04</c:v>
                </c:pt>
                <c:pt idx="68">
                  <c:v>2228.4349999999999</c:v>
                </c:pt>
                <c:pt idx="69">
                  <c:v>2370.232</c:v>
                </c:pt>
                <c:pt idx="70">
                  <c:v>2164.386</c:v>
                </c:pt>
                <c:pt idx="71">
                  <c:v>1945.96</c:v>
                </c:pt>
                <c:pt idx="72">
                  <c:v>1412.4849999999999</c:v>
                </c:pt>
                <c:pt idx="73">
                  <c:v>1359.184</c:v>
                </c:pt>
                <c:pt idx="74">
                  <c:v>1349.8820000000001</c:v>
                </c:pt>
                <c:pt idx="75">
                  <c:v>1303.098</c:v>
                </c:pt>
                <c:pt idx="76">
                  <c:v>1196.7080000000001</c:v>
                </c:pt>
                <c:pt idx="77">
                  <c:v>1371.8119999999999</c:v>
                </c:pt>
                <c:pt idx="78">
                  <c:v>1372.3810000000001</c:v>
                </c:pt>
                <c:pt idx="79">
                  <c:v>1288.075</c:v>
                </c:pt>
                <c:pt idx="80">
                  <c:v>1764.0889999999999</c:v>
                </c:pt>
                <c:pt idx="81">
                  <c:v>1743.0630000000001</c:v>
                </c:pt>
                <c:pt idx="82">
                  <c:v>1557.8430000000001</c:v>
                </c:pt>
                <c:pt idx="83">
                  <c:v>1606.3820000000001</c:v>
                </c:pt>
                <c:pt idx="84">
                  <c:v>1783.7339999999999</c:v>
                </c:pt>
                <c:pt idx="85">
                  <c:v>1757.837</c:v>
                </c:pt>
                <c:pt idx="86">
                  <c:v>1953.29</c:v>
                </c:pt>
                <c:pt idx="87">
                  <c:v>1928.5440000000001</c:v>
                </c:pt>
                <c:pt idx="88">
                  <c:v>1999.5160000000001</c:v>
                </c:pt>
                <c:pt idx="89">
                  <c:v>2180.0459999999998</c:v>
                </c:pt>
                <c:pt idx="90">
                  <c:v>2007.9580000000001</c:v>
                </c:pt>
                <c:pt idx="91">
                  <c:v>1768.348</c:v>
                </c:pt>
                <c:pt idx="92">
                  <c:v>1531.9359999999999</c:v>
                </c:pt>
                <c:pt idx="93">
                  <c:v>1666.308</c:v>
                </c:pt>
                <c:pt idx="94">
                  <c:v>1065.4960000000001</c:v>
                </c:pt>
                <c:pt idx="95">
                  <c:v>1060.97</c:v>
                </c:pt>
                <c:pt idx="96">
                  <c:v>553</c:v>
                </c:pt>
                <c:pt idx="97">
                  <c:v>492</c:v>
                </c:pt>
                <c:pt idx="98">
                  <c:v>400.5</c:v>
                </c:pt>
                <c:pt idx="99">
                  <c:v>439.25</c:v>
                </c:pt>
                <c:pt idx="100">
                  <c:v>435.75</c:v>
                </c:pt>
                <c:pt idx="101">
                  <c:v>576.75</c:v>
                </c:pt>
                <c:pt idx="102">
                  <c:v>488</c:v>
                </c:pt>
                <c:pt idx="103">
                  <c:v>811</c:v>
                </c:pt>
                <c:pt idx="104">
                  <c:v>1002.25</c:v>
                </c:pt>
                <c:pt idx="105">
                  <c:v>845.5</c:v>
                </c:pt>
                <c:pt idx="106">
                  <c:v>781.25</c:v>
                </c:pt>
                <c:pt idx="107">
                  <c:v>709.75</c:v>
                </c:pt>
                <c:pt idx="108">
                  <c:v>741.5</c:v>
                </c:pt>
                <c:pt idx="109">
                  <c:v>735.5</c:v>
                </c:pt>
                <c:pt idx="110">
                  <c:v>731.75</c:v>
                </c:pt>
                <c:pt idx="111">
                  <c:v>605.5</c:v>
                </c:pt>
                <c:pt idx="112">
                  <c:v>777.25</c:v>
                </c:pt>
                <c:pt idx="113">
                  <c:v>1012.75</c:v>
                </c:pt>
                <c:pt idx="114">
                  <c:v>833.75</c:v>
                </c:pt>
                <c:pt idx="115">
                  <c:v>536</c:v>
                </c:pt>
                <c:pt idx="116">
                  <c:v>578</c:v>
                </c:pt>
                <c:pt idx="117">
                  <c:v>609</c:v>
                </c:pt>
                <c:pt idx="118">
                  <c:v>624</c:v>
                </c:pt>
                <c:pt idx="119">
                  <c:v>642.5</c:v>
                </c:pt>
                <c:pt idx="120">
                  <c:v>971.5</c:v>
                </c:pt>
                <c:pt idx="121">
                  <c:v>698</c:v>
                </c:pt>
                <c:pt idx="122">
                  <c:v>595</c:v>
                </c:pt>
                <c:pt idx="123">
                  <c:v>510</c:v>
                </c:pt>
                <c:pt idx="124">
                  <c:v>515</c:v>
                </c:pt>
                <c:pt idx="125">
                  <c:v>384.25</c:v>
                </c:pt>
                <c:pt idx="126">
                  <c:v>498.25</c:v>
                </c:pt>
                <c:pt idx="127">
                  <c:v>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1E-4F7A-AFE5-D440EB40CAA3}"/>
            </c:ext>
          </c:extLst>
        </c:ser>
        <c:ser>
          <c:idx val="2"/>
          <c:order val="2"/>
          <c:tx>
            <c:strRef>
              <c:f>Interchange!$J$2</c:f>
              <c:strCache>
                <c:ptCount val="1"/>
                <c:pt idx="0">
                  <c:v>SERC</c:v>
                </c:pt>
              </c:strCache>
            </c:strRef>
          </c:tx>
          <c:spPr>
            <a:solidFill>
              <a:srgbClr val="F79668"/>
            </a:solidFill>
          </c:spPr>
          <c:invertIfNegative val="0"/>
          <c:cat>
            <c:numRef>
              <c:f>Interchange!$B$3:$B$130</c:f>
              <c:numCache>
                <c:formatCode>m/d/yyyy\ h:mm</c:formatCode>
                <c:ptCount val="128"/>
                <c:pt idx="0">
                  <c:v>43850</c:v>
                </c:pt>
                <c:pt idx="1">
                  <c:v>43850.041666666657</c:v>
                </c:pt>
                <c:pt idx="2">
                  <c:v>43850.083333333343</c:v>
                </c:pt>
                <c:pt idx="3">
                  <c:v>43850.125</c:v>
                </c:pt>
                <c:pt idx="4">
                  <c:v>43850.166666666657</c:v>
                </c:pt>
                <c:pt idx="5">
                  <c:v>43850.208333333343</c:v>
                </c:pt>
                <c:pt idx="6">
                  <c:v>43850.25</c:v>
                </c:pt>
                <c:pt idx="7">
                  <c:v>43850.291666666657</c:v>
                </c:pt>
                <c:pt idx="8">
                  <c:v>43850.333333333343</c:v>
                </c:pt>
                <c:pt idx="9">
                  <c:v>43850.375</c:v>
                </c:pt>
                <c:pt idx="10">
                  <c:v>43850.416666666657</c:v>
                </c:pt>
                <c:pt idx="11">
                  <c:v>43850.458333333343</c:v>
                </c:pt>
                <c:pt idx="12">
                  <c:v>43850.5</c:v>
                </c:pt>
                <c:pt idx="13">
                  <c:v>43850.541666666657</c:v>
                </c:pt>
                <c:pt idx="14">
                  <c:v>43850.583333333343</c:v>
                </c:pt>
                <c:pt idx="15">
                  <c:v>43850.625</c:v>
                </c:pt>
                <c:pt idx="16">
                  <c:v>43850.666666666657</c:v>
                </c:pt>
                <c:pt idx="17">
                  <c:v>43850.708333333343</c:v>
                </c:pt>
                <c:pt idx="18">
                  <c:v>43850.75</c:v>
                </c:pt>
                <c:pt idx="19">
                  <c:v>43850.791666666657</c:v>
                </c:pt>
                <c:pt idx="20">
                  <c:v>43850.833333333343</c:v>
                </c:pt>
                <c:pt idx="21">
                  <c:v>43850.875</c:v>
                </c:pt>
                <c:pt idx="22">
                  <c:v>43850.916666666657</c:v>
                </c:pt>
                <c:pt idx="23">
                  <c:v>43850.958333333343</c:v>
                </c:pt>
                <c:pt idx="24">
                  <c:v>43851</c:v>
                </c:pt>
                <c:pt idx="25">
                  <c:v>43851.041666666657</c:v>
                </c:pt>
                <c:pt idx="26">
                  <c:v>43851.083333333343</c:v>
                </c:pt>
                <c:pt idx="27">
                  <c:v>43851.125</c:v>
                </c:pt>
                <c:pt idx="28">
                  <c:v>43851.166666666657</c:v>
                </c:pt>
                <c:pt idx="29">
                  <c:v>43851.208333333343</c:v>
                </c:pt>
                <c:pt idx="30">
                  <c:v>43851.25</c:v>
                </c:pt>
                <c:pt idx="31">
                  <c:v>43851.291666666657</c:v>
                </c:pt>
                <c:pt idx="32">
                  <c:v>43851.333333333343</c:v>
                </c:pt>
                <c:pt idx="33">
                  <c:v>43851.375</c:v>
                </c:pt>
                <c:pt idx="34">
                  <c:v>43851.416666666657</c:v>
                </c:pt>
                <c:pt idx="35">
                  <c:v>43851.458333333343</c:v>
                </c:pt>
                <c:pt idx="36">
                  <c:v>43851.5</c:v>
                </c:pt>
                <c:pt idx="37">
                  <c:v>43851.541666666657</c:v>
                </c:pt>
                <c:pt idx="38">
                  <c:v>43851.583333333343</c:v>
                </c:pt>
                <c:pt idx="39">
                  <c:v>43851.625</c:v>
                </c:pt>
                <c:pt idx="40">
                  <c:v>43851.666666666657</c:v>
                </c:pt>
                <c:pt idx="41">
                  <c:v>43851.708333333343</c:v>
                </c:pt>
                <c:pt idx="42">
                  <c:v>43851.75</c:v>
                </c:pt>
                <c:pt idx="43">
                  <c:v>43851.791666666657</c:v>
                </c:pt>
                <c:pt idx="44">
                  <c:v>43851.833333333343</c:v>
                </c:pt>
                <c:pt idx="45">
                  <c:v>43851.875</c:v>
                </c:pt>
                <c:pt idx="46">
                  <c:v>43851.916666666657</c:v>
                </c:pt>
                <c:pt idx="47">
                  <c:v>43851.958333333343</c:v>
                </c:pt>
                <c:pt idx="48">
                  <c:v>43852</c:v>
                </c:pt>
                <c:pt idx="49">
                  <c:v>43852.041666666657</c:v>
                </c:pt>
                <c:pt idx="50">
                  <c:v>43852.083333333343</c:v>
                </c:pt>
                <c:pt idx="51">
                  <c:v>43852.125</c:v>
                </c:pt>
                <c:pt idx="52">
                  <c:v>43852.166666666657</c:v>
                </c:pt>
                <c:pt idx="53">
                  <c:v>43852.208333333343</c:v>
                </c:pt>
                <c:pt idx="54">
                  <c:v>43852.25</c:v>
                </c:pt>
                <c:pt idx="55">
                  <c:v>43852.291666666657</c:v>
                </c:pt>
                <c:pt idx="56">
                  <c:v>43852.333333333343</c:v>
                </c:pt>
                <c:pt idx="57">
                  <c:v>43852.375</c:v>
                </c:pt>
                <c:pt idx="58">
                  <c:v>43852.416666666657</c:v>
                </c:pt>
                <c:pt idx="59">
                  <c:v>43852.458333333343</c:v>
                </c:pt>
                <c:pt idx="60">
                  <c:v>43852.5</c:v>
                </c:pt>
                <c:pt idx="61">
                  <c:v>43852.541666666657</c:v>
                </c:pt>
                <c:pt idx="62">
                  <c:v>43852.583333333343</c:v>
                </c:pt>
                <c:pt idx="63">
                  <c:v>43852.625</c:v>
                </c:pt>
                <c:pt idx="64">
                  <c:v>43852.666666666657</c:v>
                </c:pt>
                <c:pt idx="65">
                  <c:v>43852.708333333343</c:v>
                </c:pt>
                <c:pt idx="66">
                  <c:v>43852.75</c:v>
                </c:pt>
                <c:pt idx="67">
                  <c:v>43852.791666666657</c:v>
                </c:pt>
                <c:pt idx="68">
                  <c:v>43852.833333333343</c:v>
                </c:pt>
                <c:pt idx="69">
                  <c:v>43852.875</c:v>
                </c:pt>
                <c:pt idx="70">
                  <c:v>43852.916666666657</c:v>
                </c:pt>
                <c:pt idx="71">
                  <c:v>43852.958333333343</c:v>
                </c:pt>
                <c:pt idx="72">
                  <c:v>43853</c:v>
                </c:pt>
                <c:pt idx="73">
                  <c:v>43853.041666666657</c:v>
                </c:pt>
                <c:pt idx="74">
                  <c:v>43853.083333333343</c:v>
                </c:pt>
                <c:pt idx="75">
                  <c:v>43853.125</c:v>
                </c:pt>
                <c:pt idx="76">
                  <c:v>43853.166666666657</c:v>
                </c:pt>
                <c:pt idx="77">
                  <c:v>43853.208333333343</c:v>
                </c:pt>
                <c:pt idx="78">
                  <c:v>43853.25</c:v>
                </c:pt>
                <c:pt idx="79">
                  <c:v>43853.291666666657</c:v>
                </c:pt>
                <c:pt idx="80">
                  <c:v>43853.333333333343</c:v>
                </c:pt>
                <c:pt idx="81">
                  <c:v>43853.375</c:v>
                </c:pt>
                <c:pt idx="82">
                  <c:v>43853.416666666657</c:v>
                </c:pt>
                <c:pt idx="83">
                  <c:v>43853.458333333343</c:v>
                </c:pt>
                <c:pt idx="84">
                  <c:v>43853.5</c:v>
                </c:pt>
                <c:pt idx="85">
                  <c:v>43853.541666666657</c:v>
                </c:pt>
                <c:pt idx="86">
                  <c:v>43853.583333333343</c:v>
                </c:pt>
                <c:pt idx="87">
                  <c:v>43853.625</c:v>
                </c:pt>
                <c:pt idx="88">
                  <c:v>43853.666666666657</c:v>
                </c:pt>
                <c:pt idx="89">
                  <c:v>43853.708333333343</c:v>
                </c:pt>
                <c:pt idx="90">
                  <c:v>43853.75</c:v>
                </c:pt>
                <c:pt idx="91">
                  <c:v>43853.791666666657</c:v>
                </c:pt>
                <c:pt idx="92">
                  <c:v>43853.833333333343</c:v>
                </c:pt>
                <c:pt idx="93">
                  <c:v>43853.875</c:v>
                </c:pt>
                <c:pt idx="94">
                  <c:v>43853.916666666657</c:v>
                </c:pt>
                <c:pt idx="95">
                  <c:v>43853.958333333343</c:v>
                </c:pt>
                <c:pt idx="96">
                  <c:v>43854</c:v>
                </c:pt>
                <c:pt idx="97">
                  <c:v>43854.041666666657</c:v>
                </c:pt>
                <c:pt idx="98">
                  <c:v>43854.083333333343</c:v>
                </c:pt>
                <c:pt idx="99">
                  <c:v>43854.125</c:v>
                </c:pt>
                <c:pt idx="100">
                  <c:v>43854.166666666657</c:v>
                </c:pt>
                <c:pt idx="101">
                  <c:v>43854.208333333343</c:v>
                </c:pt>
                <c:pt idx="102">
                  <c:v>43854.25</c:v>
                </c:pt>
                <c:pt idx="103">
                  <c:v>43854.291666666657</c:v>
                </c:pt>
                <c:pt idx="104">
                  <c:v>43854.333333333343</c:v>
                </c:pt>
                <c:pt idx="105">
                  <c:v>43854.375</c:v>
                </c:pt>
                <c:pt idx="106">
                  <c:v>43854.416666666657</c:v>
                </c:pt>
                <c:pt idx="107">
                  <c:v>43854.458333333343</c:v>
                </c:pt>
                <c:pt idx="108">
                  <c:v>43854.5</c:v>
                </c:pt>
                <c:pt idx="109">
                  <c:v>43854.541666666657</c:v>
                </c:pt>
                <c:pt idx="110">
                  <c:v>43854.583333333343</c:v>
                </c:pt>
                <c:pt idx="111">
                  <c:v>43854.625</c:v>
                </c:pt>
                <c:pt idx="112">
                  <c:v>43854.666666666657</c:v>
                </c:pt>
                <c:pt idx="113">
                  <c:v>43854.708333333343</c:v>
                </c:pt>
                <c:pt idx="114">
                  <c:v>43854.75</c:v>
                </c:pt>
                <c:pt idx="115">
                  <c:v>43854.791666666657</c:v>
                </c:pt>
                <c:pt idx="116">
                  <c:v>43854.833333333343</c:v>
                </c:pt>
                <c:pt idx="117">
                  <c:v>43854.875</c:v>
                </c:pt>
                <c:pt idx="118">
                  <c:v>43854.916666666657</c:v>
                </c:pt>
                <c:pt idx="119">
                  <c:v>43854.958333333343</c:v>
                </c:pt>
                <c:pt idx="120">
                  <c:v>43855</c:v>
                </c:pt>
                <c:pt idx="121">
                  <c:v>43855.041666666657</c:v>
                </c:pt>
                <c:pt idx="122">
                  <c:v>43855.083333333343</c:v>
                </c:pt>
                <c:pt idx="123">
                  <c:v>43855.125</c:v>
                </c:pt>
                <c:pt idx="124">
                  <c:v>43855.166666666657</c:v>
                </c:pt>
                <c:pt idx="125">
                  <c:v>43855.208333333343</c:v>
                </c:pt>
                <c:pt idx="126">
                  <c:v>43855.25</c:v>
                </c:pt>
                <c:pt idx="127">
                  <c:v>43855.291666666657</c:v>
                </c:pt>
              </c:numCache>
            </c:numRef>
          </c:cat>
          <c:val>
            <c:numRef>
              <c:f>Interchange!$J$3:$J$130</c:f>
              <c:numCache>
                <c:formatCode>General</c:formatCode>
                <c:ptCount val="128"/>
                <c:pt idx="0">
                  <c:v>-165</c:v>
                </c:pt>
                <c:pt idx="1">
                  <c:v>-223</c:v>
                </c:pt>
                <c:pt idx="2">
                  <c:v>-223</c:v>
                </c:pt>
                <c:pt idx="3">
                  <c:v>-214</c:v>
                </c:pt>
                <c:pt idx="4">
                  <c:v>-324</c:v>
                </c:pt>
                <c:pt idx="5">
                  <c:v>-409</c:v>
                </c:pt>
                <c:pt idx="6">
                  <c:v>-417</c:v>
                </c:pt>
                <c:pt idx="7">
                  <c:v>745</c:v>
                </c:pt>
                <c:pt idx="8">
                  <c:v>762</c:v>
                </c:pt>
                <c:pt idx="9">
                  <c:v>783.5</c:v>
                </c:pt>
                <c:pt idx="10">
                  <c:v>332</c:v>
                </c:pt>
                <c:pt idx="11">
                  <c:v>436</c:v>
                </c:pt>
                <c:pt idx="12">
                  <c:v>268</c:v>
                </c:pt>
                <c:pt idx="13">
                  <c:v>383</c:v>
                </c:pt>
                <c:pt idx="14">
                  <c:v>353</c:v>
                </c:pt>
                <c:pt idx="15">
                  <c:v>579</c:v>
                </c:pt>
                <c:pt idx="16">
                  <c:v>512</c:v>
                </c:pt>
                <c:pt idx="17">
                  <c:v>305</c:v>
                </c:pt>
                <c:pt idx="18">
                  <c:v>925</c:v>
                </c:pt>
                <c:pt idx="19">
                  <c:v>950</c:v>
                </c:pt>
                <c:pt idx="20">
                  <c:v>968</c:v>
                </c:pt>
                <c:pt idx="21">
                  <c:v>433</c:v>
                </c:pt>
                <c:pt idx="22">
                  <c:v>473.5</c:v>
                </c:pt>
                <c:pt idx="23">
                  <c:v>-290</c:v>
                </c:pt>
                <c:pt idx="24">
                  <c:v>-202.75</c:v>
                </c:pt>
                <c:pt idx="25">
                  <c:v>-241</c:v>
                </c:pt>
                <c:pt idx="26">
                  <c:v>-28</c:v>
                </c:pt>
                <c:pt idx="27">
                  <c:v>22</c:v>
                </c:pt>
                <c:pt idx="28">
                  <c:v>178</c:v>
                </c:pt>
                <c:pt idx="29">
                  <c:v>-17</c:v>
                </c:pt>
                <c:pt idx="30">
                  <c:v>510</c:v>
                </c:pt>
                <c:pt idx="31">
                  <c:v>372</c:v>
                </c:pt>
                <c:pt idx="32">
                  <c:v>46</c:v>
                </c:pt>
                <c:pt idx="33">
                  <c:v>483</c:v>
                </c:pt>
                <c:pt idx="34">
                  <c:v>-153</c:v>
                </c:pt>
                <c:pt idx="35">
                  <c:v>-136</c:v>
                </c:pt>
                <c:pt idx="36">
                  <c:v>-167</c:v>
                </c:pt>
                <c:pt idx="37">
                  <c:v>-294</c:v>
                </c:pt>
                <c:pt idx="38">
                  <c:v>-393</c:v>
                </c:pt>
                <c:pt idx="39">
                  <c:v>-422</c:v>
                </c:pt>
                <c:pt idx="40">
                  <c:v>-495</c:v>
                </c:pt>
                <c:pt idx="41">
                  <c:v>-534</c:v>
                </c:pt>
                <c:pt idx="42">
                  <c:v>-164</c:v>
                </c:pt>
                <c:pt idx="43">
                  <c:v>-275</c:v>
                </c:pt>
                <c:pt idx="44">
                  <c:v>-275</c:v>
                </c:pt>
                <c:pt idx="45">
                  <c:v>-20</c:v>
                </c:pt>
                <c:pt idx="46">
                  <c:v>-103</c:v>
                </c:pt>
                <c:pt idx="47">
                  <c:v>34</c:v>
                </c:pt>
                <c:pt idx="48">
                  <c:v>242</c:v>
                </c:pt>
                <c:pt idx="49">
                  <c:v>457</c:v>
                </c:pt>
                <c:pt idx="50">
                  <c:v>737</c:v>
                </c:pt>
                <c:pt idx="51">
                  <c:v>938</c:v>
                </c:pt>
                <c:pt idx="52">
                  <c:v>924</c:v>
                </c:pt>
                <c:pt idx="53">
                  <c:v>685.75</c:v>
                </c:pt>
                <c:pt idx="54">
                  <c:v>1495</c:v>
                </c:pt>
                <c:pt idx="55">
                  <c:v>1528</c:v>
                </c:pt>
                <c:pt idx="56">
                  <c:v>1673</c:v>
                </c:pt>
                <c:pt idx="57">
                  <c:v>859.5</c:v>
                </c:pt>
                <c:pt idx="58">
                  <c:v>72</c:v>
                </c:pt>
                <c:pt idx="59">
                  <c:v>-59</c:v>
                </c:pt>
                <c:pt idx="60">
                  <c:v>-109</c:v>
                </c:pt>
                <c:pt idx="61">
                  <c:v>-151</c:v>
                </c:pt>
                <c:pt idx="62">
                  <c:v>-127</c:v>
                </c:pt>
                <c:pt idx="63">
                  <c:v>-163</c:v>
                </c:pt>
                <c:pt idx="64">
                  <c:v>-262</c:v>
                </c:pt>
                <c:pt idx="65">
                  <c:v>-248</c:v>
                </c:pt>
                <c:pt idx="66">
                  <c:v>-34</c:v>
                </c:pt>
                <c:pt idx="67">
                  <c:v>-2</c:v>
                </c:pt>
                <c:pt idx="68">
                  <c:v>51</c:v>
                </c:pt>
                <c:pt idx="69">
                  <c:v>19</c:v>
                </c:pt>
                <c:pt idx="70">
                  <c:v>-63</c:v>
                </c:pt>
                <c:pt idx="71">
                  <c:v>-150</c:v>
                </c:pt>
                <c:pt idx="72">
                  <c:v>-31</c:v>
                </c:pt>
                <c:pt idx="73">
                  <c:v>-189</c:v>
                </c:pt>
                <c:pt idx="74">
                  <c:v>-341</c:v>
                </c:pt>
                <c:pt idx="75">
                  <c:v>-501</c:v>
                </c:pt>
                <c:pt idx="76">
                  <c:v>-388</c:v>
                </c:pt>
                <c:pt idx="77">
                  <c:v>-571</c:v>
                </c:pt>
                <c:pt idx="78">
                  <c:v>-565</c:v>
                </c:pt>
                <c:pt idx="79">
                  <c:v>9</c:v>
                </c:pt>
                <c:pt idx="80">
                  <c:v>-423</c:v>
                </c:pt>
                <c:pt idx="81">
                  <c:v>-453.5</c:v>
                </c:pt>
                <c:pt idx="82">
                  <c:v>-482</c:v>
                </c:pt>
                <c:pt idx="83">
                  <c:v>-539</c:v>
                </c:pt>
                <c:pt idx="84">
                  <c:v>-574</c:v>
                </c:pt>
                <c:pt idx="85">
                  <c:v>-620</c:v>
                </c:pt>
                <c:pt idx="86">
                  <c:v>-630</c:v>
                </c:pt>
                <c:pt idx="87">
                  <c:v>-583</c:v>
                </c:pt>
                <c:pt idx="88">
                  <c:v>-647</c:v>
                </c:pt>
                <c:pt idx="89">
                  <c:v>-709</c:v>
                </c:pt>
                <c:pt idx="90">
                  <c:v>-657</c:v>
                </c:pt>
                <c:pt idx="91">
                  <c:v>-547</c:v>
                </c:pt>
                <c:pt idx="92">
                  <c:v>-602</c:v>
                </c:pt>
                <c:pt idx="93">
                  <c:v>-561</c:v>
                </c:pt>
                <c:pt idx="94">
                  <c:v>-603</c:v>
                </c:pt>
                <c:pt idx="95">
                  <c:v>-574</c:v>
                </c:pt>
                <c:pt idx="96">
                  <c:v>-568</c:v>
                </c:pt>
                <c:pt idx="97">
                  <c:v>-765</c:v>
                </c:pt>
                <c:pt idx="98">
                  <c:v>-776</c:v>
                </c:pt>
                <c:pt idx="99">
                  <c:v>-778</c:v>
                </c:pt>
                <c:pt idx="100">
                  <c:v>-763</c:v>
                </c:pt>
                <c:pt idx="101">
                  <c:v>-799</c:v>
                </c:pt>
                <c:pt idx="102">
                  <c:v>-710</c:v>
                </c:pt>
                <c:pt idx="103">
                  <c:v>-627</c:v>
                </c:pt>
                <c:pt idx="104">
                  <c:v>-535.5</c:v>
                </c:pt>
                <c:pt idx="105">
                  <c:v>-701</c:v>
                </c:pt>
                <c:pt idx="106">
                  <c:v>-415.25</c:v>
                </c:pt>
                <c:pt idx="107">
                  <c:v>-547</c:v>
                </c:pt>
                <c:pt idx="108">
                  <c:v>-741</c:v>
                </c:pt>
                <c:pt idx="109">
                  <c:v>-751</c:v>
                </c:pt>
                <c:pt idx="110">
                  <c:v>-634.5</c:v>
                </c:pt>
                <c:pt idx="111">
                  <c:v>-658</c:v>
                </c:pt>
                <c:pt idx="112">
                  <c:v>-668</c:v>
                </c:pt>
                <c:pt idx="113">
                  <c:v>-643</c:v>
                </c:pt>
                <c:pt idx="114">
                  <c:v>-648</c:v>
                </c:pt>
                <c:pt idx="115">
                  <c:v>-610</c:v>
                </c:pt>
                <c:pt idx="116">
                  <c:v>-692</c:v>
                </c:pt>
                <c:pt idx="117">
                  <c:v>-649</c:v>
                </c:pt>
                <c:pt idx="118">
                  <c:v>-679</c:v>
                </c:pt>
                <c:pt idx="119">
                  <c:v>-613</c:v>
                </c:pt>
                <c:pt idx="120">
                  <c:v>-793</c:v>
                </c:pt>
                <c:pt idx="121">
                  <c:v>-832</c:v>
                </c:pt>
                <c:pt idx="122">
                  <c:v>-826</c:v>
                </c:pt>
                <c:pt idx="123">
                  <c:v>-826</c:v>
                </c:pt>
                <c:pt idx="124">
                  <c:v>-822</c:v>
                </c:pt>
                <c:pt idx="125">
                  <c:v>-796</c:v>
                </c:pt>
                <c:pt idx="126">
                  <c:v>-765</c:v>
                </c:pt>
                <c:pt idx="127">
                  <c:v>-781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1E-4F7A-AFE5-D440EB40CA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0338944"/>
        <c:axId val="650351264"/>
      </c:barChart>
      <c:lineChart>
        <c:grouping val="standard"/>
        <c:varyColors val="0"/>
        <c:ser>
          <c:idx val="3"/>
          <c:order val="3"/>
          <c:tx>
            <c:strRef>
              <c:f>Interchange!$K$2</c:f>
              <c:strCache>
                <c:ptCount val="1"/>
                <c:pt idx="0">
                  <c:v>Net Exports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cat>
            <c:numRef>
              <c:f>Interchange!$B$3:$B$154</c:f>
              <c:numCache>
                <c:formatCode>m/d/yyyy\ h:mm</c:formatCode>
                <c:ptCount val="152"/>
                <c:pt idx="0">
                  <c:v>43850</c:v>
                </c:pt>
                <c:pt idx="1">
                  <c:v>43850.041666666657</c:v>
                </c:pt>
                <c:pt idx="2">
                  <c:v>43850.083333333343</c:v>
                </c:pt>
                <c:pt idx="3">
                  <c:v>43850.125</c:v>
                </c:pt>
                <c:pt idx="4">
                  <c:v>43850.166666666657</c:v>
                </c:pt>
                <c:pt idx="5">
                  <c:v>43850.208333333343</c:v>
                </c:pt>
                <c:pt idx="6">
                  <c:v>43850.25</c:v>
                </c:pt>
                <c:pt idx="7">
                  <c:v>43850.291666666657</c:v>
                </c:pt>
                <c:pt idx="8">
                  <c:v>43850.333333333343</c:v>
                </c:pt>
                <c:pt idx="9">
                  <c:v>43850.375</c:v>
                </c:pt>
                <c:pt idx="10">
                  <c:v>43850.416666666657</c:v>
                </c:pt>
                <c:pt idx="11">
                  <c:v>43850.458333333343</c:v>
                </c:pt>
                <c:pt idx="12">
                  <c:v>43850.5</c:v>
                </c:pt>
                <c:pt idx="13">
                  <c:v>43850.541666666657</c:v>
                </c:pt>
                <c:pt idx="14">
                  <c:v>43850.583333333343</c:v>
                </c:pt>
                <c:pt idx="15">
                  <c:v>43850.625</c:v>
                </c:pt>
                <c:pt idx="16">
                  <c:v>43850.666666666657</c:v>
                </c:pt>
                <c:pt idx="17">
                  <c:v>43850.708333333343</c:v>
                </c:pt>
                <c:pt idx="18">
                  <c:v>43850.75</c:v>
                </c:pt>
                <c:pt idx="19">
                  <c:v>43850.791666666657</c:v>
                </c:pt>
                <c:pt idx="20">
                  <c:v>43850.833333333343</c:v>
                </c:pt>
                <c:pt idx="21">
                  <c:v>43850.875</c:v>
                </c:pt>
                <c:pt idx="22">
                  <c:v>43850.916666666657</c:v>
                </c:pt>
                <c:pt idx="23">
                  <c:v>43850.958333333343</c:v>
                </c:pt>
                <c:pt idx="24">
                  <c:v>43851</c:v>
                </c:pt>
                <c:pt idx="25">
                  <c:v>43851.041666666657</c:v>
                </c:pt>
                <c:pt idx="26">
                  <c:v>43851.083333333343</c:v>
                </c:pt>
                <c:pt idx="27">
                  <c:v>43851.125</c:v>
                </c:pt>
                <c:pt idx="28">
                  <c:v>43851.166666666657</c:v>
                </c:pt>
                <c:pt idx="29">
                  <c:v>43851.208333333343</c:v>
                </c:pt>
                <c:pt idx="30">
                  <c:v>43851.25</c:v>
                </c:pt>
                <c:pt idx="31">
                  <c:v>43851.291666666657</c:v>
                </c:pt>
                <c:pt idx="32">
                  <c:v>43851.333333333343</c:v>
                </c:pt>
                <c:pt idx="33">
                  <c:v>43851.375</c:v>
                </c:pt>
                <c:pt idx="34">
                  <c:v>43851.416666666657</c:v>
                </c:pt>
                <c:pt idx="35">
                  <c:v>43851.458333333343</c:v>
                </c:pt>
                <c:pt idx="36">
                  <c:v>43851.5</c:v>
                </c:pt>
                <c:pt idx="37">
                  <c:v>43851.541666666657</c:v>
                </c:pt>
                <c:pt idx="38">
                  <c:v>43851.583333333343</c:v>
                </c:pt>
                <c:pt idx="39">
                  <c:v>43851.625</c:v>
                </c:pt>
                <c:pt idx="40">
                  <c:v>43851.666666666657</c:v>
                </c:pt>
                <c:pt idx="41">
                  <c:v>43851.708333333343</c:v>
                </c:pt>
                <c:pt idx="42">
                  <c:v>43851.75</c:v>
                </c:pt>
                <c:pt idx="43">
                  <c:v>43851.791666666657</c:v>
                </c:pt>
                <c:pt idx="44">
                  <c:v>43851.833333333343</c:v>
                </c:pt>
                <c:pt idx="45">
                  <c:v>43851.875</c:v>
                </c:pt>
                <c:pt idx="46">
                  <c:v>43851.916666666657</c:v>
                </c:pt>
                <c:pt idx="47">
                  <c:v>43851.958333333343</c:v>
                </c:pt>
                <c:pt idx="48">
                  <c:v>43852</c:v>
                </c:pt>
                <c:pt idx="49">
                  <c:v>43852.041666666657</c:v>
                </c:pt>
                <c:pt idx="50">
                  <c:v>43852.083333333343</c:v>
                </c:pt>
                <c:pt idx="51">
                  <c:v>43852.125</c:v>
                </c:pt>
                <c:pt idx="52">
                  <c:v>43852.166666666657</c:v>
                </c:pt>
                <c:pt idx="53">
                  <c:v>43852.208333333343</c:v>
                </c:pt>
                <c:pt idx="54">
                  <c:v>43852.25</c:v>
                </c:pt>
                <c:pt idx="55">
                  <c:v>43852.291666666657</c:v>
                </c:pt>
                <c:pt idx="56">
                  <c:v>43852.333333333343</c:v>
                </c:pt>
                <c:pt idx="57">
                  <c:v>43852.375</c:v>
                </c:pt>
                <c:pt idx="58">
                  <c:v>43852.416666666657</c:v>
                </c:pt>
                <c:pt idx="59">
                  <c:v>43852.458333333343</c:v>
                </c:pt>
                <c:pt idx="60">
                  <c:v>43852.5</c:v>
                </c:pt>
                <c:pt idx="61">
                  <c:v>43852.541666666657</c:v>
                </c:pt>
                <c:pt idx="62">
                  <c:v>43852.583333333343</c:v>
                </c:pt>
                <c:pt idx="63">
                  <c:v>43852.625</c:v>
                </c:pt>
                <c:pt idx="64">
                  <c:v>43852.666666666657</c:v>
                </c:pt>
                <c:pt idx="65">
                  <c:v>43852.708333333343</c:v>
                </c:pt>
                <c:pt idx="66">
                  <c:v>43852.75</c:v>
                </c:pt>
                <c:pt idx="67">
                  <c:v>43852.791666666657</c:v>
                </c:pt>
                <c:pt idx="68">
                  <c:v>43852.833333333343</c:v>
                </c:pt>
                <c:pt idx="69">
                  <c:v>43852.875</c:v>
                </c:pt>
                <c:pt idx="70">
                  <c:v>43852.916666666657</c:v>
                </c:pt>
                <c:pt idx="71">
                  <c:v>43852.958333333343</c:v>
                </c:pt>
                <c:pt idx="72">
                  <c:v>43853</c:v>
                </c:pt>
                <c:pt idx="73">
                  <c:v>43853.041666666657</c:v>
                </c:pt>
                <c:pt idx="74">
                  <c:v>43853.083333333343</c:v>
                </c:pt>
                <c:pt idx="75">
                  <c:v>43853.125</c:v>
                </c:pt>
                <c:pt idx="76">
                  <c:v>43853.166666666657</c:v>
                </c:pt>
                <c:pt idx="77">
                  <c:v>43853.208333333343</c:v>
                </c:pt>
                <c:pt idx="78">
                  <c:v>43853.25</c:v>
                </c:pt>
                <c:pt idx="79">
                  <c:v>43853.291666666657</c:v>
                </c:pt>
                <c:pt idx="80">
                  <c:v>43853.333333333343</c:v>
                </c:pt>
                <c:pt idx="81">
                  <c:v>43853.375</c:v>
                </c:pt>
                <c:pt idx="82">
                  <c:v>43853.416666666657</c:v>
                </c:pt>
                <c:pt idx="83">
                  <c:v>43853.458333333343</c:v>
                </c:pt>
                <c:pt idx="84">
                  <c:v>43853.5</c:v>
                </c:pt>
                <c:pt idx="85">
                  <c:v>43853.541666666657</c:v>
                </c:pt>
                <c:pt idx="86">
                  <c:v>43853.583333333343</c:v>
                </c:pt>
                <c:pt idx="87">
                  <c:v>43853.625</c:v>
                </c:pt>
                <c:pt idx="88">
                  <c:v>43853.666666666657</c:v>
                </c:pt>
                <c:pt idx="89">
                  <c:v>43853.708333333343</c:v>
                </c:pt>
                <c:pt idx="90">
                  <c:v>43853.75</c:v>
                </c:pt>
                <c:pt idx="91">
                  <c:v>43853.791666666657</c:v>
                </c:pt>
                <c:pt idx="92">
                  <c:v>43853.833333333343</c:v>
                </c:pt>
                <c:pt idx="93">
                  <c:v>43853.875</c:v>
                </c:pt>
                <c:pt idx="94">
                  <c:v>43853.916666666657</c:v>
                </c:pt>
                <c:pt idx="95">
                  <c:v>43853.958333333343</c:v>
                </c:pt>
                <c:pt idx="96">
                  <c:v>43854</c:v>
                </c:pt>
                <c:pt idx="97">
                  <c:v>43854.041666666657</c:v>
                </c:pt>
                <c:pt idx="98">
                  <c:v>43854.083333333343</c:v>
                </c:pt>
                <c:pt idx="99">
                  <c:v>43854.125</c:v>
                </c:pt>
                <c:pt idx="100">
                  <c:v>43854.166666666657</c:v>
                </c:pt>
                <c:pt idx="101">
                  <c:v>43854.208333333343</c:v>
                </c:pt>
                <c:pt idx="102">
                  <c:v>43854.25</c:v>
                </c:pt>
                <c:pt idx="103">
                  <c:v>43854.291666666657</c:v>
                </c:pt>
                <c:pt idx="104">
                  <c:v>43854.333333333343</c:v>
                </c:pt>
                <c:pt idx="105">
                  <c:v>43854.375</c:v>
                </c:pt>
                <c:pt idx="106">
                  <c:v>43854.416666666657</c:v>
                </c:pt>
                <c:pt idx="107">
                  <c:v>43854.458333333343</c:v>
                </c:pt>
                <c:pt idx="108">
                  <c:v>43854.5</c:v>
                </c:pt>
                <c:pt idx="109">
                  <c:v>43854.541666666657</c:v>
                </c:pt>
                <c:pt idx="110">
                  <c:v>43854.583333333343</c:v>
                </c:pt>
                <c:pt idx="111">
                  <c:v>43854.625</c:v>
                </c:pt>
                <c:pt idx="112">
                  <c:v>43854.666666666657</c:v>
                </c:pt>
                <c:pt idx="113">
                  <c:v>43854.708333333343</c:v>
                </c:pt>
                <c:pt idx="114">
                  <c:v>43854.75</c:v>
                </c:pt>
                <c:pt idx="115">
                  <c:v>43854.791666666657</c:v>
                </c:pt>
                <c:pt idx="116">
                  <c:v>43854.833333333343</c:v>
                </c:pt>
                <c:pt idx="117">
                  <c:v>43854.875</c:v>
                </c:pt>
                <c:pt idx="118">
                  <c:v>43854.916666666657</c:v>
                </c:pt>
                <c:pt idx="119">
                  <c:v>43854.958333333343</c:v>
                </c:pt>
                <c:pt idx="120">
                  <c:v>43855</c:v>
                </c:pt>
                <c:pt idx="121">
                  <c:v>43855.041666666657</c:v>
                </c:pt>
                <c:pt idx="122">
                  <c:v>43855.083333333343</c:v>
                </c:pt>
                <c:pt idx="123">
                  <c:v>43855.125</c:v>
                </c:pt>
                <c:pt idx="124">
                  <c:v>43855.166666666657</c:v>
                </c:pt>
                <c:pt idx="125">
                  <c:v>43855.208333333343</c:v>
                </c:pt>
                <c:pt idx="126">
                  <c:v>43855.25</c:v>
                </c:pt>
                <c:pt idx="127">
                  <c:v>43855.291666666657</c:v>
                </c:pt>
                <c:pt idx="128">
                  <c:v>43855.333333333343</c:v>
                </c:pt>
                <c:pt idx="129">
                  <c:v>43855.375</c:v>
                </c:pt>
                <c:pt idx="130">
                  <c:v>43855.416666666657</c:v>
                </c:pt>
                <c:pt idx="131">
                  <c:v>43855.458333333343</c:v>
                </c:pt>
                <c:pt idx="132">
                  <c:v>43855.5</c:v>
                </c:pt>
                <c:pt idx="133">
                  <c:v>43855.541666666657</c:v>
                </c:pt>
                <c:pt idx="134">
                  <c:v>43855.583333333343</c:v>
                </c:pt>
                <c:pt idx="135">
                  <c:v>43855.625</c:v>
                </c:pt>
                <c:pt idx="136">
                  <c:v>43855.666666666657</c:v>
                </c:pt>
                <c:pt idx="137">
                  <c:v>43855.708333333343</c:v>
                </c:pt>
                <c:pt idx="138">
                  <c:v>43855.75</c:v>
                </c:pt>
                <c:pt idx="139">
                  <c:v>43855.791666666657</c:v>
                </c:pt>
                <c:pt idx="140">
                  <c:v>43855.833333333343</c:v>
                </c:pt>
                <c:pt idx="141">
                  <c:v>43855.875</c:v>
                </c:pt>
                <c:pt idx="142">
                  <c:v>43855.916666666657</c:v>
                </c:pt>
                <c:pt idx="143">
                  <c:v>43855.958333333343</c:v>
                </c:pt>
                <c:pt idx="144">
                  <c:v>43856</c:v>
                </c:pt>
                <c:pt idx="145">
                  <c:v>43856.041666666657</c:v>
                </c:pt>
                <c:pt idx="146">
                  <c:v>43856.083333333343</c:v>
                </c:pt>
                <c:pt idx="147">
                  <c:v>43856.125</c:v>
                </c:pt>
                <c:pt idx="148">
                  <c:v>43856.166666666657</c:v>
                </c:pt>
                <c:pt idx="149">
                  <c:v>43856.208333333343</c:v>
                </c:pt>
                <c:pt idx="150">
                  <c:v>43856.25</c:v>
                </c:pt>
                <c:pt idx="151">
                  <c:v>43856.291666666657</c:v>
                </c:pt>
              </c:numCache>
            </c:numRef>
          </c:cat>
          <c:val>
            <c:numRef>
              <c:f>Interchange!$K$3:$K$130</c:f>
              <c:numCache>
                <c:formatCode>General</c:formatCode>
                <c:ptCount val="128"/>
                <c:pt idx="0">
                  <c:v>3945.9789999999994</c:v>
                </c:pt>
                <c:pt idx="1">
                  <c:v>3907.6819999999998</c:v>
                </c:pt>
                <c:pt idx="2">
                  <c:v>3510.5889999999999</c:v>
                </c:pt>
                <c:pt idx="3">
                  <c:v>3247.989</c:v>
                </c:pt>
                <c:pt idx="4">
                  <c:v>3151.5880000000002</c:v>
                </c:pt>
                <c:pt idx="5">
                  <c:v>3396.7620000000002</c:v>
                </c:pt>
                <c:pt idx="6">
                  <c:v>3466.9279999999999</c:v>
                </c:pt>
                <c:pt idx="7">
                  <c:v>4244.5949999999993</c:v>
                </c:pt>
                <c:pt idx="8">
                  <c:v>4519.9969999999994</c:v>
                </c:pt>
                <c:pt idx="9">
                  <c:v>4341.0519999999997</c:v>
                </c:pt>
                <c:pt idx="10">
                  <c:v>3799.527</c:v>
                </c:pt>
                <c:pt idx="11">
                  <c:v>4218.8739999999998</c:v>
                </c:pt>
                <c:pt idx="12">
                  <c:v>4269.8240000000005</c:v>
                </c:pt>
                <c:pt idx="13">
                  <c:v>4101.8029999999999</c:v>
                </c:pt>
                <c:pt idx="14">
                  <c:v>3975.1460000000002</c:v>
                </c:pt>
                <c:pt idx="15">
                  <c:v>4356.6450000000004</c:v>
                </c:pt>
                <c:pt idx="16">
                  <c:v>4101.1000000000004</c:v>
                </c:pt>
                <c:pt idx="17">
                  <c:v>3668.8180000000002</c:v>
                </c:pt>
                <c:pt idx="18">
                  <c:v>4355.2539999999999</c:v>
                </c:pt>
                <c:pt idx="19">
                  <c:v>4737.75</c:v>
                </c:pt>
                <c:pt idx="20">
                  <c:v>4354.0789999999997</c:v>
                </c:pt>
                <c:pt idx="21">
                  <c:v>3613.904</c:v>
                </c:pt>
                <c:pt idx="22">
                  <c:v>3827.2159999999999</c:v>
                </c:pt>
                <c:pt idx="23">
                  <c:v>2967.9470000000001</c:v>
                </c:pt>
                <c:pt idx="24">
                  <c:v>2767.1790000000001</c:v>
                </c:pt>
                <c:pt idx="25">
                  <c:v>2787.6350000000002</c:v>
                </c:pt>
                <c:pt idx="26">
                  <c:v>2851.1120000000001</c:v>
                </c:pt>
                <c:pt idx="27">
                  <c:v>3026.364</c:v>
                </c:pt>
                <c:pt idx="28">
                  <c:v>3153.6239999999998</c:v>
                </c:pt>
                <c:pt idx="29">
                  <c:v>3322.473</c:v>
                </c:pt>
                <c:pt idx="30">
                  <c:v>3773.2559999999999</c:v>
                </c:pt>
                <c:pt idx="31">
                  <c:v>3674.4720000000002</c:v>
                </c:pt>
                <c:pt idx="32">
                  <c:v>3663.5639999999999</c:v>
                </c:pt>
                <c:pt idx="33">
                  <c:v>4375.5169999999998</c:v>
                </c:pt>
                <c:pt idx="34">
                  <c:v>3601.2020000000002</c:v>
                </c:pt>
                <c:pt idx="35">
                  <c:v>3296.348</c:v>
                </c:pt>
                <c:pt idx="36">
                  <c:v>3169.4380000000001</c:v>
                </c:pt>
                <c:pt idx="37">
                  <c:v>2852.136</c:v>
                </c:pt>
                <c:pt idx="38">
                  <c:v>2621.797</c:v>
                </c:pt>
                <c:pt idx="39">
                  <c:v>2809.0810000000001</c:v>
                </c:pt>
                <c:pt idx="40">
                  <c:v>2879.9670000000001</c:v>
                </c:pt>
                <c:pt idx="41">
                  <c:v>2944.386</c:v>
                </c:pt>
                <c:pt idx="42">
                  <c:v>3736.384</c:v>
                </c:pt>
                <c:pt idx="43">
                  <c:v>3482.6660000000002</c:v>
                </c:pt>
                <c:pt idx="44">
                  <c:v>3280.6750000000002</c:v>
                </c:pt>
                <c:pt idx="45">
                  <c:v>3544.0140000000001</c:v>
                </c:pt>
                <c:pt idx="46">
                  <c:v>3570.2379999999998</c:v>
                </c:pt>
                <c:pt idx="47">
                  <c:v>4076.2829999999999</c:v>
                </c:pt>
                <c:pt idx="48">
                  <c:v>5202.1080000000002</c:v>
                </c:pt>
                <c:pt idx="49">
                  <c:v>5739.375</c:v>
                </c:pt>
                <c:pt idx="50">
                  <c:v>5604.35</c:v>
                </c:pt>
                <c:pt idx="51">
                  <c:v>5551.2579999999998</c:v>
                </c:pt>
                <c:pt idx="52">
                  <c:v>5670.6660000000002</c:v>
                </c:pt>
                <c:pt idx="53">
                  <c:v>4719.192</c:v>
                </c:pt>
                <c:pt idx="54">
                  <c:v>4230.2569999999996</c:v>
                </c:pt>
                <c:pt idx="55">
                  <c:v>3970.1440000000002</c:v>
                </c:pt>
                <c:pt idx="56">
                  <c:v>5562.84</c:v>
                </c:pt>
                <c:pt idx="57">
                  <c:v>4895.9310000000005</c:v>
                </c:pt>
                <c:pt idx="58">
                  <c:v>4758.9179999999997</c:v>
                </c:pt>
                <c:pt idx="59">
                  <c:v>4966.18</c:v>
                </c:pt>
                <c:pt idx="60">
                  <c:v>4773.6509999999998</c:v>
                </c:pt>
                <c:pt idx="61">
                  <c:v>4565.8980000000001</c:v>
                </c:pt>
                <c:pt idx="62">
                  <c:v>4426.5129999999999</c:v>
                </c:pt>
                <c:pt idx="63">
                  <c:v>4056.8609999999999</c:v>
                </c:pt>
                <c:pt idx="64">
                  <c:v>3850.866</c:v>
                </c:pt>
                <c:pt idx="65">
                  <c:v>4094.7340000000004</c:v>
                </c:pt>
                <c:pt idx="66">
                  <c:v>4204.6550000000007</c:v>
                </c:pt>
                <c:pt idx="67">
                  <c:v>4316.04</c:v>
                </c:pt>
                <c:pt idx="68">
                  <c:v>3786.4349999999999</c:v>
                </c:pt>
                <c:pt idx="69">
                  <c:v>3609.732</c:v>
                </c:pt>
                <c:pt idx="70">
                  <c:v>3497.386</c:v>
                </c:pt>
                <c:pt idx="71">
                  <c:v>3129.96</c:v>
                </c:pt>
                <c:pt idx="72">
                  <c:v>3637.4849999999997</c:v>
                </c:pt>
                <c:pt idx="73">
                  <c:v>3761.1840000000002</c:v>
                </c:pt>
                <c:pt idx="74">
                  <c:v>3403.3820000000001</c:v>
                </c:pt>
                <c:pt idx="75">
                  <c:v>3202.598</c:v>
                </c:pt>
                <c:pt idx="76">
                  <c:v>3095.7080000000001</c:v>
                </c:pt>
                <c:pt idx="77">
                  <c:v>2914.8119999999999</c:v>
                </c:pt>
                <c:pt idx="78">
                  <c:v>2519.3810000000003</c:v>
                </c:pt>
                <c:pt idx="79">
                  <c:v>2909.0749999999998</c:v>
                </c:pt>
                <c:pt idx="80">
                  <c:v>3259.0889999999999</c:v>
                </c:pt>
                <c:pt idx="81">
                  <c:v>3090.5630000000001</c:v>
                </c:pt>
                <c:pt idx="82">
                  <c:v>3363.8429999999998</c:v>
                </c:pt>
                <c:pt idx="83">
                  <c:v>3946.8819999999996</c:v>
                </c:pt>
                <c:pt idx="84">
                  <c:v>4243.7340000000004</c:v>
                </c:pt>
                <c:pt idx="85">
                  <c:v>4254.8369999999995</c:v>
                </c:pt>
                <c:pt idx="86">
                  <c:v>4595.29</c:v>
                </c:pt>
                <c:pt idx="87">
                  <c:v>4215.5439999999999</c:v>
                </c:pt>
                <c:pt idx="88">
                  <c:v>3574.7659999999996</c:v>
                </c:pt>
                <c:pt idx="89">
                  <c:v>3283.0459999999998</c:v>
                </c:pt>
                <c:pt idx="90">
                  <c:v>3641.9580000000005</c:v>
                </c:pt>
                <c:pt idx="91">
                  <c:v>3196.348</c:v>
                </c:pt>
                <c:pt idx="92">
                  <c:v>2876.9359999999997</c:v>
                </c:pt>
                <c:pt idx="93">
                  <c:v>3103.308</c:v>
                </c:pt>
                <c:pt idx="94">
                  <c:v>2449.7460000000001</c:v>
                </c:pt>
                <c:pt idx="95">
                  <c:v>2259.9700000000003</c:v>
                </c:pt>
                <c:pt idx="96">
                  <c:v>2138.25</c:v>
                </c:pt>
                <c:pt idx="97">
                  <c:v>2389.5</c:v>
                </c:pt>
                <c:pt idx="98">
                  <c:v>2244.25</c:v>
                </c:pt>
                <c:pt idx="99">
                  <c:v>2085.25</c:v>
                </c:pt>
                <c:pt idx="100">
                  <c:v>2071.75</c:v>
                </c:pt>
                <c:pt idx="101">
                  <c:v>2201.75</c:v>
                </c:pt>
                <c:pt idx="102">
                  <c:v>2004.25</c:v>
                </c:pt>
                <c:pt idx="103">
                  <c:v>2083</c:v>
                </c:pt>
                <c:pt idx="104">
                  <c:v>2604.25</c:v>
                </c:pt>
                <c:pt idx="105">
                  <c:v>2637.5</c:v>
                </c:pt>
                <c:pt idx="106">
                  <c:v>1455.25</c:v>
                </c:pt>
                <c:pt idx="107">
                  <c:v>2161.25</c:v>
                </c:pt>
                <c:pt idx="108">
                  <c:v>1027.5</c:v>
                </c:pt>
                <c:pt idx="109">
                  <c:v>2596.25</c:v>
                </c:pt>
                <c:pt idx="110">
                  <c:v>1250.25</c:v>
                </c:pt>
                <c:pt idx="111">
                  <c:v>1230.5</c:v>
                </c:pt>
                <c:pt idx="112">
                  <c:v>962.25</c:v>
                </c:pt>
                <c:pt idx="113">
                  <c:v>1222.75</c:v>
                </c:pt>
                <c:pt idx="114">
                  <c:v>1038.75</c:v>
                </c:pt>
                <c:pt idx="115">
                  <c:v>779</c:v>
                </c:pt>
                <c:pt idx="116">
                  <c:v>899</c:v>
                </c:pt>
                <c:pt idx="117">
                  <c:v>2049</c:v>
                </c:pt>
                <c:pt idx="118">
                  <c:v>1517</c:v>
                </c:pt>
                <c:pt idx="119">
                  <c:v>671.5</c:v>
                </c:pt>
                <c:pt idx="120">
                  <c:v>1096.5</c:v>
                </c:pt>
                <c:pt idx="121">
                  <c:v>1890.25</c:v>
                </c:pt>
                <c:pt idx="122">
                  <c:v>1912</c:v>
                </c:pt>
                <c:pt idx="123">
                  <c:v>2227</c:v>
                </c:pt>
                <c:pt idx="124">
                  <c:v>2361</c:v>
                </c:pt>
                <c:pt idx="125">
                  <c:v>2081.25</c:v>
                </c:pt>
                <c:pt idx="126">
                  <c:v>2176.25</c:v>
                </c:pt>
                <c:pt idx="127">
                  <c:v>1919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1E-4F7A-AFE5-D440EB40CA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0338944"/>
        <c:axId val="650351264"/>
      </c:lineChart>
      <c:catAx>
        <c:axId val="650338944"/>
        <c:scaling>
          <c:orientation val="minMax"/>
        </c:scaling>
        <c:delete val="0"/>
        <c:axPos val="b"/>
        <c:numFmt formatCode="mm/dd" sourceLinked="0"/>
        <c:majorTickMark val="out"/>
        <c:minorTickMark val="none"/>
        <c:tickLblPos val="low"/>
        <c:spPr>
          <a:ln>
            <a:noFill/>
          </a:ln>
        </c:spPr>
        <c:txPr>
          <a:bodyPr rot="0"/>
          <a:lstStyle/>
          <a:p>
            <a:pPr>
              <a:defRPr sz="900">
                <a:latin typeface="Platts Oscine Tab" panose="020B0506040202020204" pitchFamily="34" charset="0"/>
              </a:defRPr>
            </a:pPr>
            <a:endParaRPr lang="en-US"/>
          </a:p>
        </c:txPr>
        <c:crossAx val="650351264"/>
        <c:crosses val="autoZero"/>
        <c:auto val="0"/>
        <c:lblAlgn val="ctr"/>
        <c:lblOffset val="100"/>
        <c:tickLblSkip val="24"/>
        <c:noMultiLvlLbl val="0"/>
      </c:catAx>
      <c:valAx>
        <c:axId val="650351264"/>
        <c:scaling>
          <c:orientation val="minMax"/>
        </c:scaling>
        <c:delete val="0"/>
        <c:axPos val="l"/>
        <c:majorGridlines>
          <c:spPr>
            <a:ln w="6350">
              <a:solidFill>
                <a:srgbClr val="7F7F7F">
                  <a:alpha val="50196"/>
                </a:srgbClr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latin typeface="Platts Oscine Tab" panose="020B0506040202020204" pitchFamily="34" charset="0"/>
              </a:defRPr>
            </a:pPr>
            <a:endParaRPr lang="en-US"/>
          </a:p>
        </c:txPr>
        <c:crossAx val="650338944"/>
        <c:crosses val="autoZero"/>
        <c:crossBetween val="between"/>
        <c:dispUnits>
          <c:builtInUnit val="thousands"/>
        </c:dispUnits>
      </c:valAx>
    </c:plotArea>
    <c:legend>
      <c:legendPos val="b"/>
      <c:layout>
        <c:manualLayout>
          <c:xMode val="edge"/>
          <c:yMode val="edge"/>
          <c:x val="0.4535283089613798"/>
          <c:y val="1.6309784193642464E-2"/>
          <c:w val="0.54287778804977316"/>
          <c:h val="7.4390492855059789E-2"/>
        </c:manualLayout>
      </c:layout>
      <c:overlay val="0"/>
      <c:txPr>
        <a:bodyPr/>
        <a:lstStyle/>
        <a:p>
          <a:pPr>
            <a:defRPr sz="900">
              <a:latin typeface="Platts Oscine Tab" panose="020B050604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kkurat Pro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107158</xdr:colOff>
      <xdr:row>23</xdr:row>
      <xdr:rowOff>76199</xdr:rowOff>
    </xdr:from>
    <xdr:to>
      <xdr:col>29</xdr:col>
      <xdr:colOff>440532</xdr:colOff>
      <xdr:row>39</xdr:row>
      <xdr:rowOff>28574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35900</xdr:colOff>
      <xdr:row>16</xdr:row>
      <xdr:rowOff>16852</xdr:rowOff>
    </xdr:from>
    <xdr:to>
      <xdr:col>21</xdr:col>
      <xdr:colOff>119061</xdr:colOff>
      <xdr:row>27</xdr:row>
      <xdr:rowOff>107156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57150</xdr:colOff>
      <xdr:row>31</xdr:row>
      <xdr:rowOff>66675</xdr:rowOff>
    </xdr:from>
    <xdr:to>
      <xdr:col>19</xdr:col>
      <xdr:colOff>10258</xdr:colOff>
      <xdr:row>44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21</xdr:row>
      <xdr:rowOff>85725</xdr:rowOff>
    </xdr:from>
    <xdr:to>
      <xdr:col>16</xdr:col>
      <xdr:colOff>476250</xdr:colOff>
      <xdr:row>32</xdr:row>
      <xdr:rowOff>171449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1</xdr:row>
      <xdr:rowOff>114300</xdr:rowOff>
    </xdr:from>
    <xdr:to>
      <xdr:col>12</xdr:col>
      <xdr:colOff>571500</xdr:colOff>
      <xdr:row>16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561976</xdr:colOff>
      <xdr:row>16</xdr:row>
      <xdr:rowOff>171450</xdr:rowOff>
    </xdr:from>
    <xdr:to>
      <xdr:col>12</xdr:col>
      <xdr:colOff>561976</xdr:colOff>
      <xdr:row>31</xdr:row>
      <xdr:rowOff>57150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23</xdr:row>
      <xdr:rowOff>123825</xdr:rowOff>
    </xdr:from>
    <xdr:to>
      <xdr:col>19</xdr:col>
      <xdr:colOff>581025</xdr:colOff>
      <xdr:row>38</xdr:row>
      <xdr:rowOff>142875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SPGlobal Platts Oil">
    <a:dk1>
      <a:sysClr val="windowText" lastClr="000000"/>
    </a:dk1>
    <a:lt1>
      <a:sysClr val="window" lastClr="FFFFFF"/>
    </a:lt1>
    <a:dk2>
      <a:srgbClr val="404040"/>
    </a:dk2>
    <a:lt2>
      <a:srgbClr val="DCDCDC"/>
    </a:lt2>
    <a:accent1>
      <a:srgbClr val="C40067"/>
    </a:accent1>
    <a:accent2>
      <a:srgbClr val="69025C"/>
    </a:accent2>
    <a:accent3>
      <a:srgbClr val="D05883"/>
    </a:accent3>
    <a:accent4>
      <a:srgbClr val="DD8BA4"/>
    </a:accent4>
    <a:accent5>
      <a:srgbClr val="ECC0CB"/>
    </a:accent5>
    <a:accent6>
      <a:srgbClr val="F69567"/>
    </a:accent6>
    <a:hlink>
      <a:srgbClr val="000000"/>
    </a:hlink>
    <a:folHlink>
      <a:srgbClr val="000000"/>
    </a:folHlink>
  </a:clrScheme>
  <a:fontScheme name="Platts">
    <a:majorFont>
      <a:latin typeface="Platts Oscine"/>
      <a:ea typeface=""/>
      <a:cs typeface=""/>
    </a:majorFont>
    <a:minorFont>
      <a:latin typeface="Platts Oscine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SPGlobal Platts Oil">
    <a:dk1>
      <a:sysClr val="windowText" lastClr="000000"/>
    </a:dk1>
    <a:lt1>
      <a:sysClr val="window" lastClr="FFFFFF"/>
    </a:lt1>
    <a:dk2>
      <a:srgbClr val="404040"/>
    </a:dk2>
    <a:lt2>
      <a:srgbClr val="DCDCDC"/>
    </a:lt2>
    <a:accent1>
      <a:srgbClr val="C40067"/>
    </a:accent1>
    <a:accent2>
      <a:srgbClr val="69025C"/>
    </a:accent2>
    <a:accent3>
      <a:srgbClr val="D05883"/>
    </a:accent3>
    <a:accent4>
      <a:srgbClr val="DD8BA4"/>
    </a:accent4>
    <a:accent5>
      <a:srgbClr val="ECC0CB"/>
    </a:accent5>
    <a:accent6>
      <a:srgbClr val="F69567"/>
    </a:accent6>
    <a:hlink>
      <a:srgbClr val="000000"/>
    </a:hlink>
    <a:folHlink>
      <a:srgbClr val="000000"/>
    </a:folHlink>
  </a:clrScheme>
  <a:fontScheme name="Platts">
    <a:majorFont>
      <a:latin typeface="Platts Oscine"/>
      <a:ea typeface=""/>
      <a:cs typeface=""/>
    </a:majorFont>
    <a:minorFont>
      <a:latin typeface="Platts Oscine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SPGlobal Platts Oil">
    <a:dk1>
      <a:sysClr val="windowText" lastClr="000000"/>
    </a:dk1>
    <a:lt1>
      <a:sysClr val="window" lastClr="FFFFFF"/>
    </a:lt1>
    <a:dk2>
      <a:srgbClr val="404040"/>
    </a:dk2>
    <a:lt2>
      <a:srgbClr val="DCDCDC"/>
    </a:lt2>
    <a:accent1>
      <a:srgbClr val="C40067"/>
    </a:accent1>
    <a:accent2>
      <a:srgbClr val="69025C"/>
    </a:accent2>
    <a:accent3>
      <a:srgbClr val="D05883"/>
    </a:accent3>
    <a:accent4>
      <a:srgbClr val="DD8BA4"/>
    </a:accent4>
    <a:accent5>
      <a:srgbClr val="ECC0CB"/>
    </a:accent5>
    <a:accent6>
      <a:srgbClr val="F69567"/>
    </a:accent6>
    <a:hlink>
      <a:srgbClr val="000000"/>
    </a:hlink>
    <a:folHlink>
      <a:srgbClr val="000000"/>
    </a:folHlink>
  </a:clrScheme>
  <a:fontScheme name="Platts">
    <a:majorFont>
      <a:latin typeface="Platts Oscine"/>
      <a:ea typeface=""/>
      <a:cs typeface=""/>
    </a:majorFont>
    <a:minorFont>
      <a:latin typeface="Platts Oscine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SPGlobal Platts Oil">
    <a:dk1>
      <a:sysClr val="windowText" lastClr="000000"/>
    </a:dk1>
    <a:lt1>
      <a:sysClr val="window" lastClr="FFFFFF"/>
    </a:lt1>
    <a:dk2>
      <a:srgbClr val="404040"/>
    </a:dk2>
    <a:lt2>
      <a:srgbClr val="DCDCDC"/>
    </a:lt2>
    <a:accent1>
      <a:srgbClr val="C40067"/>
    </a:accent1>
    <a:accent2>
      <a:srgbClr val="69025C"/>
    </a:accent2>
    <a:accent3>
      <a:srgbClr val="D05883"/>
    </a:accent3>
    <a:accent4>
      <a:srgbClr val="DD8BA4"/>
    </a:accent4>
    <a:accent5>
      <a:srgbClr val="ECC0CB"/>
    </a:accent5>
    <a:accent6>
      <a:srgbClr val="F69567"/>
    </a:accent6>
    <a:hlink>
      <a:srgbClr val="000000"/>
    </a:hlink>
    <a:folHlink>
      <a:srgbClr val="000000"/>
    </a:folHlink>
  </a:clrScheme>
  <a:fontScheme name="Platts">
    <a:majorFont>
      <a:latin typeface="Platts Oscine"/>
      <a:ea typeface=""/>
      <a:cs typeface=""/>
    </a:majorFont>
    <a:minorFont>
      <a:latin typeface="Platts Oscine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SPGlobal Platts Oil">
    <a:dk1>
      <a:sysClr val="windowText" lastClr="000000"/>
    </a:dk1>
    <a:lt1>
      <a:sysClr val="window" lastClr="FFFFFF"/>
    </a:lt1>
    <a:dk2>
      <a:srgbClr val="404040"/>
    </a:dk2>
    <a:lt2>
      <a:srgbClr val="DCDCDC"/>
    </a:lt2>
    <a:accent1>
      <a:srgbClr val="C40067"/>
    </a:accent1>
    <a:accent2>
      <a:srgbClr val="69025C"/>
    </a:accent2>
    <a:accent3>
      <a:srgbClr val="D05883"/>
    </a:accent3>
    <a:accent4>
      <a:srgbClr val="DD8BA4"/>
    </a:accent4>
    <a:accent5>
      <a:srgbClr val="ECC0CB"/>
    </a:accent5>
    <a:accent6>
      <a:srgbClr val="F69567"/>
    </a:accent6>
    <a:hlink>
      <a:srgbClr val="000000"/>
    </a:hlink>
    <a:folHlink>
      <a:srgbClr val="000000"/>
    </a:folHlink>
  </a:clrScheme>
  <a:fontScheme name="Platts">
    <a:majorFont>
      <a:latin typeface="Platts Oscine"/>
      <a:ea typeface=""/>
      <a:cs typeface=""/>
    </a:majorFont>
    <a:minorFont>
      <a:latin typeface="Platts Oscine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SPGlobal Platts Oil">
    <a:dk1>
      <a:sysClr val="windowText" lastClr="000000"/>
    </a:dk1>
    <a:lt1>
      <a:sysClr val="window" lastClr="FFFFFF"/>
    </a:lt1>
    <a:dk2>
      <a:srgbClr val="404040"/>
    </a:dk2>
    <a:lt2>
      <a:srgbClr val="DCDCDC"/>
    </a:lt2>
    <a:accent1>
      <a:srgbClr val="C40067"/>
    </a:accent1>
    <a:accent2>
      <a:srgbClr val="69025C"/>
    </a:accent2>
    <a:accent3>
      <a:srgbClr val="D05883"/>
    </a:accent3>
    <a:accent4>
      <a:srgbClr val="DD8BA4"/>
    </a:accent4>
    <a:accent5>
      <a:srgbClr val="ECC0CB"/>
    </a:accent5>
    <a:accent6>
      <a:srgbClr val="F69567"/>
    </a:accent6>
    <a:hlink>
      <a:srgbClr val="000000"/>
    </a:hlink>
    <a:folHlink>
      <a:srgbClr val="000000"/>
    </a:folHlink>
  </a:clrScheme>
  <a:fontScheme name="Platts">
    <a:majorFont>
      <a:latin typeface="Platts Oscine"/>
      <a:ea typeface=""/>
      <a:cs typeface=""/>
    </a:majorFont>
    <a:minorFont>
      <a:latin typeface="Platts Oscine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SPGlobal Platts Oil">
    <a:dk1>
      <a:sysClr val="windowText" lastClr="000000"/>
    </a:dk1>
    <a:lt1>
      <a:sysClr val="window" lastClr="FFFFFF"/>
    </a:lt1>
    <a:dk2>
      <a:srgbClr val="404040"/>
    </a:dk2>
    <a:lt2>
      <a:srgbClr val="DCDCDC"/>
    </a:lt2>
    <a:accent1>
      <a:srgbClr val="C40067"/>
    </a:accent1>
    <a:accent2>
      <a:srgbClr val="69025C"/>
    </a:accent2>
    <a:accent3>
      <a:srgbClr val="D05883"/>
    </a:accent3>
    <a:accent4>
      <a:srgbClr val="DD8BA4"/>
    </a:accent4>
    <a:accent5>
      <a:srgbClr val="ECC0CB"/>
    </a:accent5>
    <a:accent6>
      <a:srgbClr val="F69567"/>
    </a:accent6>
    <a:hlink>
      <a:srgbClr val="000000"/>
    </a:hlink>
    <a:folHlink>
      <a:srgbClr val="000000"/>
    </a:folHlink>
  </a:clrScheme>
  <a:fontScheme name="Platts">
    <a:majorFont>
      <a:latin typeface="Platts Oscine"/>
      <a:ea typeface=""/>
      <a:cs typeface=""/>
    </a:majorFont>
    <a:minorFont>
      <a:latin typeface="Platts Oscine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89"/>
  <sheetViews>
    <sheetView zoomScale="80" zoomScaleNormal="80" workbookViewId="0">
      <pane xSplit="1" ySplit="1" topLeftCell="U2" activePane="bottomRight" state="frozen"/>
      <selection pane="topRight" activeCell="B1" sqref="B1"/>
      <selection pane="bottomLeft" activeCell="A2" sqref="A2"/>
      <selection pane="bottomRight" activeCell="AE30" sqref="AE30"/>
    </sheetView>
  </sheetViews>
  <sheetFormatPr defaultRowHeight="15" x14ac:dyDescent="0.25"/>
  <cols>
    <col min="1" max="1" width="23.42578125" bestFit="1" customWidth="1"/>
    <col min="2" max="3" width="23.42578125" customWidth="1"/>
    <col min="4" max="4" width="11" bestFit="1" customWidth="1"/>
    <col min="5" max="5" width="23.140625" bestFit="1" customWidth="1"/>
    <col min="6" max="6" width="23.140625" customWidth="1"/>
    <col min="7" max="7" width="13.140625" bestFit="1" customWidth="1"/>
    <col min="8" max="8" width="28.7109375" bestFit="1" customWidth="1"/>
    <col min="9" max="10" width="10.5703125" bestFit="1" customWidth="1"/>
    <col min="11" max="11" width="22.140625" bestFit="1" customWidth="1"/>
    <col min="14" max="14" width="15.42578125" bestFit="1" customWidth="1"/>
    <col min="15" max="15" width="11" bestFit="1" customWidth="1"/>
    <col min="16" max="16" width="11.7109375" bestFit="1" customWidth="1"/>
    <col min="23" max="23" width="22.5703125" bestFit="1" customWidth="1"/>
    <col min="24" max="24" width="13.140625" customWidth="1"/>
    <col min="25" max="25" width="15" bestFit="1" customWidth="1"/>
    <col min="26" max="34" width="13" bestFit="1" customWidth="1"/>
    <col min="35" max="35" width="11.5703125" bestFit="1" customWidth="1"/>
    <col min="36" max="36" width="13" bestFit="1" customWidth="1"/>
    <col min="37" max="38" width="11.5703125" bestFit="1" customWidth="1"/>
    <col min="39" max="44" width="3" customWidth="1"/>
    <col min="45" max="56" width="13.85546875" bestFit="1" customWidth="1"/>
    <col min="57" max="66" width="12.7109375" bestFit="1" customWidth="1"/>
    <col min="67" max="80" width="13.85546875" bestFit="1" customWidth="1"/>
    <col min="81" max="90" width="12.7109375" bestFit="1" customWidth="1"/>
    <col min="91" max="104" width="13.85546875" bestFit="1" customWidth="1"/>
    <col min="105" max="114" width="12.7109375" bestFit="1" customWidth="1"/>
    <col min="115" max="128" width="13.85546875" bestFit="1" customWidth="1"/>
    <col min="129" max="138" width="12.7109375" bestFit="1" customWidth="1"/>
    <col min="139" max="152" width="13.85546875" bestFit="1" customWidth="1"/>
    <col min="153" max="162" width="12.7109375" bestFit="1" customWidth="1"/>
    <col min="163" max="176" width="13.85546875" bestFit="1" customWidth="1"/>
    <col min="177" max="186" width="12.7109375" bestFit="1" customWidth="1"/>
    <col min="187" max="200" width="13.85546875" bestFit="1" customWidth="1"/>
    <col min="201" max="210" width="12.7109375" bestFit="1" customWidth="1"/>
    <col min="211" max="224" width="13.85546875" bestFit="1" customWidth="1"/>
    <col min="225" max="234" width="12.7109375" bestFit="1" customWidth="1"/>
    <col min="235" max="248" width="13.85546875" bestFit="1" customWidth="1"/>
    <col min="249" max="258" width="12.7109375" bestFit="1" customWidth="1"/>
    <col min="259" max="272" width="13.85546875" bestFit="1" customWidth="1"/>
    <col min="273" max="282" width="12.7109375" bestFit="1" customWidth="1"/>
    <col min="283" max="296" width="13.85546875" bestFit="1" customWidth="1"/>
    <col min="297" max="306" width="12.7109375" bestFit="1" customWidth="1"/>
    <col min="307" max="320" width="13.85546875" bestFit="1" customWidth="1"/>
    <col min="321" max="330" width="12.7109375" bestFit="1" customWidth="1"/>
    <col min="331" max="344" width="13.85546875" bestFit="1" customWidth="1"/>
    <col min="345" max="345" width="11.28515625" bestFit="1" customWidth="1"/>
  </cols>
  <sheetData>
    <row r="1" spans="1:43" x14ac:dyDescent="0.25">
      <c r="A1" t="s">
        <v>0</v>
      </c>
      <c r="B1" t="s">
        <v>66</v>
      </c>
      <c r="C1" t="s">
        <v>67</v>
      </c>
      <c r="D1" t="s">
        <v>56</v>
      </c>
      <c r="E1" s="11" t="s">
        <v>92</v>
      </c>
      <c r="F1" s="11" t="s">
        <v>95</v>
      </c>
      <c r="G1" t="s">
        <v>59</v>
      </c>
      <c r="H1" s="11" t="s">
        <v>91</v>
      </c>
      <c r="I1" s="11" t="s">
        <v>57</v>
      </c>
      <c r="J1" s="11" t="s">
        <v>58</v>
      </c>
      <c r="K1" s="11" t="s">
        <v>96</v>
      </c>
      <c r="X1" s="27"/>
      <c r="Y1" s="28" t="s">
        <v>87</v>
      </c>
    </row>
    <row r="2" spans="1:43" x14ac:dyDescent="0.25">
      <c r="A2" s="19">
        <v>43850</v>
      </c>
      <c r="B2" s="2">
        <f t="shared" ref="B2:B26" si="0">DAY(A2)</f>
        <v>20</v>
      </c>
      <c r="C2" s="2">
        <f t="shared" ref="C2:C26" si="1">HOUR(A2)</f>
        <v>0</v>
      </c>
      <c r="D2">
        <v>96823.489000000001</v>
      </c>
      <c r="E2" s="9">
        <v>100542.8717973188</v>
      </c>
      <c r="F2" s="9">
        <v>94834</v>
      </c>
      <c r="V2" s="8"/>
    </row>
    <row r="3" spans="1:43" x14ac:dyDescent="0.25">
      <c r="A3" s="19">
        <v>43850.041666666657</v>
      </c>
      <c r="B3" s="2">
        <f t="shared" si="0"/>
        <v>20</v>
      </c>
      <c r="C3" s="2">
        <f t="shared" si="1"/>
        <v>1</v>
      </c>
      <c r="D3">
        <v>94778.142000000007</v>
      </c>
      <c r="E3" s="9">
        <v>96519.940446158085</v>
      </c>
      <c r="F3" s="9">
        <v>93745</v>
      </c>
      <c r="V3" s="8"/>
    </row>
    <row r="4" spans="1:43" x14ac:dyDescent="0.25">
      <c r="A4" s="19">
        <v>43850.083333333343</v>
      </c>
      <c r="B4" s="2">
        <f t="shared" si="0"/>
        <v>20</v>
      </c>
      <c r="C4" s="2">
        <f t="shared" si="1"/>
        <v>2</v>
      </c>
      <c r="D4">
        <v>93917.123999999996</v>
      </c>
      <c r="E4" s="9">
        <v>95366.838051863611</v>
      </c>
      <c r="F4" s="9">
        <v>93702</v>
      </c>
      <c r="V4" s="8"/>
      <c r="W4" t="s">
        <v>68</v>
      </c>
      <c r="Y4" s="25">
        <f>A2</f>
        <v>43850</v>
      </c>
      <c r="Z4" s="25">
        <f>Y4+1</f>
        <v>43851</v>
      </c>
      <c r="AA4" s="25">
        <f t="shared" ref="AA4:AL4" si="2">Z4+1</f>
        <v>43852</v>
      </c>
      <c r="AB4" s="25">
        <f t="shared" si="2"/>
        <v>43853</v>
      </c>
      <c r="AC4" s="25">
        <f t="shared" si="2"/>
        <v>43854</v>
      </c>
      <c r="AD4" s="25">
        <f t="shared" si="2"/>
        <v>43855</v>
      </c>
      <c r="AE4" s="25">
        <f t="shared" si="2"/>
        <v>43856</v>
      </c>
      <c r="AF4" s="26">
        <f t="shared" si="2"/>
        <v>43857</v>
      </c>
      <c r="AG4" s="26">
        <f t="shared" si="2"/>
        <v>43858</v>
      </c>
      <c r="AH4" s="26">
        <f t="shared" si="2"/>
        <v>43859</v>
      </c>
      <c r="AI4" s="26">
        <f t="shared" si="2"/>
        <v>43860</v>
      </c>
      <c r="AJ4" s="26">
        <f t="shared" si="2"/>
        <v>43861</v>
      </c>
      <c r="AK4" s="26">
        <f t="shared" si="2"/>
        <v>43862</v>
      </c>
      <c r="AL4" s="26">
        <f t="shared" si="2"/>
        <v>43863</v>
      </c>
      <c r="AM4" s="3"/>
      <c r="AN4" s="3"/>
      <c r="AO4" s="3"/>
      <c r="AP4" s="3"/>
      <c r="AQ4" s="3"/>
    </row>
    <row r="5" spans="1:43" x14ac:dyDescent="0.25">
      <c r="A5" s="19">
        <v>43850.125</v>
      </c>
      <c r="B5" s="2">
        <f t="shared" si="0"/>
        <v>20</v>
      </c>
      <c r="C5" s="2">
        <f t="shared" si="1"/>
        <v>3</v>
      </c>
      <c r="D5">
        <v>93873.938999999998</v>
      </c>
      <c r="E5" s="9">
        <v>94252.609456419814</v>
      </c>
      <c r="F5" s="9">
        <v>94591</v>
      </c>
      <c r="V5" s="8"/>
      <c r="W5" t="s">
        <v>62</v>
      </c>
      <c r="X5" t="s">
        <v>60</v>
      </c>
      <c r="Y5" s="23">
        <f t="array" ref="Y5">MAX(IF($B$2:$B$169=DAY(Y$4),$D$2:$D$169))</f>
        <v>114846.23299999999</v>
      </c>
      <c r="Z5" s="23">
        <f t="array" ref="Z5">MAX(IF($B$2:$B$169=DAY(Z$4),$D$2:$D$169))</f>
        <v>119137.592</v>
      </c>
      <c r="AA5" s="23">
        <f t="array" ref="AA5">MAX(IF($B$2:$B$169=DAY(AA$4),$D$2:$D$169))</f>
        <v>119544.74800000001</v>
      </c>
      <c r="AB5" s="23">
        <f t="array" ref="AB5">MAX(IF($B$2:$B$169=DAY(AB$4),$D$2:$D$169))</f>
        <v>112622.46400000001</v>
      </c>
      <c r="AC5" s="23">
        <f t="array" ref="AC5">MAX(IF($B$2:$B$169=DAY(AC$4),$D$2:$D$169))</f>
        <v>102248</v>
      </c>
      <c r="AD5" s="23">
        <f t="array" ref="AD5">MAX(IF($B$2:$B$169=DAY(AD$4),$D$2:$D$169))</f>
        <v>92916.800000000003</v>
      </c>
      <c r="AE5" s="23">
        <f t="array" ref="AE5">MAX(IF($B$2:$B$169=DAY(AE$4),$D$2:$D$169))</f>
        <v>96405</v>
      </c>
      <c r="AF5" s="24">
        <f t="array" ref="AF5">MAX(IF($B$170:$B$337=DAY(AF$4),$G$170:$G$337))</f>
        <v>104281</v>
      </c>
      <c r="AG5" s="24">
        <f t="array" ref="AG5">MAX(IF($B$170:$B$337=DAY(AG$4),$G$170:$G$337))</f>
        <v>105858</v>
      </c>
      <c r="AH5" s="24">
        <f t="array" ref="AH5">MAX(IF($B$170:$B$337=DAY(AH$4),$G$170:$G$337))</f>
        <v>106853</v>
      </c>
      <c r="AI5" s="24">
        <f t="array" ref="AI5">MAX(IF($B$170:$B$337=DAY(AI$4),$G$170:$G$337))</f>
        <v>110692</v>
      </c>
      <c r="AJ5" s="24">
        <f t="array" ref="AJ5">MAX(IF($B$170:$B$337=DAY(AJ$4),$G$170:$G$337))</f>
        <v>108706</v>
      </c>
      <c r="AK5" s="24">
        <f t="array" ref="AK5">MAX(IF($B$170:$B$337=DAY(AK$4),$G$170:$G$337))</f>
        <v>94631</v>
      </c>
      <c r="AL5" s="24">
        <f t="array" ref="AL5">MAX(IF($B$170:$B$337=DAY(AL$4),$G$170:$G$337))</f>
        <v>93413</v>
      </c>
    </row>
    <row r="6" spans="1:43" x14ac:dyDescent="0.25">
      <c r="A6" s="19">
        <v>43850.166666666657</v>
      </c>
      <c r="B6" s="2">
        <f t="shared" si="0"/>
        <v>20</v>
      </c>
      <c r="C6" s="2">
        <f t="shared" si="1"/>
        <v>4</v>
      </c>
      <c r="D6">
        <v>94651.323000000004</v>
      </c>
      <c r="E6" s="9">
        <v>94277.153125932615</v>
      </c>
      <c r="F6" s="9">
        <v>97199</v>
      </c>
      <c r="V6" s="8"/>
      <c r="X6" t="s">
        <v>61</v>
      </c>
      <c r="Y6" s="23">
        <f>AVERAGEIFS($D$2:$D$169,$B$2:$B$169,DAY(Y$4))</f>
        <v>105118.07279166667</v>
      </c>
      <c r="Z6" s="23">
        <f t="shared" ref="Z6:AE6" si="3">AVERAGEIFS($D$2:$D$169,$B$2:$B$169,DAY(Z$4))</f>
        <v>106344.52466666669</v>
      </c>
      <c r="AA6" s="23">
        <f t="shared" si="3"/>
        <v>103746.22637499998</v>
      </c>
      <c r="AB6" s="23">
        <f t="shared" si="3"/>
        <v>99781.67058333334</v>
      </c>
      <c r="AC6" s="23">
        <f t="shared" si="3"/>
        <v>92139.659729166669</v>
      </c>
      <c r="AD6" s="23">
        <f t="shared" si="3"/>
        <v>85058.175000000003</v>
      </c>
      <c r="AE6" s="23">
        <f t="shared" si="3"/>
        <v>86316.020833333328</v>
      </c>
      <c r="AF6" s="24">
        <f t="shared" ref="AF6:AL6" si="4">AVERAGEIFS($G$170:$G$337,$B$170:$B$337,DAY(AF$4))</f>
        <v>94868.083333333328</v>
      </c>
      <c r="AG6" s="24">
        <f t="shared" si="4"/>
        <v>96577.291666666672</v>
      </c>
      <c r="AH6" s="24">
        <f t="shared" si="4"/>
        <v>98048.5</v>
      </c>
      <c r="AI6" s="24">
        <f t="shared" si="4"/>
        <v>99913.25</v>
      </c>
      <c r="AJ6" s="24">
        <f t="shared" si="4"/>
        <v>97612.666666666672</v>
      </c>
      <c r="AK6" s="24">
        <f t="shared" si="4"/>
        <v>89196.958333333328</v>
      </c>
      <c r="AL6" s="24">
        <f t="shared" si="4"/>
        <v>85146.5</v>
      </c>
    </row>
    <row r="7" spans="1:43" x14ac:dyDescent="0.25">
      <c r="A7" s="19">
        <v>43850.208333333343</v>
      </c>
      <c r="B7" s="2">
        <f t="shared" si="0"/>
        <v>20</v>
      </c>
      <c r="C7" s="2">
        <f t="shared" si="1"/>
        <v>5</v>
      </c>
      <c r="D7">
        <v>96837.819000000003</v>
      </c>
      <c r="E7" s="9">
        <v>96791.968525645279</v>
      </c>
      <c r="F7" s="9">
        <v>102124</v>
      </c>
      <c r="V7" s="8"/>
      <c r="W7" t="s">
        <v>63</v>
      </c>
      <c r="X7" t="s">
        <v>60</v>
      </c>
      <c r="Y7" s="24">
        <f t="array" ref="Y7">MAX(IF($B$2:$B$169=DAY(Y$4),$E$2:$E$169))</f>
        <v>112306.6336719473</v>
      </c>
      <c r="Z7" s="24">
        <f t="array" ref="Z7">MAX(IF($B$2:$B$169=DAY(Z$4),$E$2:$E$169))</f>
        <v>115647.3894785272</v>
      </c>
      <c r="AA7" s="24">
        <f t="array" ref="AA7">MAX(IF($B$2:$B$169=DAY(AA$4),$E$2:$E$169))</f>
        <v>115679.3575593931</v>
      </c>
      <c r="AB7" s="24">
        <f t="array" ref="AB7">MAX(IF($B$2:$B$169=DAY(AB$4),$E$2:$E$169))</f>
        <v>109527.8367824703</v>
      </c>
      <c r="AC7" s="24">
        <f t="array" ref="AC7">MAX(IF($B$2:$B$169=DAY(AC$4),$E$2:$E$169))</f>
        <v>100588.80581232171</v>
      </c>
      <c r="AD7" s="24">
        <f t="array" ref="AD7">MAX(IF($B$2:$B$169=DAY(AD$4),$E$2:$E$169))</f>
        <v>92913.3767229675</v>
      </c>
      <c r="AE7" s="24">
        <f t="array" ref="AE7">MAX(IF($B$2:$B$169=DAY(AE$4),$E$2:$E$169))</f>
        <v>92275.594569288995</v>
      </c>
      <c r="AF7" s="24">
        <f t="array" ref="AF7">MAX(IF($B$170:$B$337=DAY(AF$4),$H$170:$H$337))</f>
        <v>101144.8458317324</v>
      </c>
      <c r="AG7" s="24">
        <f t="array" ref="AG7">MAX(IF($B$170:$B$337=DAY(AG$4),$H$170:$H$337))</f>
        <v>107326.63268164139</v>
      </c>
      <c r="AH7" s="24">
        <f t="array" ref="AH7">MAX(IF($B$170:$B$337=DAY(AH$4),$H$170:$H$337))</f>
        <v>109260.92255228441</v>
      </c>
      <c r="AI7" s="24">
        <f t="array" ref="AI7">MAX(IF($B$170:$B$337=DAY(AI$4),$H$170:$H$337))</f>
        <v>108753.9093799265</v>
      </c>
      <c r="AJ7" s="24">
        <f t="array" ref="AJ7">MAX(IF($B$170:$B$337=DAY(AJ$4),$H$170:$H$337))</f>
        <v>104633.929582018</v>
      </c>
      <c r="AK7" s="24">
        <f t="array" ref="AK7">MAX(IF($B$170:$B$337=DAY(AK$4),$H$170:$H$337))</f>
        <v>93314.849120858344</v>
      </c>
      <c r="AL7" s="24">
        <f t="array" ref="AL7">MAX(IF($B$170:$B$337=DAY(AL$4),$H$170:$H$337))</f>
        <v>93894.788092028117</v>
      </c>
    </row>
    <row r="8" spans="1:43" x14ac:dyDescent="0.25">
      <c r="A8" s="19">
        <v>43850.25</v>
      </c>
      <c r="B8" s="2">
        <f t="shared" si="0"/>
        <v>20</v>
      </c>
      <c r="C8" s="2">
        <f t="shared" si="1"/>
        <v>6</v>
      </c>
      <c r="D8">
        <v>101421.367</v>
      </c>
      <c r="E8" s="9">
        <v>101453.2629716229</v>
      </c>
      <c r="F8" s="9">
        <v>109228</v>
      </c>
      <c r="V8" s="8"/>
      <c r="X8" t="s">
        <v>61</v>
      </c>
      <c r="Y8" s="24">
        <f>AVERAGEIFS($E$2:$E$169,$B$2:$B$169,DAY(Y$4))</f>
        <v>104759.8130474004</v>
      </c>
      <c r="Z8" s="24">
        <f t="shared" ref="Z8:AE8" si="5">AVERAGEIFS($E$2:$E$169,$B$2:$B$169,DAY(Z$4))</f>
        <v>105142.59669992328</v>
      </c>
      <c r="AA8" s="24">
        <f t="shared" si="5"/>
        <v>102427.30242643117</v>
      </c>
      <c r="AB8" s="24">
        <f t="shared" si="5"/>
        <v>98096.781342470334</v>
      </c>
      <c r="AC8" s="24">
        <f t="shared" si="5"/>
        <v>92267.839180941461</v>
      </c>
      <c r="AD8" s="24">
        <f t="shared" si="5"/>
        <v>85193.474930291137</v>
      </c>
      <c r="AE8" s="24">
        <f t="shared" si="5"/>
        <v>84078.732207598936</v>
      </c>
      <c r="AF8" s="24">
        <f t="shared" ref="AF8:AL8" si="6">AVERAGEIFS($H$170:$H$337,$B$170:$B$337,DAY(AF$4))</f>
        <v>93017.155689424646</v>
      </c>
      <c r="AG8" s="24">
        <f t="shared" si="6"/>
        <v>95248.634076469578</v>
      </c>
      <c r="AH8" s="24">
        <f t="shared" si="6"/>
        <v>97994.536100487458</v>
      </c>
      <c r="AI8" s="24">
        <f t="shared" si="6"/>
        <v>98829.233129126587</v>
      </c>
      <c r="AJ8" s="24">
        <f t="shared" si="6"/>
        <v>95018.973786254719</v>
      </c>
      <c r="AK8" s="24">
        <f t="shared" si="6"/>
        <v>86479.528260771651</v>
      </c>
      <c r="AL8" s="24">
        <f t="shared" si="6"/>
        <v>82427.652460194673</v>
      </c>
    </row>
    <row r="9" spans="1:43" x14ac:dyDescent="0.25">
      <c r="A9" s="19">
        <v>43850.291666666657</v>
      </c>
      <c r="B9" s="2">
        <f t="shared" si="0"/>
        <v>20</v>
      </c>
      <c r="C9" s="2">
        <f t="shared" si="1"/>
        <v>7</v>
      </c>
      <c r="D9">
        <v>107481.765</v>
      </c>
      <c r="E9" s="9">
        <v>108800.8556708081</v>
      </c>
      <c r="F9" s="9">
        <v>114033</v>
      </c>
      <c r="V9" s="8"/>
      <c r="W9" t="s">
        <v>88</v>
      </c>
      <c r="X9" t="s">
        <v>89</v>
      </c>
      <c r="AF9" s="24">
        <f>INDEX($J$170:$J$337,MATCH(AF$7,$H$170:$H$337,0))</f>
        <v>102542.9225887841</v>
      </c>
      <c r="AG9" s="24">
        <f t="shared" ref="AG9:AL9" si="7">INDEX($J$170:$J$337,MATCH(AG$7,$H$170:$H$337,0))</f>
        <v>109046.8095871307</v>
      </c>
      <c r="AH9" s="24">
        <f t="shared" si="7"/>
        <v>111540.1740125725</v>
      </c>
      <c r="AI9" s="24">
        <f t="shared" si="7"/>
        <v>112418.1276979988</v>
      </c>
      <c r="AJ9" s="24">
        <f t="shared" si="7"/>
        <v>108082.29523525989</v>
      </c>
      <c r="AK9" s="24">
        <f t="shared" si="7"/>
        <v>97191.399569806104</v>
      </c>
      <c r="AL9" s="24">
        <f t="shared" si="7"/>
        <v>98508.987700043101</v>
      </c>
    </row>
    <row r="10" spans="1:43" x14ac:dyDescent="0.25">
      <c r="A10" s="19">
        <v>43850.333333333343</v>
      </c>
      <c r="B10" s="2">
        <f t="shared" si="0"/>
        <v>20</v>
      </c>
      <c r="C10" s="2">
        <f t="shared" si="1"/>
        <v>8</v>
      </c>
      <c r="D10">
        <v>112120.974</v>
      </c>
      <c r="E10" s="9">
        <v>112306.6336719473</v>
      </c>
      <c r="F10" s="9">
        <v>114202</v>
      </c>
      <c r="V10" s="8"/>
      <c r="X10" t="s">
        <v>90</v>
      </c>
      <c r="AF10" s="24">
        <f>INDEX($I$170:$I$337,MATCH(AF$7,$H$170:$H$337,0))</f>
        <v>99952.81659355844</v>
      </c>
      <c r="AG10" s="24">
        <f t="shared" ref="AG10:AL10" si="8">INDEX($I$170:$I$337,MATCH(AG$7,$H$170:$H$337,0))</f>
        <v>106200.54406307259</v>
      </c>
      <c r="AH10" s="24">
        <f t="shared" si="8"/>
        <v>107676.507809722</v>
      </c>
      <c r="AI10" s="24">
        <f t="shared" si="8"/>
        <v>105395.2279030029</v>
      </c>
      <c r="AJ10" s="24">
        <f t="shared" si="8"/>
        <v>101444.07422867457</v>
      </c>
      <c r="AK10" s="24">
        <f t="shared" si="8"/>
        <v>90327.96325504269</v>
      </c>
      <c r="AL10" s="24">
        <f t="shared" si="8"/>
        <v>90377.268064797609</v>
      </c>
    </row>
    <row r="11" spans="1:43" x14ac:dyDescent="0.25">
      <c r="A11" s="19">
        <v>43850.375</v>
      </c>
      <c r="B11" s="2">
        <f t="shared" si="0"/>
        <v>20</v>
      </c>
      <c r="C11" s="2">
        <f t="shared" si="1"/>
        <v>9</v>
      </c>
      <c r="D11">
        <v>112986.73299999999</v>
      </c>
      <c r="E11" s="9">
        <v>111565.737761059</v>
      </c>
      <c r="F11" s="9">
        <v>112160</v>
      </c>
      <c r="V11" s="8"/>
      <c r="W11" t="s">
        <v>64</v>
      </c>
      <c r="X11" t="s">
        <v>65</v>
      </c>
      <c r="Y11" s="14">
        <v>29.223888609144421</v>
      </c>
      <c r="Z11" s="14">
        <v>31.26888868543837</v>
      </c>
      <c r="AA11" s="14">
        <v>36.898888905843101</v>
      </c>
      <c r="AB11" s="14">
        <v>42.134444342719178</v>
      </c>
      <c r="AC11" s="14">
        <v>45.320555369059242</v>
      </c>
      <c r="AD11" s="14">
        <v>44.813333299424912</v>
      </c>
      <c r="AE11" s="14">
        <v>40.242222468058273</v>
      </c>
      <c r="AF11" s="16">
        <v>41.066111034817169</v>
      </c>
      <c r="AG11" s="11">
        <v>39.039444393581817</v>
      </c>
      <c r="AH11" s="11">
        <v>37.932222472296822</v>
      </c>
      <c r="AI11" s="11">
        <v>38.416110992431641</v>
      </c>
      <c r="AJ11" s="11">
        <v>42.388333214653862</v>
      </c>
      <c r="AK11" s="11">
        <v>41.955555809868713</v>
      </c>
      <c r="AL11" s="11">
        <v>41.578888999091262</v>
      </c>
    </row>
    <row r="12" spans="1:43" x14ac:dyDescent="0.25">
      <c r="A12" s="19">
        <v>43850.416666666657</v>
      </c>
      <c r="B12" s="2">
        <f t="shared" si="0"/>
        <v>20</v>
      </c>
      <c r="C12" s="2">
        <f t="shared" si="1"/>
        <v>10</v>
      </c>
      <c r="D12">
        <v>111849.17200000001</v>
      </c>
      <c r="E12" s="9">
        <v>109007.94331869591</v>
      </c>
      <c r="F12" s="9">
        <v>109685</v>
      </c>
      <c r="V12" s="8"/>
      <c r="X12" t="s">
        <v>61</v>
      </c>
      <c r="Y12" s="14">
        <v>24.321111255221901</v>
      </c>
      <c r="Z12" s="14">
        <v>24.509999910990398</v>
      </c>
      <c r="AA12" s="14">
        <v>28.008888986375599</v>
      </c>
      <c r="AB12" s="14">
        <v>33.921667310926651</v>
      </c>
      <c r="AC12" s="14">
        <v>39.91166665818956</v>
      </c>
      <c r="AD12" s="14">
        <v>40.709445317586272</v>
      </c>
      <c r="AE12" s="14">
        <v>36.899999724494087</v>
      </c>
      <c r="AF12" s="11">
        <v>36.806110699971519</v>
      </c>
      <c r="AG12" s="11">
        <v>35.24111164940728</v>
      </c>
      <c r="AH12" s="16">
        <v>33.121666696336533</v>
      </c>
      <c r="AI12" s="11">
        <v>32.43722258673774</v>
      </c>
      <c r="AJ12" s="11">
        <v>36.060556093851723</v>
      </c>
      <c r="AK12" s="11">
        <v>37.830000029669868</v>
      </c>
      <c r="AL12" s="11">
        <v>36.395556131998703</v>
      </c>
    </row>
    <row r="13" spans="1:43" x14ac:dyDescent="0.25">
      <c r="A13" s="19">
        <v>43850.458333333343</v>
      </c>
      <c r="B13" s="2">
        <f t="shared" si="0"/>
        <v>20</v>
      </c>
      <c r="C13" s="2">
        <f t="shared" si="1"/>
        <v>11</v>
      </c>
      <c r="D13">
        <v>109853.576</v>
      </c>
      <c r="E13" s="9">
        <v>106566.277736697</v>
      </c>
      <c r="F13" s="9">
        <v>107286</v>
      </c>
      <c r="V13" s="8"/>
    </row>
    <row r="14" spans="1:43" x14ac:dyDescent="0.25">
      <c r="A14" s="19">
        <v>43850.5</v>
      </c>
      <c r="B14" s="2">
        <f t="shared" si="0"/>
        <v>20</v>
      </c>
      <c r="C14" s="2">
        <f t="shared" si="1"/>
        <v>12</v>
      </c>
      <c r="D14">
        <v>107580.356</v>
      </c>
      <c r="E14" s="9">
        <v>105386.9213755753</v>
      </c>
      <c r="F14" s="9">
        <v>105293</v>
      </c>
      <c r="V14" s="8"/>
      <c r="W14" t="s">
        <v>69</v>
      </c>
      <c r="Y14" s="29">
        <f>Y4</f>
        <v>43850</v>
      </c>
      <c r="Z14" s="29">
        <f>Y14+1</f>
        <v>43851</v>
      </c>
      <c r="AA14" s="29">
        <f t="shared" ref="AA14:AL14" si="9">Z14+1</f>
        <v>43852</v>
      </c>
      <c r="AB14" s="29">
        <f t="shared" si="9"/>
        <v>43853</v>
      </c>
      <c r="AC14" s="29">
        <f t="shared" si="9"/>
        <v>43854</v>
      </c>
      <c r="AD14" s="29">
        <f t="shared" si="9"/>
        <v>43855</v>
      </c>
      <c r="AE14" s="29">
        <f t="shared" si="9"/>
        <v>43856</v>
      </c>
      <c r="AF14" s="30">
        <f t="shared" si="9"/>
        <v>43857</v>
      </c>
      <c r="AG14" s="30">
        <f t="shared" si="9"/>
        <v>43858</v>
      </c>
      <c r="AH14" s="30">
        <f t="shared" si="9"/>
        <v>43859</v>
      </c>
      <c r="AI14" s="30">
        <f t="shared" si="9"/>
        <v>43860</v>
      </c>
      <c r="AJ14" s="30">
        <f t="shared" si="9"/>
        <v>43861</v>
      </c>
      <c r="AK14" s="30">
        <f t="shared" si="9"/>
        <v>43862</v>
      </c>
      <c r="AL14" s="30">
        <f t="shared" si="9"/>
        <v>43863</v>
      </c>
    </row>
    <row r="15" spans="1:43" x14ac:dyDescent="0.25">
      <c r="A15" s="19">
        <v>43850.541666666657</v>
      </c>
      <c r="B15" s="2">
        <f t="shared" si="0"/>
        <v>20</v>
      </c>
      <c r="C15" s="2">
        <f t="shared" si="1"/>
        <v>13</v>
      </c>
      <c r="D15">
        <v>105347.77499999999</v>
      </c>
      <c r="E15" s="9">
        <v>104990.3924514214</v>
      </c>
      <c r="F15" s="9">
        <v>103676</v>
      </c>
      <c r="V15" s="8"/>
      <c r="W15" t="s">
        <v>62</v>
      </c>
      <c r="X15" t="s">
        <v>60</v>
      </c>
      <c r="Y15" s="31">
        <f t="shared" ref="Y15:AL15" si="10">Y5*0.001</f>
        <v>114.846233</v>
      </c>
      <c r="Z15" s="31">
        <f t="shared" si="10"/>
        <v>119.13759200000001</v>
      </c>
      <c r="AA15" s="31">
        <f t="shared" si="10"/>
        <v>119.54474800000001</v>
      </c>
      <c r="AB15" s="31">
        <f t="shared" si="10"/>
        <v>112.62246400000001</v>
      </c>
      <c r="AC15" s="31">
        <f t="shared" si="10"/>
        <v>102.248</v>
      </c>
      <c r="AD15" s="31">
        <f t="shared" si="10"/>
        <v>92.916800000000009</v>
      </c>
      <c r="AE15" s="31">
        <f t="shared" si="10"/>
        <v>96.405000000000001</v>
      </c>
      <c r="AF15" s="32">
        <f t="shared" si="10"/>
        <v>104.28100000000001</v>
      </c>
      <c r="AG15" s="32">
        <f t="shared" si="10"/>
        <v>105.858</v>
      </c>
      <c r="AH15" s="32">
        <f t="shared" si="10"/>
        <v>106.85300000000001</v>
      </c>
      <c r="AI15" s="32">
        <f t="shared" si="10"/>
        <v>110.69200000000001</v>
      </c>
      <c r="AJ15" s="32">
        <f t="shared" si="10"/>
        <v>108.706</v>
      </c>
      <c r="AK15" s="32">
        <f t="shared" si="10"/>
        <v>94.631</v>
      </c>
      <c r="AL15" s="32">
        <f t="shared" si="10"/>
        <v>93.412999999999997</v>
      </c>
    </row>
    <row r="16" spans="1:43" x14ac:dyDescent="0.25">
      <c r="A16" s="19">
        <v>43850.583333333343</v>
      </c>
      <c r="B16" s="2">
        <f t="shared" si="0"/>
        <v>20</v>
      </c>
      <c r="C16" s="2">
        <f t="shared" si="1"/>
        <v>14</v>
      </c>
      <c r="D16">
        <v>103656.00900000001</v>
      </c>
      <c r="E16" s="9">
        <v>104395.0892395143</v>
      </c>
      <c r="F16" s="9">
        <v>102351</v>
      </c>
      <c r="V16" s="8"/>
      <c r="X16" t="s">
        <v>61</v>
      </c>
      <c r="Y16" s="31">
        <f t="shared" ref="Y16:AL16" si="11">Y6*0.001</f>
        <v>105.11807279166666</v>
      </c>
      <c r="Z16" s="31">
        <f t="shared" si="11"/>
        <v>106.3445246666667</v>
      </c>
      <c r="AA16" s="31">
        <f t="shared" si="11"/>
        <v>103.74622637499999</v>
      </c>
      <c r="AB16" s="31">
        <f t="shared" si="11"/>
        <v>99.781670583333337</v>
      </c>
      <c r="AC16" s="31">
        <f t="shared" si="11"/>
        <v>92.139659729166667</v>
      </c>
      <c r="AD16" s="31">
        <f t="shared" si="11"/>
        <v>85.058175000000006</v>
      </c>
      <c r="AE16" s="31">
        <f t="shared" si="11"/>
        <v>86.316020833333326</v>
      </c>
      <c r="AF16" s="32">
        <f t="shared" si="11"/>
        <v>94.868083333333331</v>
      </c>
      <c r="AG16" s="32">
        <f t="shared" si="11"/>
        <v>96.577291666666667</v>
      </c>
      <c r="AH16" s="32">
        <f t="shared" si="11"/>
        <v>98.048500000000004</v>
      </c>
      <c r="AI16" s="32">
        <f t="shared" si="11"/>
        <v>99.913250000000005</v>
      </c>
      <c r="AJ16" s="32">
        <f t="shared" si="11"/>
        <v>97.612666666666669</v>
      </c>
      <c r="AK16" s="32">
        <f t="shared" si="11"/>
        <v>89.196958333333328</v>
      </c>
      <c r="AL16" s="32">
        <f t="shared" si="11"/>
        <v>85.146500000000003</v>
      </c>
    </row>
    <row r="17" spans="1:38" x14ac:dyDescent="0.25">
      <c r="A17" s="19">
        <v>43850.625</v>
      </c>
      <c r="B17" s="2">
        <f t="shared" si="0"/>
        <v>20</v>
      </c>
      <c r="C17" s="2">
        <f t="shared" si="1"/>
        <v>15</v>
      </c>
      <c r="D17">
        <v>102592.71</v>
      </c>
      <c r="E17" s="9">
        <v>103886.34890929751</v>
      </c>
      <c r="F17" s="9">
        <v>102284</v>
      </c>
      <c r="V17" s="8"/>
      <c r="W17" t="s">
        <v>94</v>
      </c>
      <c r="X17" t="s">
        <v>60</v>
      </c>
      <c r="Y17" s="31">
        <f t="shared" ref="Y17:AL17" si="12">Y7*0.001</f>
        <v>112.30663367194731</v>
      </c>
      <c r="Z17" s="31">
        <f t="shared" si="12"/>
        <v>115.6473894785272</v>
      </c>
      <c r="AA17" s="31">
        <f t="shared" si="12"/>
        <v>115.67935755939311</v>
      </c>
      <c r="AB17" s="31">
        <f t="shared" si="12"/>
        <v>109.5278367824703</v>
      </c>
      <c r="AC17" s="31">
        <f t="shared" si="12"/>
        <v>100.58880581232171</v>
      </c>
      <c r="AD17" s="31">
        <f t="shared" si="12"/>
        <v>92.913376722967499</v>
      </c>
      <c r="AE17" s="31">
        <f t="shared" si="12"/>
        <v>92.275594569288998</v>
      </c>
      <c r="AF17" s="32">
        <f t="shared" si="12"/>
        <v>101.1448458317324</v>
      </c>
      <c r="AG17" s="32">
        <f t="shared" si="12"/>
        <v>107.3266326816414</v>
      </c>
      <c r="AH17" s="32">
        <f t="shared" si="12"/>
        <v>109.26092255228441</v>
      </c>
      <c r="AI17" s="32">
        <f t="shared" si="12"/>
        <v>108.7539093799265</v>
      </c>
      <c r="AJ17" s="32">
        <f t="shared" si="12"/>
        <v>104.633929582018</v>
      </c>
      <c r="AK17" s="32">
        <f t="shared" si="12"/>
        <v>93.314849120858341</v>
      </c>
      <c r="AL17" s="32">
        <f t="shared" si="12"/>
        <v>93.894788092028122</v>
      </c>
    </row>
    <row r="18" spans="1:38" x14ac:dyDescent="0.25">
      <c r="A18" s="19">
        <v>43850.666666666657</v>
      </c>
      <c r="B18" s="2">
        <f t="shared" si="0"/>
        <v>20</v>
      </c>
      <c r="C18" s="2">
        <f t="shared" si="1"/>
        <v>16</v>
      </c>
      <c r="D18">
        <v>102871.874</v>
      </c>
      <c r="E18" s="9">
        <v>102976.89201960379</v>
      </c>
      <c r="F18" s="9">
        <v>104771</v>
      </c>
      <c r="V18" s="8"/>
      <c r="X18" t="s">
        <v>61</v>
      </c>
      <c r="Y18" s="31">
        <f t="shared" ref="Y18:AL18" si="13">Y8*0.001</f>
        <v>104.7598130474004</v>
      </c>
      <c r="Z18" s="31">
        <f t="shared" si="13"/>
        <v>105.14259669992327</v>
      </c>
      <c r="AA18" s="31">
        <f t="shared" si="13"/>
        <v>102.42730242643117</v>
      </c>
      <c r="AB18" s="31">
        <f t="shared" si="13"/>
        <v>98.096781342470337</v>
      </c>
      <c r="AC18" s="31">
        <f t="shared" si="13"/>
        <v>92.267839180941465</v>
      </c>
      <c r="AD18" s="31">
        <f t="shared" si="13"/>
        <v>85.193474930291146</v>
      </c>
      <c r="AE18" s="31">
        <f t="shared" si="13"/>
        <v>84.078732207598932</v>
      </c>
      <c r="AF18" s="32">
        <f t="shared" si="13"/>
        <v>93.017155689424655</v>
      </c>
      <c r="AG18" s="32">
        <f t="shared" si="13"/>
        <v>95.248634076469585</v>
      </c>
      <c r="AH18" s="32">
        <f t="shared" si="13"/>
        <v>97.994536100487466</v>
      </c>
      <c r="AI18" s="32">
        <f t="shared" si="13"/>
        <v>98.829233129126592</v>
      </c>
      <c r="AJ18" s="32">
        <f t="shared" si="13"/>
        <v>95.018973786254719</v>
      </c>
      <c r="AK18" s="32">
        <f t="shared" si="13"/>
        <v>86.479528260771659</v>
      </c>
      <c r="AL18" s="32">
        <f t="shared" si="13"/>
        <v>82.427652460194679</v>
      </c>
    </row>
    <row r="19" spans="1:38" x14ac:dyDescent="0.25">
      <c r="A19" s="19">
        <v>43850.708333333343</v>
      </c>
      <c r="B19" s="2">
        <f t="shared" si="0"/>
        <v>20</v>
      </c>
      <c r="C19" s="2">
        <f t="shared" si="1"/>
        <v>17</v>
      </c>
      <c r="D19">
        <v>105684.607</v>
      </c>
      <c r="E19" s="9">
        <v>104878.1850005233</v>
      </c>
      <c r="F19" s="9">
        <v>110448</v>
      </c>
      <c r="V19" s="8"/>
      <c r="W19" t="s">
        <v>88</v>
      </c>
      <c r="X19" t="s">
        <v>89</v>
      </c>
      <c r="Y19" s="31"/>
      <c r="Z19" s="31"/>
      <c r="AA19" s="31"/>
      <c r="AB19" s="31"/>
      <c r="AC19" s="31"/>
      <c r="AD19" s="31"/>
      <c r="AE19" s="31"/>
      <c r="AF19" s="32">
        <f t="shared" ref="AF19:AL19" si="14">AF9*0.001</f>
        <v>102.54292258878411</v>
      </c>
      <c r="AG19" s="32">
        <f t="shared" si="14"/>
        <v>109.04680958713071</v>
      </c>
      <c r="AH19" s="32">
        <f t="shared" si="14"/>
        <v>111.54017401257251</v>
      </c>
      <c r="AI19" s="32">
        <f t="shared" si="14"/>
        <v>112.41812769799881</v>
      </c>
      <c r="AJ19" s="32">
        <f t="shared" si="14"/>
        <v>108.08229523525989</v>
      </c>
      <c r="AK19" s="32">
        <f t="shared" si="14"/>
        <v>97.191399569806109</v>
      </c>
      <c r="AL19" s="32">
        <f t="shared" si="14"/>
        <v>98.508987700043107</v>
      </c>
    </row>
    <row r="20" spans="1:38" x14ac:dyDescent="0.25">
      <c r="A20" s="19">
        <v>43850.75</v>
      </c>
      <c r="B20" s="2">
        <f t="shared" si="0"/>
        <v>20</v>
      </c>
      <c r="C20" s="2">
        <f t="shared" si="1"/>
        <v>18</v>
      </c>
      <c r="D20">
        <v>111753.56299999999</v>
      </c>
      <c r="E20" s="9">
        <v>108854.1505571866</v>
      </c>
      <c r="F20" s="9">
        <v>113468</v>
      </c>
      <c r="V20" s="8"/>
      <c r="X20" t="s">
        <v>90</v>
      </c>
      <c r="Y20" s="31"/>
      <c r="Z20" s="31"/>
      <c r="AA20" s="31"/>
      <c r="AB20" s="31"/>
      <c r="AC20" s="31"/>
      <c r="AD20" s="31"/>
      <c r="AE20" s="31"/>
      <c r="AF20" s="32">
        <f t="shared" ref="AF20:AL20" si="15">AF10*0.001</f>
        <v>99.952816593558438</v>
      </c>
      <c r="AG20" s="32">
        <f t="shared" si="15"/>
        <v>106.2005440630726</v>
      </c>
      <c r="AH20" s="32">
        <f t="shared" si="15"/>
        <v>107.676507809722</v>
      </c>
      <c r="AI20" s="32">
        <f t="shared" si="15"/>
        <v>105.3952279030029</v>
      </c>
      <c r="AJ20" s="32">
        <f t="shared" si="15"/>
        <v>101.44407422867457</v>
      </c>
      <c r="AK20" s="32">
        <f t="shared" si="15"/>
        <v>90.32796325504269</v>
      </c>
      <c r="AL20" s="32">
        <f t="shared" si="15"/>
        <v>90.377268064797605</v>
      </c>
    </row>
    <row r="21" spans="1:38" x14ac:dyDescent="0.25">
      <c r="A21" s="19">
        <v>43850.791666666657</v>
      </c>
      <c r="B21" s="2">
        <f t="shared" si="0"/>
        <v>20</v>
      </c>
      <c r="C21" s="2">
        <f t="shared" si="1"/>
        <v>19</v>
      </c>
      <c r="D21">
        <v>114846.23299999999</v>
      </c>
      <c r="E21" s="9">
        <v>110972.4437120534</v>
      </c>
      <c r="F21" s="9">
        <v>113796</v>
      </c>
      <c r="K21" s="3"/>
      <c r="L21" s="3"/>
      <c r="V21" s="8"/>
      <c r="W21" t="s">
        <v>64</v>
      </c>
      <c r="X21" t="s">
        <v>65</v>
      </c>
      <c r="Y21" s="31">
        <f t="shared" ref="Y21:AL21" si="16">Y11</f>
        <v>29.223888609144421</v>
      </c>
      <c r="Z21" s="31">
        <f t="shared" si="16"/>
        <v>31.26888868543837</v>
      </c>
      <c r="AA21" s="31">
        <f t="shared" si="16"/>
        <v>36.898888905843101</v>
      </c>
      <c r="AB21" s="31">
        <f t="shared" si="16"/>
        <v>42.134444342719178</v>
      </c>
      <c r="AC21" s="31">
        <f t="shared" si="16"/>
        <v>45.320555369059242</v>
      </c>
      <c r="AD21" s="31">
        <f t="shared" si="16"/>
        <v>44.813333299424912</v>
      </c>
      <c r="AE21" s="31">
        <f t="shared" si="16"/>
        <v>40.242222468058273</v>
      </c>
      <c r="AF21" s="32">
        <f t="shared" si="16"/>
        <v>41.066111034817169</v>
      </c>
      <c r="AG21" s="32">
        <f t="shared" si="16"/>
        <v>39.039444393581817</v>
      </c>
      <c r="AH21" s="32">
        <f t="shared" si="16"/>
        <v>37.932222472296822</v>
      </c>
      <c r="AI21" s="32">
        <f t="shared" si="16"/>
        <v>38.416110992431641</v>
      </c>
      <c r="AJ21" s="32">
        <f t="shared" si="16"/>
        <v>42.388333214653862</v>
      </c>
      <c r="AK21" s="32">
        <f t="shared" si="16"/>
        <v>41.955555809868713</v>
      </c>
      <c r="AL21" s="32">
        <f t="shared" si="16"/>
        <v>41.578888999091262</v>
      </c>
    </row>
    <row r="22" spans="1:38" x14ac:dyDescent="0.25">
      <c r="A22" s="19">
        <v>43850.833333333343</v>
      </c>
      <c r="B22" s="2">
        <f t="shared" si="0"/>
        <v>20</v>
      </c>
      <c r="C22" s="2">
        <f t="shared" si="1"/>
        <v>20</v>
      </c>
      <c r="D22">
        <v>114379.058</v>
      </c>
      <c r="E22" s="9">
        <v>112076.23472736881</v>
      </c>
      <c r="F22" s="9">
        <v>112851</v>
      </c>
      <c r="V22" s="8"/>
      <c r="X22" t="s">
        <v>61</v>
      </c>
      <c r="Y22" s="31">
        <f t="shared" ref="Y22:AL22" si="17">Y12</f>
        <v>24.321111255221901</v>
      </c>
      <c r="Z22" s="31">
        <f t="shared" si="17"/>
        <v>24.509999910990398</v>
      </c>
      <c r="AA22" s="31">
        <f t="shared" si="17"/>
        <v>28.008888986375599</v>
      </c>
      <c r="AB22" s="31">
        <f t="shared" si="17"/>
        <v>33.921667310926651</v>
      </c>
      <c r="AC22" s="31">
        <f t="shared" si="17"/>
        <v>39.91166665818956</v>
      </c>
      <c r="AD22" s="31">
        <f t="shared" si="17"/>
        <v>40.709445317586272</v>
      </c>
      <c r="AE22" s="31">
        <f t="shared" si="17"/>
        <v>36.899999724494087</v>
      </c>
      <c r="AF22" s="32">
        <f t="shared" si="17"/>
        <v>36.806110699971519</v>
      </c>
      <c r="AG22" s="32">
        <f t="shared" si="17"/>
        <v>35.24111164940728</v>
      </c>
      <c r="AH22" s="32">
        <f t="shared" si="17"/>
        <v>33.121666696336533</v>
      </c>
      <c r="AI22" s="32">
        <f t="shared" si="17"/>
        <v>32.43722258673774</v>
      </c>
      <c r="AJ22" s="32">
        <f t="shared" si="17"/>
        <v>36.060556093851723</v>
      </c>
      <c r="AK22" s="32">
        <f t="shared" si="17"/>
        <v>37.830000029669868</v>
      </c>
      <c r="AL22" s="32">
        <f t="shared" si="17"/>
        <v>36.395556131998703</v>
      </c>
    </row>
    <row r="23" spans="1:38" x14ac:dyDescent="0.25">
      <c r="A23" s="19">
        <v>43850.875</v>
      </c>
      <c r="B23" s="2">
        <f t="shared" si="0"/>
        <v>20</v>
      </c>
      <c r="C23" s="2">
        <f t="shared" si="1"/>
        <v>21</v>
      </c>
      <c r="D23">
        <v>112803.269</v>
      </c>
      <c r="E23" s="9">
        <v>112269.27940718509</v>
      </c>
      <c r="F23" s="9">
        <v>109789</v>
      </c>
      <c r="V23" s="8"/>
      <c r="X23" s="13"/>
    </row>
    <row r="24" spans="1:38" x14ac:dyDescent="0.25">
      <c r="A24" s="19">
        <v>43850.916666666657</v>
      </c>
      <c r="B24" s="2">
        <f t="shared" si="0"/>
        <v>20</v>
      </c>
      <c r="C24" s="2">
        <f t="shared" si="1"/>
        <v>22</v>
      </c>
      <c r="D24">
        <v>109746.41499999999</v>
      </c>
      <c r="E24" s="9">
        <v>110075.2875173849</v>
      </c>
      <c r="F24" s="9">
        <v>105322.5</v>
      </c>
      <c r="V24" s="8"/>
      <c r="X24" s="13"/>
    </row>
    <row r="25" spans="1:38" x14ac:dyDescent="0.25">
      <c r="A25" s="19">
        <v>43850.958333333343</v>
      </c>
      <c r="B25" s="2">
        <f t="shared" si="0"/>
        <v>20</v>
      </c>
      <c r="C25" s="2">
        <f t="shared" si="1"/>
        <v>23</v>
      </c>
      <c r="D25">
        <v>104976.455</v>
      </c>
      <c r="E25" s="9">
        <v>106022.195686327</v>
      </c>
      <c r="F25" s="9">
        <v>100700.5</v>
      </c>
      <c r="V25" s="8"/>
      <c r="X25" s="13"/>
    </row>
    <row r="26" spans="1:38" x14ac:dyDescent="0.25">
      <c r="A26" s="19">
        <v>43851</v>
      </c>
      <c r="B26" s="2">
        <f t="shared" si="0"/>
        <v>21</v>
      </c>
      <c r="C26" s="2">
        <f t="shared" si="1"/>
        <v>0</v>
      </c>
      <c r="D26">
        <v>100845.856</v>
      </c>
      <c r="E26" s="9">
        <v>101884.0427440146</v>
      </c>
      <c r="F26" s="9">
        <v>98990</v>
      </c>
      <c r="V26" s="8"/>
      <c r="X26" s="20"/>
    </row>
    <row r="27" spans="1:38" x14ac:dyDescent="0.25">
      <c r="A27" s="19">
        <v>43851.041666666657</v>
      </c>
      <c r="B27" s="2">
        <f t="shared" ref="B27:B90" si="18">DAY(A27)</f>
        <v>21</v>
      </c>
      <c r="C27" s="2">
        <f t="shared" ref="C27:C90" si="19">HOUR(A27)</f>
        <v>1</v>
      </c>
      <c r="D27">
        <v>98085.930999999997</v>
      </c>
      <c r="E27" s="9">
        <v>98905.083090647851</v>
      </c>
      <c r="F27" s="9">
        <v>97937</v>
      </c>
      <c r="V27" s="8"/>
      <c r="X27" s="20"/>
      <c r="AE27" s="3"/>
      <c r="AL27" s="3"/>
    </row>
    <row r="28" spans="1:38" x14ac:dyDescent="0.25">
      <c r="A28" s="19">
        <v>43851.083333333343</v>
      </c>
      <c r="B28" s="2">
        <f t="shared" si="18"/>
        <v>21</v>
      </c>
      <c r="C28" s="2">
        <f t="shared" si="19"/>
        <v>2</v>
      </c>
      <c r="D28">
        <v>96809.728000000003</v>
      </c>
      <c r="E28" s="9">
        <v>97402.811345602633</v>
      </c>
      <c r="F28" s="9">
        <v>97817</v>
      </c>
      <c r="V28" s="8"/>
      <c r="X28" s="20"/>
      <c r="AE28" s="3"/>
      <c r="AL28" s="3"/>
    </row>
    <row r="29" spans="1:38" x14ac:dyDescent="0.25">
      <c r="A29" s="19">
        <v>43851.125</v>
      </c>
      <c r="B29" s="2">
        <f t="shared" si="18"/>
        <v>21</v>
      </c>
      <c r="C29" s="2">
        <f t="shared" si="19"/>
        <v>3</v>
      </c>
      <c r="D29">
        <v>96742.967999999993</v>
      </c>
      <c r="E29" s="9">
        <v>96334.55718331477</v>
      </c>
      <c r="F29" s="9">
        <v>98640</v>
      </c>
      <c r="V29" s="8"/>
      <c r="X29" s="20"/>
      <c r="AE29" s="3"/>
      <c r="AL29" s="3"/>
    </row>
    <row r="30" spans="1:38" x14ac:dyDescent="0.25">
      <c r="A30" s="19">
        <v>43851.166666666657</v>
      </c>
      <c r="B30" s="2">
        <f t="shared" si="18"/>
        <v>21</v>
      </c>
      <c r="C30" s="2">
        <f t="shared" si="19"/>
        <v>4</v>
      </c>
      <c r="D30">
        <v>97525.936000000002</v>
      </c>
      <c r="E30" s="9">
        <v>96819.014621199967</v>
      </c>
      <c r="F30" s="9">
        <v>101018</v>
      </c>
      <c r="V30" s="8"/>
      <c r="X30" s="20"/>
      <c r="AE30" s="3"/>
      <c r="AL30" s="3"/>
    </row>
    <row r="31" spans="1:38" x14ac:dyDescent="0.25">
      <c r="A31" s="19">
        <v>43851.208333333343</v>
      </c>
      <c r="B31" s="2">
        <f t="shared" si="18"/>
        <v>21</v>
      </c>
      <c r="C31" s="2">
        <f t="shared" si="19"/>
        <v>5</v>
      </c>
      <c r="D31">
        <v>100106.80899999999</v>
      </c>
      <c r="E31" s="9">
        <v>99468.397378684138</v>
      </c>
      <c r="F31" s="9">
        <v>106314</v>
      </c>
      <c r="V31" s="8"/>
      <c r="X31" s="20"/>
      <c r="AE31" s="3"/>
      <c r="AL31" s="3"/>
    </row>
    <row r="32" spans="1:38" x14ac:dyDescent="0.25">
      <c r="A32" s="19">
        <v>43851.25</v>
      </c>
      <c r="B32" s="2">
        <f t="shared" si="18"/>
        <v>21</v>
      </c>
      <c r="C32" s="2">
        <f t="shared" si="19"/>
        <v>6</v>
      </c>
      <c r="D32">
        <v>105868.423</v>
      </c>
      <c r="E32" s="9">
        <v>104270.2951938778</v>
      </c>
      <c r="F32" s="9">
        <v>115210</v>
      </c>
      <c r="V32" s="8"/>
      <c r="X32" s="20"/>
      <c r="AE32" s="3"/>
      <c r="AL32" s="3"/>
    </row>
    <row r="33" spans="1:38" x14ac:dyDescent="0.25">
      <c r="A33" s="19">
        <v>43851.291666666657</v>
      </c>
      <c r="B33" s="2">
        <f t="shared" si="18"/>
        <v>21</v>
      </c>
      <c r="C33" s="2">
        <f t="shared" si="19"/>
        <v>7</v>
      </c>
      <c r="D33">
        <v>114374.66</v>
      </c>
      <c r="E33" s="9">
        <v>111910.4441284276</v>
      </c>
      <c r="F33" s="9">
        <v>120090</v>
      </c>
      <c r="V33" s="8"/>
      <c r="X33" s="20"/>
      <c r="AE33" s="3"/>
      <c r="AL33" s="3"/>
    </row>
    <row r="34" spans="1:38" x14ac:dyDescent="0.25">
      <c r="A34" s="19">
        <v>43851.333333333343</v>
      </c>
      <c r="B34" s="2">
        <f t="shared" si="18"/>
        <v>21</v>
      </c>
      <c r="C34" s="2">
        <f t="shared" si="19"/>
        <v>8</v>
      </c>
      <c r="D34">
        <v>119137.592</v>
      </c>
      <c r="E34" s="9">
        <v>115647.3894785272</v>
      </c>
      <c r="F34" s="9">
        <v>118135</v>
      </c>
      <c r="V34" s="8"/>
      <c r="X34" s="20"/>
      <c r="AE34" s="3"/>
      <c r="AL34" s="3"/>
    </row>
    <row r="35" spans="1:38" x14ac:dyDescent="0.25">
      <c r="A35" s="19">
        <v>43851.375</v>
      </c>
      <c r="B35" s="2">
        <f t="shared" si="18"/>
        <v>21</v>
      </c>
      <c r="C35" s="2">
        <f t="shared" si="19"/>
        <v>9</v>
      </c>
      <c r="D35">
        <v>117308.451</v>
      </c>
      <c r="E35" s="9">
        <v>114503.93349128299</v>
      </c>
      <c r="F35" s="9">
        <v>113948</v>
      </c>
      <c r="V35" s="8"/>
      <c r="X35" s="3"/>
      <c r="AE35" s="3"/>
      <c r="AL35" s="3"/>
    </row>
    <row r="36" spans="1:38" x14ac:dyDescent="0.25">
      <c r="A36" s="19">
        <v>43851.416666666657</v>
      </c>
      <c r="B36" s="2">
        <f t="shared" si="18"/>
        <v>21</v>
      </c>
      <c r="C36" s="2">
        <f t="shared" si="19"/>
        <v>10</v>
      </c>
      <c r="D36">
        <v>113293.834</v>
      </c>
      <c r="E36" s="9">
        <v>111563.4599919879</v>
      </c>
      <c r="F36" s="9">
        <v>110740</v>
      </c>
      <c r="V36" s="8"/>
      <c r="X36" s="12"/>
      <c r="AE36" s="3"/>
      <c r="AL36" s="3"/>
    </row>
    <row r="37" spans="1:38" x14ac:dyDescent="0.25">
      <c r="A37" s="19">
        <v>43851.458333333343</v>
      </c>
      <c r="B37" s="2">
        <f t="shared" si="18"/>
        <v>21</v>
      </c>
      <c r="C37" s="2">
        <f t="shared" si="19"/>
        <v>11</v>
      </c>
      <c r="D37">
        <v>109873.398</v>
      </c>
      <c r="E37" s="9">
        <v>108598.14525558169</v>
      </c>
      <c r="F37" s="9">
        <v>107376</v>
      </c>
      <c r="V37" s="8"/>
      <c r="X37" s="12"/>
      <c r="AE37" s="3"/>
      <c r="AL37" s="3"/>
    </row>
    <row r="38" spans="1:38" x14ac:dyDescent="0.25">
      <c r="A38" s="19">
        <v>43851.5</v>
      </c>
      <c r="B38" s="2">
        <f t="shared" si="18"/>
        <v>21</v>
      </c>
      <c r="C38" s="2">
        <f t="shared" si="19"/>
        <v>12</v>
      </c>
      <c r="D38">
        <v>106793.769</v>
      </c>
      <c r="E38" s="9">
        <v>107156.9167960898</v>
      </c>
      <c r="F38" s="9">
        <v>104682</v>
      </c>
      <c r="V38" s="8"/>
      <c r="X38" s="12"/>
      <c r="AE38" s="3"/>
      <c r="AL38" s="3"/>
    </row>
    <row r="39" spans="1:38" x14ac:dyDescent="0.25">
      <c r="A39" s="19">
        <v>43851.541666666657</v>
      </c>
      <c r="B39" s="2">
        <f t="shared" si="18"/>
        <v>21</v>
      </c>
      <c r="C39" s="2">
        <f t="shared" si="19"/>
        <v>13</v>
      </c>
      <c r="D39">
        <v>104183.00599999999</v>
      </c>
      <c r="E39" s="9">
        <v>105868.450101132</v>
      </c>
      <c r="F39" s="9">
        <v>102808</v>
      </c>
      <c r="V39" s="8"/>
      <c r="X39" s="12"/>
      <c r="AE39" s="3"/>
      <c r="AL39" s="3"/>
    </row>
    <row r="40" spans="1:38" x14ac:dyDescent="0.25">
      <c r="A40" s="19">
        <v>43851.583333333343</v>
      </c>
      <c r="B40" s="2">
        <f t="shared" si="18"/>
        <v>21</v>
      </c>
      <c r="C40" s="2">
        <f t="shared" si="19"/>
        <v>14</v>
      </c>
      <c r="D40">
        <v>102329.827</v>
      </c>
      <c r="E40" s="9">
        <v>104413.9152469549</v>
      </c>
      <c r="F40" s="9">
        <v>101592</v>
      </c>
      <c r="V40" s="8"/>
      <c r="X40" s="12"/>
      <c r="AE40" s="3"/>
      <c r="AL40" s="3"/>
    </row>
    <row r="41" spans="1:38" x14ac:dyDescent="0.25">
      <c r="A41" s="19">
        <v>43851.625</v>
      </c>
      <c r="B41" s="2">
        <f t="shared" si="18"/>
        <v>21</v>
      </c>
      <c r="C41" s="2">
        <f t="shared" si="19"/>
        <v>15</v>
      </c>
      <c r="D41">
        <v>100914.454</v>
      </c>
      <c r="E41" s="9">
        <v>102690.8553239765</v>
      </c>
      <c r="F41" s="9">
        <v>101580</v>
      </c>
      <c r="V41" s="8"/>
      <c r="X41" s="12"/>
      <c r="AE41" s="3"/>
      <c r="AH41" s="3"/>
      <c r="AL41" s="3"/>
    </row>
    <row r="42" spans="1:38" x14ac:dyDescent="0.25">
      <c r="A42" s="19">
        <v>43851.666666666657</v>
      </c>
      <c r="B42" s="2">
        <f t="shared" si="18"/>
        <v>21</v>
      </c>
      <c r="C42" s="2">
        <f t="shared" si="19"/>
        <v>16</v>
      </c>
      <c r="D42">
        <v>100865.143</v>
      </c>
      <c r="E42" s="9">
        <v>101302.61967313661</v>
      </c>
      <c r="F42" s="9">
        <v>104120</v>
      </c>
      <c r="V42" s="8"/>
      <c r="X42" s="12"/>
      <c r="AE42" s="3"/>
      <c r="AH42" s="3"/>
      <c r="AL42" s="3"/>
    </row>
    <row r="43" spans="1:38" x14ac:dyDescent="0.25">
      <c r="A43" s="19">
        <v>43851.708333333343</v>
      </c>
      <c r="B43" s="2">
        <f t="shared" si="18"/>
        <v>21</v>
      </c>
      <c r="C43" s="2">
        <f t="shared" si="19"/>
        <v>17</v>
      </c>
      <c r="D43">
        <v>103580.41</v>
      </c>
      <c r="E43" s="9">
        <v>102830.8897581624</v>
      </c>
      <c r="F43" s="9">
        <v>110359</v>
      </c>
      <c r="V43" s="8"/>
      <c r="X43" s="12"/>
      <c r="AE43" s="3"/>
      <c r="AH43" s="3"/>
      <c r="AL43" s="3"/>
    </row>
    <row r="44" spans="1:38" x14ac:dyDescent="0.25">
      <c r="A44" s="19">
        <v>43851.75</v>
      </c>
      <c r="B44" s="2">
        <f t="shared" si="18"/>
        <v>21</v>
      </c>
      <c r="C44" s="2">
        <f t="shared" si="19"/>
        <v>18</v>
      </c>
      <c r="D44">
        <v>109736.262</v>
      </c>
      <c r="E44" s="9">
        <v>106473.34154983349</v>
      </c>
      <c r="F44" s="9">
        <v>114332</v>
      </c>
      <c r="V44" s="8"/>
      <c r="X44" s="12"/>
      <c r="AE44" s="3"/>
      <c r="AH44" s="3"/>
      <c r="AL44" s="3"/>
    </row>
    <row r="45" spans="1:38" x14ac:dyDescent="0.25">
      <c r="A45" s="19">
        <v>43851.791666666657</v>
      </c>
      <c r="B45" s="2">
        <f t="shared" si="18"/>
        <v>21</v>
      </c>
      <c r="C45" s="2">
        <f t="shared" si="19"/>
        <v>19</v>
      </c>
      <c r="D45">
        <v>113719.734</v>
      </c>
      <c r="E45" s="9">
        <v>108204.5738996944</v>
      </c>
      <c r="F45" s="9">
        <v>114440</v>
      </c>
      <c r="V45" s="8"/>
      <c r="X45" s="12"/>
      <c r="AE45" s="3"/>
      <c r="AH45" s="3"/>
      <c r="AL45" s="3"/>
    </row>
    <row r="46" spans="1:38" x14ac:dyDescent="0.25">
      <c r="A46" s="19">
        <v>43851.833333333343</v>
      </c>
      <c r="B46" s="2">
        <f t="shared" si="18"/>
        <v>21</v>
      </c>
      <c r="C46" s="2">
        <f t="shared" si="19"/>
        <v>20</v>
      </c>
      <c r="D46">
        <v>113573.929</v>
      </c>
      <c r="E46" s="9">
        <v>108957.37685070409</v>
      </c>
      <c r="F46" s="9">
        <v>113139</v>
      </c>
      <c r="V46" s="8"/>
      <c r="X46" s="12"/>
      <c r="AE46" s="3"/>
      <c r="AH46" s="3"/>
      <c r="AL46" s="3"/>
    </row>
    <row r="47" spans="1:38" x14ac:dyDescent="0.25">
      <c r="A47" s="19">
        <v>43851.875</v>
      </c>
      <c r="B47" s="2">
        <f t="shared" si="18"/>
        <v>21</v>
      </c>
      <c r="C47" s="2">
        <f t="shared" si="19"/>
        <v>21</v>
      </c>
      <c r="D47">
        <v>112442.08900000001</v>
      </c>
      <c r="E47" s="9">
        <v>108715.1520156023</v>
      </c>
      <c r="F47" s="9">
        <v>109827</v>
      </c>
      <c r="V47" s="8"/>
      <c r="X47" s="12"/>
      <c r="AE47" s="3"/>
      <c r="AH47" s="3"/>
      <c r="AL47" s="3"/>
    </row>
    <row r="48" spans="1:38" x14ac:dyDescent="0.25">
      <c r="A48" s="19">
        <v>43851.916666666657</v>
      </c>
      <c r="B48" s="2">
        <f t="shared" si="18"/>
        <v>21</v>
      </c>
      <c r="C48" s="2">
        <f t="shared" si="19"/>
        <v>22</v>
      </c>
      <c r="D48">
        <v>109510.757</v>
      </c>
      <c r="E48" s="9">
        <v>106455.5223123342</v>
      </c>
      <c r="F48" s="9">
        <v>104952</v>
      </c>
      <c r="V48" s="8"/>
      <c r="X48" s="12"/>
      <c r="AE48" s="3"/>
      <c r="AH48" s="3"/>
      <c r="AL48" s="3"/>
    </row>
    <row r="49" spans="1:38" x14ac:dyDescent="0.25">
      <c r="A49" s="19">
        <v>43851.958333333343</v>
      </c>
      <c r="B49" s="2">
        <f t="shared" si="18"/>
        <v>21</v>
      </c>
      <c r="C49" s="2">
        <f t="shared" si="19"/>
        <v>23</v>
      </c>
      <c r="D49">
        <v>104645.626</v>
      </c>
      <c r="E49" s="9">
        <v>103045.13336738839</v>
      </c>
      <c r="F49" s="9">
        <v>100430</v>
      </c>
      <c r="V49" s="8"/>
      <c r="X49" s="12"/>
      <c r="AE49" s="3"/>
      <c r="AH49" s="3"/>
      <c r="AL49" s="3"/>
    </row>
    <row r="50" spans="1:38" x14ac:dyDescent="0.25">
      <c r="A50" s="19">
        <v>43852</v>
      </c>
      <c r="B50" s="2">
        <f t="shared" si="18"/>
        <v>22</v>
      </c>
      <c r="C50" s="2">
        <f t="shared" si="19"/>
        <v>0</v>
      </c>
      <c r="D50">
        <v>100563.037</v>
      </c>
      <c r="E50" s="9">
        <v>99056.428277342668</v>
      </c>
      <c r="F50" s="9">
        <v>98412</v>
      </c>
      <c r="V50" s="8"/>
      <c r="X50" s="12"/>
      <c r="AE50" s="3"/>
      <c r="AH50" s="3"/>
      <c r="AL50" s="3"/>
    </row>
    <row r="51" spans="1:38" x14ac:dyDescent="0.25">
      <c r="A51" s="19">
        <v>43852.041666666657</v>
      </c>
      <c r="B51" s="2">
        <f t="shared" si="18"/>
        <v>22</v>
      </c>
      <c r="C51" s="2">
        <f t="shared" si="19"/>
        <v>1</v>
      </c>
      <c r="D51">
        <v>98032.323000000004</v>
      </c>
      <c r="E51" s="9">
        <v>95892.433096789988</v>
      </c>
      <c r="F51" s="9">
        <v>97359</v>
      </c>
      <c r="V51" s="8"/>
      <c r="X51" s="12"/>
      <c r="AE51" s="3"/>
      <c r="AH51" s="3"/>
      <c r="AL51" s="3"/>
    </row>
    <row r="52" spans="1:38" x14ac:dyDescent="0.25">
      <c r="A52" s="19">
        <v>43852.083333333343</v>
      </c>
      <c r="B52" s="2">
        <f t="shared" si="18"/>
        <v>22</v>
      </c>
      <c r="C52" s="2">
        <f t="shared" si="19"/>
        <v>2</v>
      </c>
      <c r="D52">
        <v>96963.581999999995</v>
      </c>
      <c r="E52" s="9">
        <v>94441.886756371066</v>
      </c>
      <c r="F52" s="9">
        <v>97282</v>
      </c>
      <c r="V52" s="8"/>
      <c r="X52" s="12"/>
      <c r="AE52" s="3"/>
      <c r="AH52" s="3"/>
      <c r="AL52" s="3"/>
    </row>
    <row r="53" spans="1:38" x14ac:dyDescent="0.25">
      <c r="A53" s="19">
        <v>43852.125</v>
      </c>
      <c r="B53" s="2">
        <f t="shared" si="18"/>
        <v>22</v>
      </c>
      <c r="C53" s="2">
        <f t="shared" si="19"/>
        <v>3</v>
      </c>
      <c r="D53">
        <v>97103.491999999998</v>
      </c>
      <c r="E53" s="9">
        <v>94017.642355772172</v>
      </c>
      <c r="F53" s="9">
        <v>98212</v>
      </c>
      <c r="V53" s="8"/>
      <c r="X53" s="12"/>
      <c r="AE53" s="3"/>
      <c r="AH53" s="3"/>
      <c r="AL53" s="3"/>
    </row>
    <row r="54" spans="1:38" x14ac:dyDescent="0.25">
      <c r="A54" s="19">
        <v>43852.166666666657</v>
      </c>
      <c r="B54" s="2">
        <f t="shared" si="18"/>
        <v>22</v>
      </c>
      <c r="C54" s="2">
        <f t="shared" si="19"/>
        <v>4</v>
      </c>
      <c r="D54">
        <v>97817.224000000002</v>
      </c>
      <c r="E54" s="9">
        <v>94655.610149408021</v>
      </c>
      <c r="F54" s="9">
        <v>100728</v>
      </c>
      <c r="V54" s="8"/>
      <c r="X54" s="12"/>
      <c r="AE54" s="3"/>
      <c r="AH54" s="3"/>
      <c r="AL54" s="3"/>
    </row>
    <row r="55" spans="1:38" x14ac:dyDescent="0.25">
      <c r="A55" s="19">
        <v>43852.208333333343</v>
      </c>
      <c r="B55" s="2">
        <f t="shared" si="18"/>
        <v>22</v>
      </c>
      <c r="C55" s="2">
        <f t="shared" si="19"/>
        <v>5</v>
      </c>
      <c r="D55">
        <v>100514.37699999999</v>
      </c>
      <c r="E55" s="9">
        <v>97524.660093091647</v>
      </c>
      <c r="F55" s="9">
        <v>106138</v>
      </c>
      <c r="V55" s="8"/>
      <c r="X55" s="12"/>
      <c r="AE55" s="3"/>
      <c r="AH55" s="3"/>
      <c r="AL55" s="3"/>
    </row>
    <row r="56" spans="1:38" x14ac:dyDescent="0.25">
      <c r="A56" s="19">
        <v>43852.25</v>
      </c>
      <c r="B56" s="2">
        <f t="shared" si="18"/>
        <v>22</v>
      </c>
      <c r="C56" s="2">
        <f t="shared" si="19"/>
        <v>6</v>
      </c>
      <c r="D56">
        <v>106313.90700000001</v>
      </c>
      <c r="E56" s="9">
        <v>103028.7417210736</v>
      </c>
      <c r="F56" s="9">
        <v>114874</v>
      </c>
      <c r="V56" s="8"/>
      <c r="X56" s="12"/>
      <c r="AE56" s="3"/>
      <c r="AH56" s="3"/>
      <c r="AL56" s="3"/>
    </row>
    <row r="57" spans="1:38" x14ac:dyDescent="0.25">
      <c r="A57" s="19">
        <v>43852.291666666657</v>
      </c>
      <c r="B57" s="2">
        <f t="shared" si="18"/>
        <v>22</v>
      </c>
      <c r="C57" s="2">
        <f t="shared" si="19"/>
        <v>7</v>
      </c>
      <c r="D57">
        <v>114887.68799999999</v>
      </c>
      <c r="E57" s="9">
        <v>110886.7943184364</v>
      </c>
      <c r="F57" s="9">
        <v>119399</v>
      </c>
      <c r="V57" s="8"/>
      <c r="X57" s="12"/>
      <c r="AE57" s="3"/>
      <c r="AH57" s="3"/>
      <c r="AL57" s="3"/>
    </row>
    <row r="58" spans="1:38" x14ac:dyDescent="0.25">
      <c r="A58" s="19">
        <v>43852.333333333343</v>
      </c>
      <c r="B58" s="2">
        <f t="shared" si="18"/>
        <v>22</v>
      </c>
      <c r="C58" s="2">
        <f t="shared" si="19"/>
        <v>8</v>
      </c>
      <c r="D58">
        <v>119544.74800000001</v>
      </c>
      <c r="E58" s="9">
        <v>115679.3575593931</v>
      </c>
      <c r="F58" s="9">
        <v>116460</v>
      </c>
      <c r="V58" s="8"/>
      <c r="X58" s="12"/>
      <c r="AE58" s="3"/>
      <c r="AH58" s="3"/>
      <c r="AL58" s="3"/>
    </row>
    <row r="59" spans="1:38" x14ac:dyDescent="0.25">
      <c r="A59" s="19">
        <v>43852.375</v>
      </c>
      <c r="B59" s="2">
        <f t="shared" si="18"/>
        <v>22</v>
      </c>
      <c r="C59" s="2">
        <f t="shared" si="19"/>
        <v>9</v>
      </c>
      <c r="D59">
        <v>117078.04700000001</v>
      </c>
      <c r="E59" s="9">
        <v>114023.1035829566</v>
      </c>
      <c r="F59" s="9">
        <v>111035</v>
      </c>
      <c r="V59" s="8"/>
      <c r="X59" s="12"/>
      <c r="AE59" s="3"/>
      <c r="AH59" s="3"/>
      <c r="AL59" s="3"/>
    </row>
    <row r="60" spans="1:38" x14ac:dyDescent="0.25">
      <c r="A60" s="19">
        <v>43852.416666666657</v>
      </c>
      <c r="B60" s="2">
        <f t="shared" si="18"/>
        <v>22</v>
      </c>
      <c r="C60" s="2">
        <f t="shared" si="19"/>
        <v>10</v>
      </c>
      <c r="D60">
        <v>111545.095</v>
      </c>
      <c r="E60" s="9">
        <v>111240.8953605416</v>
      </c>
      <c r="F60" s="9">
        <v>106642</v>
      </c>
      <c r="V60" s="8"/>
      <c r="X60" s="12"/>
      <c r="AE60" s="3"/>
      <c r="AH60" s="3"/>
      <c r="AL60" s="3"/>
    </row>
    <row r="61" spans="1:38" x14ac:dyDescent="0.25">
      <c r="A61" s="19">
        <v>43852.458333333343</v>
      </c>
      <c r="B61" s="2">
        <f t="shared" si="18"/>
        <v>22</v>
      </c>
      <c r="C61" s="2">
        <f t="shared" si="19"/>
        <v>11</v>
      </c>
      <c r="D61">
        <v>106746.576</v>
      </c>
      <c r="E61" s="9">
        <v>107962.56823752041</v>
      </c>
      <c r="F61" s="9">
        <v>103047</v>
      </c>
      <c r="V61" s="8"/>
      <c r="X61" s="12"/>
      <c r="AE61" s="3"/>
      <c r="AH61" s="3"/>
      <c r="AL61" s="3"/>
    </row>
    <row r="62" spans="1:38" x14ac:dyDescent="0.25">
      <c r="A62" s="19">
        <v>43852.5</v>
      </c>
      <c r="B62" s="2">
        <f t="shared" si="18"/>
        <v>22</v>
      </c>
      <c r="C62" s="2">
        <f t="shared" si="19"/>
        <v>12</v>
      </c>
      <c r="D62">
        <v>102623.398</v>
      </c>
      <c r="E62" s="9">
        <v>106330.3936530724</v>
      </c>
      <c r="F62" s="9">
        <v>100075</v>
      </c>
      <c r="V62" s="8"/>
      <c r="X62" s="12"/>
      <c r="AE62" s="3"/>
      <c r="AH62" s="3"/>
      <c r="AL62" s="3"/>
    </row>
    <row r="63" spans="1:38" x14ac:dyDescent="0.25">
      <c r="A63" s="19">
        <v>43852.541666666657</v>
      </c>
      <c r="B63" s="2">
        <f t="shared" si="18"/>
        <v>22</v>
      </c>
      <c r="C63" s="2">
        <f t="shared" si="19"/>
        <v>13</v>
      </c>
      <c r="D63">
        <v>99527.493000000002</v>
      </c>
      <c r="E63" s="9">
        <v>105107.0975117779</v>
      </c>
      <c r="F63" s="9">
        <v>98166</v>
      </c>
      <c r="V63" s="8"/>
      <c r="X63" s="12"/>
      <c r="AE63" s="3"/>
      <c r="AH63" s="3"/>
      <c r="AL63" s="3"/>
    </row>
    <row r="64" spans="1:38" x14ac:dyDescent="0.25">
      <c r="A64" s="19">
        <v>43852.583333333343</v>
      </c>
      <c r="B64" s="2">
        <f t="shared" si="18"/>
        <v>22</v>
      </c>
      <c r="C64" s="2">
        <f t="shared" si="19"/>
        <v>14</v>
      </c>
      <c r="D64">
        <v>97420.54</v>
      </c>
      <c r="E64" s="9">
        <v>102236.7002783775</v>
      </c>
      <c r="F64" s="9">
        <v>96796</v>
      </c>
      <c r="V64" s="8"/>
      <c r="X64" s="12"/>
      <c r="AE64" s="3"/>
      <c r="AH64" s="3"/>
      <c r="AL64" s="3"/>
    </row>
    <row r="65" spans="1:38" x14ac:dyDescent="0.25">
      <c r="A65" s="19">
        <v>43852.625</v>
      </c>
      <c r="B65" s="2">
        <f t="shared" si="18"/>
        <v>22</v>
      </c>
      <c r="C65" s="2">
        <f t="shared" si="19"/>
        <v>15</v>
      </c>
      <c r="D65">
        <v>95935.072</v>
      </c>
      <c r="E65" s="9">
        <v>99564.888239164007</v>
      </c>
      <c r="F65" s="9">
        <v>96835</v>
      </c>
      <c r="V65" s="8"/>
      <c r="X65" s="12"/>
      <c r="AE65" s="3"/>
      <c r="AH65" s="3"/>
      <c r="AL65" s="3"/>
    </row>
    <row r="66" spans="1:38" x14ac:dyDescent="0.25">
      <c r="A66" s="19">
        <v>43852.666666666657</v>
      </c>
      <c r="B66" s="2">
        <f t="shared" si="18"/>
        <v>22</v>
      </c>
      <c r="C66" s="2">
        <f t="shared" si="19"/>
        <v>16</v>
      </c>
      <c r="D66">
        <v>95867.823000000004</v>
      </c>
      <c r="E66" s="9">
        <v>97549.630573178147</v>
      </c>
      <c r="F66" s="9">
        <v>99745</v>
      </c>
      <c r="V66" s="8"/>
      <c r="X66" s="12"/>
      <c r="AE66" s="3"/>
      <c r="AH66" s="3"/>
      <c r="AL66" s="3"/>
    </row>
    <row r="67" spans="1:38" x14ac:dyDescent="0.25">
      <c r="A67" s="19">
        <v>43852.708333333343</v>
      </c>
      <c r="B67" s="2">
        <f t="shared" si="18"/>
        <v>22</v>
      </c>
      <c r="C67" s="2">
        <f t="shared" si="19"/>
        <v>17</v>
      </c>
      <c r="D67">
        <v>98462.317999999999</v>
      </c>
      <c r="E67" s="9">
        <v>98971.616046807379</v>
      </c>
      <c r="F67" s="9">
        <v>106823</v>
      </c>
      <c r="V67" s="8"/>
      <c r="X67" s="12"/>
      <c r="AE67" s="3"/>
      <c r="AH67" s="3"/>
      <c r="AL67" s="3"/>
    </row>
    <row r="68" spans="1:38" x14ac:dyDescent="0.25">
      <c r="A68" s="19">
        <v>43852.75</v>
      </c>
      <c r="B68" s="2">
        <f t="shared" si="18"/>
        <v>22</v>
      </c>
      <c r="C68" s="2">
        <f t="shared" si="19"/>
        <v>18</v>
      </c>
      <c r="D68">
        <v>104501.606</v>
      </c>
      <c r="E68" s="9">
        <v>102279.9613030974</v>
      </c>
      <c r="F68" s="9">
        <v>110230</v>
      </c>
      <c r="V68" s="8"/>
      <c r="X68" s="12"/>
      <c r="AE68" s="3"/>
      <c r="AH68" s="3"/>
      <c r="AL68" s="3"/>
    </row>
    <row r="69" spans="1:38" x14ac:dyDescent="0.25">
      <c r="A69" s="19">
        <v>43852.791666666657</v>
      </c>
      <c r="B69" s="2">
        <f t="shared" si="18"/>
        <v>22</v>
      </c>
      <c r="C69" s="2">
        <f t="shared" si="19"/>
        <v>19</v>
      </c>
      <c r="D69">
        <v>108281.967</v>
      </c>
      <c r="E69" s="9">
        <v>103489.26374519239</v>
      </c>
      <c r="F69" s="9">
        <v>110231</v>
      </c>
      <c r="V69" s="8"/>
      <c r="X69" s="12"/>
      <c r="AE69" s="3"/>
      <c r="AH69" s="3"/>
      <c r="AL69" s="3"/>
    </row>
    <row r="70" spans="1:38" x14ac:dyDescent="0.25">
      <c r="A70" s="19">
        <v>43852.833333333343</v>
      </c>
      <c r="B70" s="2">
        <f t="shared" si="18"/>
        <v>22</v>
      </c>
      <c r="C70" s="2">
        <f t="shared" si="19"/>
        <v>20</v>
      </c>
      <c r="D70">
        <v>108421.68799999999</v>
      </c>
      <c r="E70" s="9">
        <v>103794.2227439409</v>
      </c>
      <c r="F70" s="9">
        <v>109220</v>
      </c>
      <c r="V70" s="8"/>
      <c r="X70" s="12"/>
      <c r="AE70" s="3"/>
      <c r="AH70" s="3"/>
      <c r="AL70" s="3"/>
    </row>
    <row r="71" spans="1:38" x14ac:dyDescent="0.25">
      <c r="A71" s="19">
        <v>43852.875</v>
      </c>
      <c r="B71" s="2">
        <f t="shared" si="18"/>
        <v>22</v>
      </c>
      <c r="C71" s="2">
        <f t="shared" si="19"/>
        <v>21</v>
      </c>
      <c r="D71">
        <v>107421.827</v>
      </c>
      <c r="E71" s="9">
        <v>102917.32953611419</v>
      </c>
      <c r="F71" s="9">
        <v>105949</v>
      </c>
      <c r="V71" s="8"/>
      <c r="X71" s="12"/>
      <c r="AE71" s="3"/>
      <c r="AH71" s="3"/>
      <c r="AL71" s="3"/>
    </row>
    <row r="72" spans="1:38" x14ac:dyDescent="0.25">
      <c r="A72" s="19">
        <v>43852.916666666657</v>
      </c>
      <c r="B72" s="2">
        <f t="shared" si="18"/>
        <v>22</v>
      </c>
      <c r="C72" s="2">
        <f t="shared" si="19"/>
        <v>22</v>
      </c>
      <c r="D72">
        <v>104568.557</v>
      </c>
      <c r="E72" s="9">
        <v>100515.8128768241</v>
      </c>
      <c r="F72" s="9">
        <v>100777.5</v>
      </c>
      <c r="V72" s="8"/>
      <c r="X72" s="12"/>
      <c r="AE72" s="3"/>
      <c r="AH72" s="3"/>
      <c r="AL72" s="3"/>
    </row>
    <row r="73" spans="1:38" x14ac:dyDescent="0.25">
      <c r="A73" s="19">
        <v>43852.958333333343</v>
      </c>
      <c r="B73" s="2">
        <f t="shared" si="18"/>
        <v>22</v>
      </c>
      <c r="C73" s="2">
        <f t="shared" si="19"/>
        <v>23</v>
      </c>
      <c r="D73">
        <v>99767.047999999995</v>
      </c>
      <c r="E73" s="9">
        <v>97088.220218104703</v>
      </c>
      <c r="F73" s="9">
        <v>96089</v>
      </c>
      <c r="V73" s="8"/>
      <c r="X73" s="12"/>
      <c r="AE73" s="3"/>
      <c r="AH73" s="3"/>
      <c r="AL73" s="3"/>
    </row>
    <row r="74" spans="1:38" x14ac:dyDescent="0.25">
      <c r="A74" s="19">
        <v>43853</v>
      </c>
      <c r="B74" s="2">
        <f t="shared" si="18"/>
        <v>23</v>
      </c>
      <c r="C74" s="2">
        <f t="shared" si="19"/>
        <v>0</v>
      </c>
      <c r="D74">
        <v>95580.637000000002</v>
      </c>
      <c r="E74" s="9">
        <v>94106.834106816299</v>
      </c>
      <c r="F74" s="9">
        <v>94184</v>
      </c>
      <c r="V74" s="8"/>
      <c r="X74" s="12"/>
      <c r="AE74" s="3"/>
      <c r="AH74" s="3"/>
      <c r="AL74" s="3"/>
    </row>
    <row r="75" spans="1:38" x14ac:dyDescent="0.25">
      <c r="A75" s="19">
        <v>43853.041666666657</v>
      </c>
      <c r="B75" s="2">
        <f t="shared" si="18"/>
        <v>23</v>
      </c>
      <c r="C75" s="2">
        <f t="shared" si="19"/>
        <v>1</v>
      </c>
      <c r="D75">
        <v>92799.077999999994</v>
      </c>
      <c r="E75" s="9">
        <v>91090.308800755549</v>
      </c>
      <c r="F75" s="9">
        <v>92712</v>
      </c>
      <c r="V75" s="8"/>
      <c r="X75" s="12"/>
      <c r="AE75" s="3"/>
      <c r="AH75" s="3"/>
      <c r="AL75" s="3"/>
    </row>
    <row r="76" spans="1:38" x14ac:dyDescent="0.25">
      <c r="A76" s="19">
        <v>43853.083333333343</v>
      </c>
      <c r="B76" s="2">
        <f t="shared" si="18"/>
        <v>23</v>
      </c>
      <c r="C76" s="2">
        <f t="shared" si="19"/>
        <v>2</v>
      </c>
      <c r="D76">
        <v>91666.517999999996</v>
      </c>
      <c r="E76" s="9">
        <v>89814.75208030353</v>
      </c>
      <c r="F76" s="9">
        <v>92340</v>
      </c>
      <c r="V76" s="8"/>
      <c r="X76" s="12"/>
      <c r="AE76" s="3"/>
      <c r="AH76" s="3"/>
      <c r="AL76" s="3"/>
    </row>
    <row r="77" spans="1:38" x14ac:dyDescent="0.25">
      <c r="A77" s="19">
        <v>43853.125</v>
      </c>
      <c r="B77" s="2">
        <f t="shared" si="18"/>
        <v>23</v>
      </c>
      <c r="C77" s="2">
        <f t="shared" si="19"/>
        <v>3</v>
      </c>
      <c r="D77">
        <v>91304.642999999996</v>
      </c>
      <c r="E77" s="9">
        <v>89421.109521406805</v>
      </c>
      <c r="F77" s="9">
        <v>93053</v>
      </c>
      <c r="V77" s="8"/>
      <c r="X77" s="12"/>
      <c r="AE77" s="3"/>
      <c r="AH77" s="3"/>
      <c r="AL77" s="3"/>
    </row>
    <row r="78" spans="1:38" x14ac:dyDescent="0.25">
      <c r="A78" s="19">
        <v>43853.166666666657</v>
      </c>
      <c r="B78" s="2">
        <f t="shared" si="18"/>
        <v>23</v>
      </c>
      <c r="C78" s="2">
        <f t="shared" si="19"/>
        <v>4</v>
      </c>
      <c r="D78">
        <v>92229.312000000005</v>
      </c>
      <c r="E78" s="9">
        <v>89713.057212791304</v>
      </c>
      <c r="F78" s="9">
        <v>95523</v>
      </c>
      <c r="V78" s="8"/>
      <c r="X78" s="12"/>
      <c r="AE78" s="3"/>
      <c r="AH78" s="3"/>
      <c r="AL78" s="3"/>
    </row>
    <row r="79" spans="1:38" x14ac:dyDescent="0.25">
      <c r="A79" s="19">
        <v>43853.208333333343</v>
      </c>
      <c r="B79" s="2">
        <f t="shared" si="18"/>
        <v>23</v>
      </c>
      <c r="C79" s="2">
        <f t="shared" si="19"/>
        <v>5</v>
      </c>
      <c r="D79">
        <v>94574.464999999997</v>
      </c>
      <c r="E79" s="9">
        <v>92176.796156304074</v>
      </c>
      <c r="F79" s="9">
        <v>100907</v>
      </c>
      <c r="V79" s="8"/>
      <c r="X79" s="12"/>
      <c r="AE79" s="3"/>
      <c r="AH79" s="3"/>
      <c r="AL79" s="3"/>
    </row>
    <row r="80" spans="1:38" x14ac:dyDescent="0.25">
      <c r="A80" s="19">
        <v>43853.25</v>
      </c>
      <c r="B80" s="2">
        <f t="shared" si="18"/>
        <v>23</v>
      </c>
      <c r="C80" s="2">
        <f t="shared" si="19"/>
        <v>6</v>
      </c>
      <c r="D80">
        <v>100022.264</v>
      </c>
      <c r="E80" s="9">
        <v>97524.877488194019</v>
      </c>
      <c r="F80" s="9">
        <v>109153</v>
      </c>
      <c r="V80" s="8"/>
      <c r="X80" s="12"/>
      <c r="AE80" s="3"/>
      <c r="AH80" s="3"/>
      <c r="AL80" s="3"/>
    </row>
    <row r="81" spans="1:38" x14ac:dyDescent="0.25">
      <c r="A81" s="19">
        <v>43853.291666666657</v>
      </c>
      <c r="B81" s="2">
        <f t="shared" si="18"/>
        <v>23</v>
      </c>
      <c r="C81" s="2">
        <f t="shared" si="19"/>
        <v>7</v>
      </c>
      <c r="D81">
        <v>108286.38800000001</v>
      </c>
      <c r="E81" s="9">
        <v>105487.3786204512</v>
      </c>
      <c r="F81" s="9">
        <v>113745</v>
      </c>
      <c r="V81" s="8"/>
      <c r="X81" s="12"/>
      <c r="AE81" s="3"/>
      <c r="AH81" s="3"/>
      <c r="AL81" s="3"/>
    </row>
    <row r="82" spans="1:38" x14ac:dyDescent="0.25">
      <c r="A82" s="19">
        <v>43853.333333333343</v>
      </c>
      <c r="B82" s="2">
        <f t="shared" si="18"/>
        <v>23</v>
      </c>
      <c r="C82" s="2">
        <f t="shared" si="19"/>
        <v>8</v>
      </c>
      <c r="D82">
        <v>112622.46400000001</v>
      </c>
      <c r="E82" s="9">
        <v>109527.8367824703</v>
      </c>
      <c r="F82" s="9">
        <v>111739</v>
      </c>
      <c r="V82" s="8"/>
      <c r="X82" s="12"/>
      <c r="AE82" s="3"/>
      <c r="AH82" s="3"/>
      <c r="AL82" s="3"/>
    </row>
    <row r="83" spans="1:38" x14ac:dyDescent="0.25">
      <c r="A83" s="19">
        <v>43853.375</v>
      </c>
      <c r="B83" s="2">
        <f t="shared" si="18"/>
        <v>23</v>
      </c>
      <c r="C83" s="2">
        <f t="shared" si="19"/>
        <v>9</v>
      </c>
      <c r="D83">
        <v>111073.178</v>
      </c>
      <c r="E83" s="9">
        <v>108523.3573909282</v>
      </c>
      <c r="F83" s="9">
        <v>107694</v>
      </c>
      <c r="V83" s="8"/>
      <c r="X83" s="12"/>
      <c r="AE83" s="3"/>
      <c r="AH83" s="3"/>
      <c r="AL83" s="3"/>
    </row>
    <row r="84" spans="1:38" x14ac:dyDescent="0.25">
      <c r="A84" s="19">
        <v>43853.416666666657</v>
      </c>
      <c r="B84" s="2">
        <f t="shared" si="18"/>
        <v>23</v>
      </c>
      <c r="C84" s="2">
        <f t="shared" si="19"/>
        <v>10</v>
      </c>
      <c r="D84">
        <v>107737.841</v>
      </c>
      <c r="E84" s="9">
        <v>106072.5289653496</v>
      </c>
      <c r="F84" s="9">
        <v>103886</v>
      </c>
      <c r="V84" s="8"/>
      <c r="X84" s="12"/>
      <c r="AE84" s="3"/>
      <c r="AH84" s="3"/>
      <c r="AL84" s="3"/>
    </row>
    <row r="85" spans="1:38" x14ac:dyDescent="0.25">
      <c r="A85" s="19">
        <v>43853.458333333343</v>
      </c>
      <c r="B85" s="2">
        <f t="shared" si="18"/>
        <v>23</v>
      </c>
      <c r="C85" s="2">
        <f t="shared" si="19"/>
        <v>11</v>
      </c>
      <c r="D85">
        <v>104426.874</v>
      </c>
      <c r="E85" s="9">
        <v>103422.6718279958</v>
      </c>
      <c r="F85" s="9">
        <v>100820</v>
      </c>
      <c r="V85" s="8"/>
      <c r="X85" s="12"/>
      <c r="AE85" s="3"/>
      <c r="AH85" s="3"/>
      <c r="AL85" s="3"/>
    </row>
    <row r="86" spans="1:38" x14ac:dyDescent="0.25">
      <c r="A86" s="19">
        <v>43853.5</v>
      </c>
      <c r="B86" s="2">
        <f t="shared" si="18"/>
        <v>23</v>
      </c>
      <c r="C86" s="2">
        <f t="shared" si="19"/>
        <v>12</v>
      </c>
      <c r="D86">
        <v>101132.231</v>
      </c>
      <c r="E86" s="9">
        <v>101514.4884754353</v>
      </c>
      <c r="F86" s="9">
        <v>98348</v>
      </c>
      <c r="V86" s="8"/>
      <c r="X86" s="12"/>
      <c r="AE86" s="3"/>
      <c r="AH86" s="3"/>
      <c r="AL86" s="3"/>
    </row>
    <row r="87" spans="1:38" x14ac:dyDescent="0.25">
      <c r="A87" s="19">
        <v>43853.541666666657</v>
      </c>
      <c r="B87" s="2">
        <f t="shared" si="18"/>
        <v>23</v>
      </c>
      <c r="C87" s="2">
        <f t="shared" si="19"/>
        <v>13</v>
      </c>
      <c r="D87">
        <v>98992.634999999995</v>
      </c>
      <c r="E87" s="9">
        <v>100033.7353424813</v>
      </c>
      <c r="F87" s="9">
        <v>96646</v>
      </c>
      <c r="V87" s="8"/>
      <c r="X87" s="12"/>
      <c r="AE87" s="3"/>
      <c r="AH87" s="3"/>
      <c r="AL87" s="3"/>
    </row>
    <row r="88" spans="1:38" x14ac:dyDescent="0.25">
      <c r="A88" s="19">
        <v>43853.583333333343</v>
      </c>
      <c r="B88" s="2">
        <f t="shared" si="18"/>
        <v>23</v>
      </c>
      <c r="C88" s="2">
        <f t="shared" si="19"/>
        <v>14</v>
      </c>
      <c r="D88">
        <v>97653.077999999994</v>
      </c>
      <c r="E88" s="9">
        <v>97924.214708075684</v>
      </c>
      <c r="F88" s="9">
        <v>95568</v>
      </c>
      <c r="V88" s="8"/>
      <c r="X88" s="12"/>
      <c r="AE88" s="3"/>
      <c r="AH88" s="3"/>
      <c r="AL88" s="3"/>
    </row>
    <row r="89" spans="1:38" x14ac:dyDescent="0.25">
      <c r="A89" s="19">
        <v>43853.625</v>
      </c>
      <c r="B89" s="2">
        <f t="shared" si="18"/>
        <v>23</v>
      </c>
      <c r="C89" s="2">
        <f t="shared" si="19"/>
        <v>15</v>
      </c>
      <c r="D89">
        <v>96433.928</v>
      </c>
      <c r="E89" s="9">
        <v>96028.211518272103</v>
      </c>
      <c r="F89" s="9">
        <v>95803</v>
      </c>
      <c r="V89" s="8"/>
      <c r="X89" s="12"/>
      <c r="AE89" s="3"/>
      <c r="AH89" s="3"/>
      <c r="AL89" s="3"/>
    </row>
    <row r="90" spans="1:38" x14ac:dyDescent="0.25">
      <c r="A90" s="19">
        <v>43853.666666666657</v>
      </c>
      <c r="B90" s="2">
        <f t="shared" si="18"/>
        <v>23</v>
      </c>
      <c r="C90" s="2">
        <f t="shared" si="19"/>
        <v>16</v>
      </c>
      <c r="D90">
        <v>96283.356</v>
      </c>
      <c r="E90" s="9">
        <v>94650.345309423632</v>
      </c>
      <c r="F90" s="9">
        <v>98530</v>
      </c>
      <c r="V90" s="8"/>
      <c r="X90" s="12"/>
      <c r="AE90" s="3"/>
      <c r="AH90" s="3"/>
      <c r="AL90" s="3"/>
    </row>
    <row r="91" spans="1:38" x14ac:dyDescent="0.25">
      <c r="A91" s="19">
        <v>43853.708333333343</v>
      </c>
      <c r="B91" s="2">
        <f t="shared" ref="B91:B154" si="20">DAY(A91)</f>
        <v>23</v>
      </c>
      <c r="C91" s="2">
        <f t="shared" ref="C91:C154" si="21">HOUR(A91)</f>
        <v>17</v>
      </c>
      <c r="D91">
        <v>98221.528000000006</v>
      </c>
      <c r="E91" s="9">
        <v>96051.481234924417</v>
      </c>
      <c r="F91" s="9">
        <v>104358</v>
      </c>
      <c r="V91" s="8"/>
      <c r="X91" s="12"/>
      <c r="AE91" s="3"/>
      <c r="AH91" s="3"/>
      <c r="AL91" s="3"/>
    </row>
    <row r="92" spans="1:38" x14ac:dyDescent="0.25">
      <c r="A92" s="19">
        <v>43853.75</v>
      </c>
      <c r="B92" s="2">
        <f t="shared" si="20"/>
        <v>23</v>
      </c>
      <c r="C92" s="2">
        <f t="shared" si="21"/>
        <v>18</v>
      </c>
      <c r="D92">
        <v>102475.397</v>
      </c>
      <c r="E92" s="9">
        <v>99376.123995364134</v>
      </c>
      <c r="F92" s="9">
        <v>106423</v>
      </c>
      <c r="V92" s="8"/>
      <c r="X92" s="12"/>
      <c r="AE92" s="3"/>
      <c r="AH92" s="3"/>
      <c r="AL92" s="3"/>
    </row>
    <row r="93" spans="1:38" x14ac:dyDescent="0.25">
      <c r="A93" s="19">
        <v>43853.791666666657</v>
      </c>
      <c r="B93" s="2">
        <f t="shared" si="20"/>
        <v>23</v>
      </c>
      <c r="C93" s="2">
        <f t="shared" si="21"/>
        <v>19</v>
      </c>
      <c r="D93">
        <v>104296.39599999999</v>
      </c>
      <c r="E93" s="9">
        <v>100640.8521652034</v>
      </c>
      <c r="F93" s="9">
        <v>106273</v>
      </c>
      <c r="V93" s="8"/>
      <c r="X93" s="12"/>
      <c r="AE93" s="3"/>
      <c r="AH93" s="3"/>
      <c r="AL93" s="3"/>
    </row>
    <row r="94" spans="1:38" x14ac:dyDescent="0.25">
      <c r="A94" s="19">
        <v>43853.833333333343</v>
      </c>
      <c r="B94" s="2">
        <f t="shared" si="20"/>
        <v>23</v>
      </c>
      <c r="C94" s="2">
        <f t="shared" si="21"/>
        <v>20</v>
      </c>
      <c r="D94">
        <v>103658.171</v>
      </c>
      <c r="E94" s="9">
        <v>100645.2016397636</v>
      </c>
      <c r="F94" s="9">
        <v>105215</v>
      </c>
      <c r="V94" s="8"/>
      <c r="X94" s="12"/>
      <c r="AE94" s="3"/>
      <c r="AH94" s="3"/>
      <c r="AL94" s="3"/>
    </row>
    <row r="95" spans="1:38" x14ac:dyDescent="0.25">
      <c r="A95" s="19">
        <v>43853.875</v>
      </c>
      <c r="B95" s="2">
        <f t="shared" si="20"/>
        <v>23</v>
      </c>
      <c r="C95" s="2">
        <f t="shared" si="21"/>
        <v>21</v>
      </c>
      <c r="D95">
        <v>101670.924</v>
      </c>
      <c r="E95" s="9">
        <v>99938.781234372262</v>
      </c>
      <c r="F95" s="9">
        <v>102154</v>
      </c>
      <c r="V95" s="8"/>
      <c r="X95" s="12"/>
      <c r="AE95" s="3"/>
      <c r="AH95" s="3"/>
      <c r="AL95" s="3"/>
    </row>
    <row r="96" spans="1:38" x14ac:dyDescent="0.25">
      <c r="A96" s="19">
        <v>43853.916666666657</v>
      </c>
      <c r="B96" s="2">
        <f t="shared" si="20"/>
        <v>23</v>
      </c>
      <c r="C96" s="2">
        <f t="shared" si="21"/>
        <v>22</v>
      </c>
      <c r="D96">
        <v>98315.002999999997</v>
      </c>
      <c r="E96" s="9">
        <v>97448.835473891842</v>
      </c>
      <c r="F96" s="9">
        <v>95561</v>
      </c>
      <c r="V96" s="8"/>
      <c r="X96" s="12"/>
      <c r="AE96" s="3"/>
      <c r="AH96" s="3"/>
      <c r="AL96" s="3"/>
    </row>
    <row r="97" spans="1:38" x14ac:dyDescent="0.25">
      <c r="A97" s="19">
        <v>43853.958333333343</v>
      </c>
      <c r="B97" s="2">
        <f t="shared" si="20"/>
        <v>23</v>
      </c>
      <c r="C97" s="2">
        <f t="shared" si="21"/>
        <v>23</v>
      </c>
      <c r="D97">
        <v>93303.785000000003</v>
      </c>
      <c r="E97" s="9">
        <v>93188.972168313601</v>
      </c>
      <c r="F97" s="9">
        <v>90559.5</v>
      </c>
      <c r="V97" s="8"/>
      <c r="X97" s="12"/>
      <c r="AE97" s="3"/>
      <c r="AH97" s="3"/>
      <c r="AL97" s="3"/>
    </row>
    <row r="98" spans="1:38" x14ac:dyDescent="0.25">
      <c r="A98" s="19">
        <v>43854</v>
      </c>
      <c r="B98" s="2">
        <f t="shared" si="20"/>
        <v>24</v>
      </c>
      <c r="C98" s="2">
        <f t="shared" si="21"/>
        <v>0</v>
      </c>
      <c r="D98">
        <v>87328.53349999999</v>
      </c>
      <c r="E98" s="9">
        <v>88557.933817437122</v>
      </c>
      <c r="F98" s="9">
        <v>87382</v>
      </c>
      <c r="V98" s="8"/>
      <c r="X98" s="12"/>
      <c r="AE98" s="3"/>
      <c r="AH98" s="3"/>
      <c r="AL98" s="3"/>
    </row>
    <row r="99" spans="1:38" x14ac:dyDescent="0.25">
      <c r="A99" s="19">
        <v>43854.041666666657</v>
      </c>
      <c r="B99" s="2">
        <f t="shared" si="20"/>
        <v>24</v>
      </c>
      <c r="C99" s="2">
        <f t="shared" si="21"/>
        <v>1</v>
      </c>
      <c r="D99">
        <v>84177.200000000012</v>
      </c>
      <c r="E99" s="9">
        <v>85659.630777665458</v>
      </c>
      <c r="F99" s="9">
        <v>85513</v>
      </c>
      <c r="V99" s="8"/>
      <c r="X99" s="12"/>
      <c r="AE99" s="3"/>
      <c r="AH99" s="3"/>
      <c r="AL99" s="3"/>
    </row>
    <row r="100" spans="1:38" x14ac:dyDescent="0.25">
      <c r="A100" s="19">
        <v>43854.083333333343</v>
      </c>
      <c r="B100" s="2">
        <f t="shared" si="20"/>
        <v>24</v>
      </c>
      <c r="C100" s="2">
        <f t="shared" si="21"/>
        <v>2</v>
      </c>
      <c r="D100">
        <v>83303</v>
      </c>
      <c r="E100" s="9">
        <v>83814.865879041201</v>
      </c>
      <c r="F100" s="9">
        <v>84706</v>
      </c>
      <c r="V100" s="8"/>
      <c r="X100" s="12"/>
      <c r="AE100" s="3"/>
      <c r="AH100" s="3"/>
      <c r="AL100" s="3"/>
    </row>
    <row r="101" spans="1:38" x14ac:dyDescent="0.25">
      <c r="A101" s="19">
        <v>43854.125</v>
      </c>
      <c r="B101" s="2">
        <f t="shared" si="20"/>
        <v>24</v>
      </c>
      <c r="C101" s="2">
        <f t="shared" si="21"/>
        <v>3</v>
      </c>
      <c r="D101">
        <v>83416</v>
      </c>
      <c r="E101" s="9">
        <v>82970.8981416358</v>
      </c>
      <c r="F101" s="9">
        <v>84815</v>
      </c>
      <c r="V101" s="8"/>
      <c r="X101" s="12"/>
      <c r="AE101" s="3"/>
      <c r="AH101" s="3"/>
      <c r="AL101" s="3"/>
    </row>
    <row r="102" spans="1:38" x14ac:dyDescent="0.25">
      <c r="A102" s="19">
        <v>43854.166666666657</v>
      </c>
      <c r="B102" s="2">
        <f t="shared" si="20"/>
        <v>24</v>
      </c>
      <c r="C102" s="2">
        <f t="shared" si="21"/>
        <v>4</v>
      </c>
      <c r="D102">
        <v>85318.2</v>
      </c>
      <c r="E102" s="9">
        <v>83154.819794908239</v>
      </c>
      <c r="F102" s="9">
        <v>86484</v>
      </c>
      <c r="V102" s="8"/>
      <c r="X102" s="12"/>
      <c r="AE102" s="3"/>
      <c r="AH102" s="3"/>
      <c r="AL102" s="3"/>
    </row>
    <row r="103" spans="1:38" x14ac:dyDescent="0.25">
      <c r="A103" s="19">
        <v>43854.208333333343</v>
      </c>
      <c r="B103" s="2">
        <f t="shared" si="20"/>
        <v>24</v>
      </c>
      <c r="C103" s="2">
        <f t="shared" si="21"/>
        <v>5</v>
      </c>
      <c r="D103">
        <v>90113.000000000015</v>
      </c>
      <c r="E103" s="9">
        <v>85106.03284552184</v>
      </c>
      <c r="F103" s="9">
        <v>90879</v>
      </c>
      <c r="V103" s="8"/>
      <c r="X103" s="12"/>
      <c r="AE103" s="3"/>
      <c r="AH103" s="3"/>
      <c r="AL103" s="3"/>
    </row>
    <row r="104" spans="1:38" x14ac:dyDescent="0.25">
      <c r="A104" s="19">
        <v>43854.25</v>
      </c>
      <c r="B104" s="2">
        <f t="shared" si="20"/>
        <v>24</v>
      </c>
      <c r="C104" s="2">
        <f t="shared" si="21"/>
        <v>6</v>
      </c>
      <c r="D104">
        <v>97709</v>
      </c>
      <c r="E104" s="9">
        <v>89845.290272095939</v>
      </c>
      <c r="F104" s="9">
        <v>98996</v>
      </c>
      <c r="V104" s="8"/>
      <c r="X104" s="12"/>
      <c r="AE104" s="3"/>
      <c r="AH104" s="3"/>
      <c r="AL104" s="3"/>
    </row>
    <row r="105" spans="1:38" x14ac:dyDescent="0.25">
      <c r="A105" s="19">
        <v>43854.291666666657</v>
      </c>
      <c r="B105" s="2">
        <f t="shared" si="20"/>
        <v>24</v>
      </c>
      <c r="C105" s="2">
        <f t="shared" si="21"/>
        <v>7</v>
      </c>
      <c r="D105">
        <v>102248</v>
      </c>
      <c r="E105" s="9">
        <v>96605.778286424043</v>
      </c>
      <c r="F105" s="9">
        <v>103932</v>
      </c>
      <c r="V105" s="8"/>
      <c r="X105" s="12"/>
      <c r="AE105" s="3"/>
      <c r="AH105" s="3"/>
      <c r="AL105" s="3"/>
    </row>
    <row r="106" spans="1:38" x14ac:dyDescent="0.25">
      <c r="A106" s="19">
        <v>43854.333333333343</v>
      </c>
      <c r="B106" s="2">
        <f t="shared" si="20"/>
        <v>24</v>
      </c>
      <c r="C106" s="2">
        <f t="shared" si="21"/>
        <v>8</v>
      </c>
      <c r="D106">
        <v>101811.9</v>
      </c>
      <c r="E106" s="9">
        <v>100333.5518273607</v>
      </c>
      <c r="F106" s="9">
        <v>103476</v>
      </c>
      <c r="V106" s="8"/>
      <c r="X106" s="12"/>
      <c r="AE106" s="3"/>
      <c r="AH106" s="3"/>
      <c r="AL106" s="3"/>
    </row>
    <row r="107" spans="1:38" x14ac:dyDescent="0.25">
      <c r="A107" s="19">
        <v>43854.375</v>
      </c>
      <c r="B107" s="2">
        <f t="shared" si="20"/>
        <v>24</v>
      </c>
      <c r="C107" s="2">
        <f t="shared" si="21"/>
        <v>9</v>
      </c>
      <c r="D107">
        <v>99947.499999999985</v>
      </c>
      <c r="E107" s="9">
        <v>100588.80581232171</v>
      </c>
      <c r="F107" s="9">
        <v>101586</v>
      </c>
      <c r="V107" s="8"/>
      <c r="X107" s="12"/>
      <c r="AE107" s="3"/>
      <c r="AH107" s="3"/>
      <c r="AL107" s="3"/>
    </row>
    <row r="108" spans="1:38" x14ac:dyDescent="0.25">
      <c r="A108" s="19">
        <v>43854.416666666657</v>
      </c>
      <c r="B108" s="2">
        <f t="shared" si="20"/>
        <v>24</v>
      </c>
      <c r="C108" s="2">
        <f t="shared" si="21"/>
        <v>10</v>
      </c>
      <c r="D108">
        <v>97998.699999999983</v>
      </c>
      <c r="E108" s="9">
        <v>99192.374236029587</v>
      </c>
      <c r="F108" s="9">
        <v>99685</v>
      </c>
      <c r="V108" s="8"/>
      <c r="X108" s="12"/>
      <c r="AE108" s="3"/>
      <c r="AH108" s="3"/>
      <c r="AL108" s="3"/>
    </row>
    <row r="109" spans="1:38" x14ac:dyDescent="0.25">
      <c r="A109" s="19">
        <v>43854.458333333343</v>
      </c>
      <c r="B109" s="2">
        <f t="shared" si="20"/>
        <v>24</v>
      </c>
      <c r="C109" s="2">
        <f t="shared" si="21"/>
        <v>11</v>
      </c>
      <c r="D109">
        <v>95980.7</v>
      </c>
      <c r="E109" s="9">
        <v>97629.274119512236</v>
      </c>
      <c r="F109" s="9">
        <v>97775</v>
      </c>
      <c r="V109" s="8"/>
      <c r="X109" s="12"/>
      <c r="AE109" s="3"/>
      <c r="AH109" s="3"/>
      <c r="AL109" s="3"/>
    </row>
    <row r="110" spans="1:38" x14ac:dyDescent="0.25">
      <c r="A110" s="19">
        <v>43854.5</v>
      </c>
      <c r="B110" s="2">
        <f t="shared" si="20"/>
        <v>24</v>
      </c>
      <c r="C110" s="2">
        <f t="shared" si="21"/>
        <v>12</v>
      </c>
      <c r="D110">
        <v>94351.9</v>
      </c>
      <c r="E110" s="9">
        <v>96257.931202442123</v>
      </c>
      <c r="F110" s="9">
        <v>95799</v>
      </c>
      <c r="V110" s="8"/>
      <c r="X110" s="12"/>
      <c r="AE110" s="3"/>
      <c r="AH110" s="3"/>
      <c r="AL110" s="3"/>
    </row>
    <row r="111" spans="1:38" x14ac:dyDescent="0.25">
      <c r="A111" s="19">
        <v>43854.541666666657</v>
      </c>
      <c r="B111" s="2">
        <f t="shared" si="20"/>
        <v>24</v>
      </c>
      <c r="C111" s="2">
        <f t="shared" si="21"/>
        <v>13</v>
      </c>
      <c r="D111">
        <v>93127.000000000015</v>
      </c>
      <c r="E111" s="9">
        <v>94688.268546204723</v>
      </c>
      <c r="F111" s="9">
        <v>94486</v>
      </c>
      <c r="V111" s="8"/>
      <c r="X111" s="12"/>
      <c r="AE111" s="3"/>
      <c r="AH111" s="3"/>
      <c r="AL111" s="3"/>
    </row>
    <row r="112" spans="1:38" x14ac:dyDescent="0.25">
      <c r="A112" s="19">
        <v>43854.583333333343</v>
      </c>
      <c r="B112" s="2">
        <f t="shared" si="20"/>
        <v>24</v>
      </c>
      <c r="C112" s="2">
        <f t="shared" si="21"/>
        <v>14</v>
      </c>
      <c r="D112">
        <v>92206.8</v>
      </c>
      <c r="E112" s="9">
        <v>93325.985921199404</v>
      </c>
      <c r="F112" s="9">
        <v>93438</v>
      </c>
      <c r="V112" s="8"/>
      <c r="X112" s="12"/>
      <c r="AE112" s="3"/>
      <c r="AH112" s="3"/>
      <c r="AL112" s="3"/>
    </row>
    <row r="113" spans="1:38" x14ac:dyDescent="0.25">
      <c r="A113" s="19">
        <v>43854.625</v>
      </c>
      <c r="B113" s="2">
        <f t="shared" si="20"/>
        <v>24</v>
      </c>
      <c r="C113" s="2">
        <f t="shared" si="21"/>
        <v>15</v>
      </c>
      <c r="D113">
        <v>91767.3</v>
      </c>
      <c r="E113" s="9">
        <v>92117.764710212447</v>
      </c>
      <c r="F113" s="9">
        <v>93169</v>
      </c>
      <c r="V113" s="8"/>
      <c r="X113" s="12"/>
      <c r="AE113" s="3"/>
      <c r="AH113" s="3"/>
      <c r="AL113" s="3"/>
    </row>
    <row r="114" spans="1:38" x14ac:dyDescent="0.25">
      <c r="A114" s="19">
        <v>43854.666666666657</v>
      </c>
      <c r="B114" s="2">
        <f t="shared" si="20"/>
        <v>24</v>
      </c>
      <c r="C114" s="2">
        <f t="shared" si="21"/>
        <v>16</v>
      </c>
      <c r="D114">
        <v>92939.099999999991</v>
      </c>
      <c r="E114" s="9">
        <v>91316.096684728866</v>
      </c>
      <c r="F114" s="9">
        <v>94681</v>
      </c>
      <c r="V114" s="8"/>
      <c r="X114" s="12"/>
      <c r="AE114" s="3"/>
      <c r="AH114" s="3"/>
      <c r="AL114" s="3"/>
    </row>
    <row r="115" spans="1:38" x14ac:dyDescent="0.25">
      <c r="A115" s="19">
        <v>43854.708333333343</v>
      </c>
      <c r="B115" s="2">
        <f t="shared" si="20"/>
        <v>24</v>
      </c>
      <c r="C115" s="2">
        <f t="shared" si="21"/>
        <v>17</v>
      </c>
      <c r="D115">
        <v>95927.099999999991</v>
      </c>
      <c r="E115" s="9">
        <v>92916.756461216195</v>
      </c>
      <c r="F115" s="9">
        <v>98436</v>
      </c>
      <c r="V115" s="8"/>
      <c r="X115" s="12"/>
      <c r="AE115" s="3"/>
      <c r="AH115" s="3"/>
      <c r="AL115" s="3"/>
    </row>
    <row r="116" spans="1:38" x14ac:dyDescent="0.25">
      <c r="A116" s="19">
        <v>43854.75</v>
      </c>
      <c r="B116" s="2">
        <f t="shared" si="20"/>
        <v>24</v>
      </c>
      <c r="C116" s="2">
        <f t="shared" si="21"/>
        <v>18</v>
      </c>
      <c r="D116">
        <v>96404.9</v>
      </c>
      <c r="E116" s="9">
        <v>95612.795480446715</v>
      </c>
      <c r="F116" s="9">
        <v>98873</v>
      </c>
      <c r="V116" s="8"/>
      <c r="X116" s="12"/>
      <c r="AE116" s="3"/>
      <c r="AH116" s="3"/>
      <c r="AL116" s="3"/>
    </row>
    <row r="117" spans="1:38" x14ac:dyDescent="0.25">
      <c r="A117" s="19">
        <v>43854.791666666657</v>
      </c>
      <c r="B117" s="2">
        <f t="shared" si="20"/>
        <v>24</v>
      </c>
      <c r="C117" s="2">
        <f t="shared" si="21"/>
        <v>19</v>
      </c>
      <c r="D117">
        <v>94635.3</v>
      </c>
      <c r="E117" s="9">
        <v>95935.493550960018</v>
      </c>
      <c r="F117" s="9">
        <v>97156</v>
      </c>
      <c r="V117" s="8"/>
      <c r="X117" s="12"/>
      <c r="AE117" s="3"/>
      <c r="AH117" s="3"/>
      <c r="AL117" s="3"/>
    </row>
    <row r="118" spans="1:38" x14ac:dyDescent="0.25">
      <c r="A118" s="19">
        <v>43854.833333333343</v>
      </c>
      <c r="B118" s="2">
        <f t="shared" si="20"/>
        <v>24</v>
      </c>
      <c r="C118" s="2">
        <f t="shared" si="21"/>
        <v>20</v>
      </c>
      <c r="D118">
        <v>92808.200000000012</v>
      </c>
      <c r="E118" s="9">
        <v>95062.196788509376</v>
      </c>
      <c r="F118" s="9">
        <v>95273</v>
      </c>
      <c r="V118" s="8"/>
      <c r="X118" s="12"/>
      <c r="AE118" s="3"/>
      <c r="AH118" s="3"/>
      <c r="AL118" s="3"/>
    </row>
    <row r="119" spans="1:38" x14ac:dyDescent="0.25">
      <c r="A119" s="19">
        <v>43854.875</v>
      </c>
      <c r="B119" s="2">
        <f t="shared" si="20"/>
        <v>24</v>
      </c>
      <c r="C119" s="2">
        <f t="shared" si="21"/>
        <v>21</v>
      </c>
      <c r="D119">
        <v>90001.900000000009</v>
      </c>
      <c r="E119" s="9">
        <v>93891.121746739489</v>
      </c>
      <c r="F119" s="9">
        <v>92590</v>
      </c>
      <c r="V119" s="8"/>
      <c r="X119" s="12"/>
      <c r="AE119" s="3"/>
      <c r="AH119" s="3"/>
      <c r="AL119" s="3"/>
    </row>
    <row r="120" spans="1:38" x14ac:dyDescent="0.25">
      <c r="A120" s="19">
        <v>43854.916666666657</v>
      </c>
      <c r="B120" s="2">
        <f t="shared" si="20"/>
        <v>24</v>
      </c>
      <c r="C120" s="2">
        <f t="shared" si="21"/>
        <v>22</v>
      </c>
      <c r="D120">
        <v>86123</v>
      </c>
      <c r="E120" s="9">
        <v>91783.923284373916</v>
      </c>
      <c r="F120" s="9">
        <v>87677.5</v>
      </c>
      <c r="V120" s="8"/>
      <c r="X120" s="12"/>
      <c r="AE120" s="3"/>
      <c r="AH120" s="3"/>
      <c r="AL120" s="3"/>
    </row>
    <row r="121" spans="1:38" x14ac:dyDescent="0.25">
      <c r="A121" s="19">
        <v>43854.958333333343</v>
      </c>
      <c r="B121" s="2">
        <f t="shared" si="20"/>
        <v>24</v>
      </c>
      <c r="C121" s="2">
        <f t="shared" si="21"/>
        <v>23</v>
      </c>
      <c r="D121">
        <v>81707.599999999991</v>
      </c>
      <c r="E121" s="9">
        <v>88060.550155607954</v>
      </c>
      <c r="F121" s="9">
        <v>83566</v>
      </c>
      <c r="V121" s="8"/>
      <c r="X121" s="12"/>
      <c r="AE121" s="3"/>
      <c r="AH121" s="3"/>
      <c r="AL121" s="3"/>
    </row>
    <row r="122" spans="1:38" x14ac:dyDescent="0.25">
      <c r="A122" s="19">
        <v>43855</v>
      </c>
      <c r="B122" s="2">
        <f t="shared" si="20"/>
        <v>25</v>
      </c>
      <c r="C122" s="2">
        <f t="shared" si="21"/>
        <v>0</v>
      </c>
      <c r="D122">
        <v>78473</v>
      </c>
      <c r="E122" s="9">
        <v>82660.553086123269</v>
      </c>
      <c r="F122" s="9">
        <v>79510</v>
      </c>
      <c r="V122" s="8"/>
      <c r="X122" s="12"/>
      <c r="AE122" s="3"/>
      <c r="AH122" s="3"/>
      <c r="AL122" s="3"/>
    </row>
    <row r="123" spans="1:38" x14ac:dyDescent="0.25">
      <c r="A123" s="19">
        <v>43855.041666666657</v>
      </c>
      <c r="B123" s="2">
        <f t="shared" si="20"/>
        <v>25</v>
      </c>
      <c r="C123" s="2">
        <f t="shared" si="21"/>
        <v>1</v>
      </c>
      <c r="D123">
        <v>76217</v>
      </c>
      <c r="E123" s="9">
        <v>80804.175248953194</v>
      </c>
      <c r="F123" s="9">
        <v>77094</v>
      </c>
      <c r="V123" s="8"/>
      <c r="X123" s="12"/>
      <c r="AE123" s="3"/>
      <c r="AH123" s="3"/>
      <c r="AL123" s="3"/>
    </row>
    <row r="124" spans="1:38" x14ac:dyDescent="0.25">
      <c r="A124" s="19">
        <v>43855.083333333343</v>
      </c>
      <c r="B124" s="2">
        <f t="shared" si="20"/>
        <v>25</v>
      </c>
      <c r="C124" s="2">
        <f t="shared" si="21"/>
        <v>2</v>
      </c>
      <c r="D124">
        <v>75022.8</v>
      </c>
      <c r="E124" s="9">
        <v>79063.497310705585</v>
      </c>
      <c r="F124" s="9">
        <v>75753</v>
      </c>
      <c r="V124" s="8"/>
      <c r="X124" s="12"/>
      <c r="AE124" s="3"/>
      <c r="AH124" s="3"/>
      <c r="AL124" s="3"/>
    </row>
    <row r="125" spans="1:38" x14ac:dyDescent="0.25">
      <c r="A125" s="19">
        <v>43855.125</v>
      </c>
      <c r="B125" s="2">
        <f t="shared" si="20"/>
        <v>25</v>
      </c>
      <c r="C125" s="2">
        <f t="shared" si="21"/>
        <v>3</v>
      </c>
      <c r="D125">
        <v>74524.600000000006</v>
      </c>
      <c r="E125" s="9">
        <v>77787.052110530261</v>
      </c>
      <c r="F125" s="9">
        <v>75063</v>
      </c>
      <c r="V125" s="8"/>
      <c r="X125" s="12"/>
      <c r="AE125" s="3"/>
      <c r="AH125" s="3"/>
      <c r="AL125" s="3"/>
    </row>
    <row r="126" spans="1:38" x14ac:dyDescent="0.25">
      <c r="A126" s="19">
        <v>43855.166666666657</v>
      </c>
      <c r="B126" s="2">
        <f t="shared" si="20"/>
        <v>25</v>
      </c>
      <c r="C126" s="2">
        <f t="shared" si="21"/>
        <v>4</v>
      </c>
      <c r="D126">
        <v>74876.400000000009</v>
      </c>
      <c r="E126" s="9">
        <v>77386.49873651778</v>
      </c>
      <c r="F126" s="9">
        <v>75548</v>
      </c>
      <c r="V126" s="8"/>
      <c r="X126" s="12"/>
      <c r="AE126" s="3"/>
      <c r="AH126" s="3"/>
      <c r="AL126" s="3"/>
    </row>
    <row r="127" spans="1:38" x14ac:dyDescent="0.25">
      <c r="A127" s="19">
        <v>43855.208333333343</v>
      </c>
      <c r="B127" s="2">
        <f t="shared" si="20"/>
        <v>25</v>
      </c>
      <c r="C127" s="2">
        <f t="shared" si="21"/>
        <v>5</v>
      </c>
      <c r="D127">
        <v>76823.599999999991</v>
      </c>
      <c r="E127" s="9">
        <v>78086.396855521496</v>
      </c>
      <c r="F127" s="9">
        <v>77430</v>
      </c>
      <c r="V127" s="8"/>
      <c r="X127" s="12"/>
      <c r="AE127" s="3"/>
      <c r="AH127" s="3"/>
      <c r="AL127" s="3"/>
    </row>
    <row r="128" spans="1:38" x14ac:dyDescent="0.25">
      <c r="A128" s="19">
        <v>43855.25</v>
      </c>
      <c r="B128" s="2">
        <f t="shared" si="20"/>
        <v>25</v>
      </c>
      <c r="C128" s="2">
        <f t="shared" si="21"/>
        <v>6</v>
      </c>
      <c r="D128">
        <v>79977.000000000015</v>
      </c>
      <c r="E128" s="9">
        <v>80282.511925522951</v>
      </c>
      <c r="F128" s="9">
        <v>80633</v>
      </c>
      <c r="V128" s="8"/>
      <c r="X128" s="12"/>
      <c r="AE128" s="3"/>
      <c r="AH128" s="3"/>
      <c r="AL128" s="3"/>
    </row>
    <row r="129" spans="1:38" x14ac:dyDescent="0.25">
      <c r="A129" s="19">
        <v>43855.291666666657</v>
      </c>
      <c r="B129" s="2">
        <f t="shared" si="20"/>
        <v>25</v>
      </c>
      <c r="C129" s="2">
        <f t="shared" si="21"/>
        <v>7</v>
      </c>
      <c r="D129">
        <v>83782.800000000017</v>
      </c>
      <c r="E129" s="9">
        <v>82745.52378835273</v>
      </c>
      <c r="F129" s="9">
        <v>84491</v>
      </c>
      <c r="V129" s="8"/>
      <c r="X129" s="12"/>
      <c r="AE129" s="3"/>
      <c r="AH129" s="3"/>
      <c r="AL129" s="3"/>
    </row>
    <row r="130" spans="1:38" x14ac:dyDescent="0.25">
      <c r="A130" s="19">
        <v>43855.333333333343</v>
      </c>
      <c r="B130" s="2">
        <f t="shared" si="20"/>
        <v>25</v>
      </c>
      <c r="C130" s="2">
        <f t="shared" si="21"/>
        <v>8</v>
      </c>
      <c r="D130">
        <v>87007.6</v>
      </c>
      <c r="E130" s="9">
        <v>85292.426882341344</v>
      </c>
      <c r="F130" s="9">
        <v>87409</v>
      </c>
      <c r="V130" s="8"/>
      <c r="X130" s="12"/>
      <c r="AE130" s="3"/>
      <c r="AH130" s="3"/>
      <c r="AL130" s="3"/>
    </row>
    <row r="131" spans="1:38" x14ac:dyDescent="0.25">
      <c r="A131" s="19">
        <v>43855.375</v>
      </c>
      <c r="B131" s="2">
        <f t="shared" si="20"/>
        <v>25</v>
      </c>
      <c r="C131" s="2">
        <f t="shared" si="21"/>
        <v>9</v>
      </c>
      <c r="D131">
        <v>89508.2</v>
      </c>
      <c r="E131" s="9">
        <v>87289.278349354659</v>
      </c>
      <c r="F131" s="9">
        <v>89218</v>
      </c>
      <c r="V131" s="8"/>
      <c r="X131" s="12"/>
      <c r="AE131" s="3"/>
      <c r="AH131" s="3"/>
      <c r="AL131" s="3"/>
    </row>
    <row r="132" spans="1:38" x14ac:dyDescent="0.25">
      <c r="A132" s="19">
        <v>43855.416666666657</v>
      </c>
      <c r="B132" s="2">
        <f t="shared" si="20"/>
        <v>25</v>
      </c>
      <c r="C132" s="2">
        <f t="shared" si="21"/>
        <v>10</v>
      </c>
      <c r="D132">
        <v>90668.1</v>
      </c>
      <c r="E132" s="9">
        <v>88132.616051877005</v>
      </c>
      <c r="F132" s="9">
        <v>89711</v>
      </c>
      <c r="V132" s="8"/>
      <c r="X132" s="12"/>
      <c r="AE132" s="3"/>
      <c r="AH132" s="3"/>
      <c r="AL132" s="3"/>
    </row>
    <row r="133" spans="1:38" x14ac:dyDescent="0.25">
      <c r="A133" s="19">
        <v>43855.458333333343</v>
      </c>
      <c r="B133" s="2">
        <f t="shared" si="20"/>
        <v>25</v>
      </c>
      <c r="C133" s="2">
        <f t="shared" si="21"/>
        <v>11</v>
      </c>
      <c r="D133">
        <v>90459.3</v>
      </c>
      <c r="E133" s="9">
        <v>87946.344263649618</v>
      </c>
      <c r="F133" s="9">
        <v>89265</v>
      </c>
      <c r="V133" s="8"/>
      <c r="X133" s="12"/>
      <c r="AE133" s="3"/>
      <c r="AH133" s="3"/>
      <c r="AL133" s="3"/>
    </row>
    <row r="134" spans="1:38" x14ac:dyDescent="0.25">
      <c r="A134" s="19">
        <v>43855.5</v>
      </c>
      <c r="B134" s="2">
        <f t="shared" si="20"/>
        <v>25</v>
      </c>
      <c r="C134" s="2">
        <f t="shared" si="21"/>
        <v>12</v>
      </c>
      <c r="D134">
        <v>89572.099999999991</v>
      </c>
      <c r="E134" s="9">
        <v>87170.273325583388</v>
      </c>
      <c r="F134" s="9">
        <v>88225</v>
      </c>
      <c r="V134" s="8"/>
      <c r="X134" s="12"/>
      <c r="AE134" s="3"/>
      <c r="AH134" s="3"/>
      <c r="AL134" s="3"/>
    </row>
    <row r="135" spans="1:38" x14ac:dyDescent="0.25">
      <c r="A135" s="19">
        <v>43855.541666666657</v>
      </c>
      <c r="B135" s="2">
        <f t="shared" si="20"/>
        <v>25</v>
      </c>
      <c r="C135" s="2">
        <f t="shared" si="21"/>
        <v>13</v>
      </c>
      <c r="D135">
        <v>88108.7</v>
      </c>
      <c r="E135" s="9">
        <v>85409.555654913987</v>
      </c>
      <c r="F135" s="9">
        <v>87181</v>
      </c>
      <c r="V135" s="8"/>
      <c r="X135" s="12"/>
      <c r="AE135" s="3"/>
      <c r="AH135" s="3"/>
      <c r="AL135" s="3"/>
    </row>
    <row r="136" spans="1:38" x14ac:dyDescent="0.25">
      <c r="A136" s="19">
        <v>43855.583333333343</v>
      </c>
      <c r="B136" s="2">
        <f t="shared" si="20"/>
        <v>25</v>
      </c>
      <c r="C136" s="2">
        <f t="shared" si="21"/>
        <v>14</v>
      </c>
      <c r="D136">
        <v>87113.099999999991</v>
      </c>
      <c r="E136" s="9">
        <v>84009.340467364338</v>
      </c>
      <c r="F136" s="9">
        <v>86392</v>
      </c>
      <c r="V136" s="8"/>
      <c r="X136" s="12"/>
      <c r="AE136" s="3"/>
      <c r="AH136" s="3"/>
      <c r="AL136" s="3"/>
    </row>
    <row r="137" spans="1:38" x14ac:dyDescent="0.25">
      <c r="A137" s="19">
        <v>43855.625</v>
      </c>
      <c r="B137" s="2">
        <f t="shared" si="20"/>
        <v>25</v>
      </c>
      <c r="C137" s="2">
        <f t="shared" si="21"/>
        <v>15</v>
      </c>
      <c r="D137">
        <v>86685.599999999991</v>
      </c>
      <c r="E137" s="9">
        <v>83527.535786916633</v>
      </c>
      <c r="F137" s="9">
        <v>86423</v>
      </c>
      <c r="V137" s="8"/>
      <c r="X137" s="12"/>
      <c r="AE137" s="3"/>
      <c r="AH137" s="3"/>
      <c r="AL137" s="3"/>
    </row>
    <row r="138" spans="1:38" x14ac:dyDescent="0.25">
      <c r="A138" s="19">
        <v>43855.666666666657</v>
      </c>
      <c r="B138" s="2">
        <f t="shared" si="20"/>
        <v>25</v>
      </c>
      <c r="C138" s="2">
        <f t="shared" si="21"/>
        <v>16</v>
      </c>
      <c r="D138">
        <v>87834.199999999983</v>
      </c>
      <c r="E138" s="9">
        <v>83819.795881760947</v>
      </c>
      <c r="F138" s="9">
        <v>88257</v>
      </c>
      <c r="V138" s="8"/>
      <c r="X138" s="12"/>
      <c r="AE138" s="3"/>
      <c r="AH138" s="3"/>
      <c r="AL138" s="3"/>
    </row>
    <row r="139" spans="1:38" x14ac:dyDescent="0.25">
      <c r="A139" s="19">
        <v>43855.708333333343</v>
      </c>
      <c r="B139" s="2">
        <f t="shared" si="20"/>
        <v>25</v>
      </c>
      <c r="C139" s="2">
        <f t="shared" si="21"/>
        <v>17</v>
      </c>
      <c r="D139">
        <v>91214.299999999988</v>
      </c>
      <c r="E139" s="9">
        <v>86669.417811462888</v>
      </c>
      <c r="F139" s="9">
        <v>92306</v>
      </c>
      <c r="V139" s="8"/>
      <c r="X139" s="12"/>
      <c r="AE139" s="3"/>
      <c r="AH139" s="3"/>
      <c r="AL139" s="3"/>
    </row>
    <row r="140" spans="1:38" x14ac:dyDescent="0.25">
      <c r="A140" s="19">
        <v>43855.75</v>
      </c>
      <c r="B140" s="2">
        <f t="shared" si="20"/>
        <v>25</v>
      </c>
      <c r="C140" s="2">
        <f t="shared" si="21"/>
        <v>18</v>
      </c>
      <c r="D140">
        <v>92916.800000000003</v>
      </c>
      <c r="E140" s="9">
        <v>90576.264089985722</v>
      </c>
      <c r="F140" s="9">
        <v>93530</v>
      </c>
      <c r="V140" s="8"/>
      <c r="X140" s="12"/>
      <c r="AE140" s="3"/>
      <c r="AH140" s="3"/>
      <c r="AL140" s="3"/>
    </row>
    <row r="141" spans="1:38" x14ac:dyDescent="0.25">
      <c r="A141" s="19">
        <v>43855.791666666657</v>
      </c>
      <c r="B141" s="2">
        <f t="shared" si="20"/>
        <v>25</v>
      </c>
      <c r="C141" s="2">
        <f t="shared" si="21"/>
        <v>19</v>
      </c>
      <c r="D141">
        <v>92068.2</v>
      </c>
      <c r="E141" s="9">
        <v>92432.930710326298</v>
      </c>
      <c r="F141" s="9">
        <v>92645</v>
      </c>
      <c r="V141" s="8"/>
      <c r="X141" s="12"/>
      <c r="AE141" s="3"/>
      <c r="AH141" s="3"/>
      <c r="AL141" s="3"/>
    </row>
    <row r="142" spans="1:38" x14ac:dyDescent="0.25">
      <c r="A142" s="19">
        <v>43855.833333333343</v>
      </c>
      <c r="B142" s="2">
        <f t="shared" si="20"/>
        <v>25</v>
      </c>
      <c r="C142" s="2">
        <f t="shared" si="21"/>
        <v>20</v>
      </c>
      <c r="D142">
        <v>90812.6</v>
      </c>
      <c r="E142" s="9">
        <v>92913.3767229675</v>
      </c>
      <c r="F142" s="9">
        <v>91523</v>
      </c>
      <c r="V142" s="8"/>
      <c r="X142" s="12"/>
      <c r="AE142" s="3"/>
      <c r="AH142" s="3"/>
      <c r="AL142" s="3"/>
    </row>
    <row r="143" spans="1:38" x14ac:dyDescent="0.25">
      <c r="A143" s="19">
        <v>43855.875</v>
      </c>
      <c r="B143" s="2">
        <f t="shared" si="20"/>
        <v>25</v>
      </c>
      <c r="C143" s="2">
        <f t="shared" si="21"/>
        <v>21</v>
      </c>
      <c r="D143">
        <v>88870</v>
      </c>
      <c r="E143" s="9">
        <v>92554.024688033256</v>
      </c>
      <c r="F143" s="9">
        <v>89439</v>
      </c>
      <c r="V143" s="8"/>
      <c r="X143" s="12"/>
      <c r="AE143" s="3"/>
      <c r="AH143" s="3"/>
      <c r="AL143" s="3"/>
    </row>
    <row r="144" spans="1:38" x14ac:dyDescent="0.25">
      <c r="A144" s="19">
        <v>43855.916666666657</v>
      </c>
      <c r="B144" s="2">
        <f t="shared" si="20"/>
        <v>25</v>
      </c>
      <c r="C144" s="2">
        <f t="shared" si="21"/>
        <v>22</v>
      </c>
      <c r="D144">
        <v>86065.5</v>
      </c>
      <c r="E144" s="9">
        <v>90620.483320690953</v>
      </c>
      <c r="F144" s="9">
        <v>86312</v>
      </c>
      <c r="V144" s="8"/>
      <c r="X144" s="12"/>
      <c r="AE144" s="3"/>
      <c r="AH144" s="3"/>
      <c r="AL144" s="3"/>
    </row>
    <row r="145" spans="1:38" x14ac:dyDescent="0.25">
      <c r="A145" s="19">
        <v>43855.958333333343</v>
      </c>
      <c r="B145" s="2">
        <f t="shared" si="20"/>
        <v>25</v>
      </c>
      <c r="C145" s="2">
        <f t="shared" si="21"/>
        <v>23</v>
      </c>
      <c r="D145">
        <v>82794.699999999983</v>
      </c>
      <c r="E145" s="9">
        <v>87463.525257531554</v>
      </c>
      <c r="F145" s="9">
        <v>82865</v>
      </c>
      <c r="V145" s="8"/>
      <c r="X145" s="12"/>
      <c r="AE145" s="3"/>
      <c r="AH145" s="3"/>
      <c r="AL145" s="3"/>
    </row>
    <row r="146" spans="1:38" x14ac:dyDescent="0.25">
      <c r="A146" s="19">
        <v>43856</v>
      </c>
      <c r="B146" s="2">
        <f t="shared" si="20"/>
        <v>26</v>
      </c>
      <c r="C146" s="2">
        <f t="shared" si="21"/>
        <v>0</v>
      </c>
      <c r="D146">
        <v>80343.7</v>
      </c>
      <c r="E146" s="9">
        <v>82157.710035673605</v>
      </c>
      <c r="F146" s="9">
        <v>80269</v>
      </c>
      <c r="G146" s="9"/>
      <c r="H146" s="9"/>
      <c r="V146" s="8"/>
      <c r="X146" s="12"/>
      <c r="AE146" s="3"/>
      <c r="AH146" s="3"/>
      <c r="AL146" s="3"/>
    </row>
    <row r="147" spans="1:38" x14ac:dyDescent="0.25">
      <c r="A147" s="19">
        <v>43856.041666666657</v>
      </c>
      <c r="B147" s="2">
        <f t="shared" si="20"/>
        <v>26</v>
      </c>
      <c r="C147" s="2">
        <f t="shared" si="21"/>
        <v>1</v>
      </c>
      <c r="D147">
        <v>78714.7</v>
      </c>
      <c r="E147" s="9">
        <v>80161.586142408298</v>
      </c>
      <c r="F147" s="9">
        <v>78373</v>
      </c>
      <c r="H147" s="9"/>
      <c r="V147" s="8"/>
      <c r="X147" s="12"/>
      <c r="AE147" s="3"/>
      <c r="AH147" s="3"/>
      <c r="AL147" s="3"/>
    </row>
    <row r="148" spans="1:38" x14ac:dyDescent="0.25">
      <c r="A148" s="19">
        <v>43856.083333333343</v>
      </c>
      <c r="B148" s="2">
        <f t="shared" si="20"/>
        <v>26</v>
      </c>
      <c r="C148" s="2">
        <f t="shared" si="21"/>
        <v>2</v>
      </c>
      <c r="D148">
        <v>77950</v>
      </c>
      <c r="E148" s="9">
        <v>78567.56320188375</v>
      </c>
      <c r="F148" s="9">
        <v>77393</v>
      </c>
      <c r="H148" s="9"/>
      <c r="V148" s="8"/>
      <c r="X148" s="12"/>
      <c r="AE148" s="3"/>
      <c r="AH148" s="3"/>
      <c r="AL148" s="3"/>
    </row>
    <row r="149" spans="1:38" x14ac:dyDescent="0.25">
      <c r="A149" s="19">
        <v>43856.125</v>
      </c>
      <c r="B149" s="2">
        <f t="shared" si="20"/>
        <v>26</v>
      </c>
      <c r="C149" s="2">
        <f t="shared" si="21"/>
        <v>3</v>
      </c>
      <c r="D149">
        <v>77842.3</v>
      </c>
      <c r="E149" s="9">
        <v>77363.927245350103</v>
      </c>
      <c r="F149" s="9">
        <v>77145</v>
      </c>
      <c r="H149" s="9"/>
      <c r="V149" s="8"/>
      <c r="X149" s="12"/>
      <c r="AE149" s="3"/>
      <c r="AH149" s="3"/>
      <c r="AL149" s="3"/>
    </row>
    <row r="150" spans="1:38" x14ac:dyDescent="0.25">
      <c r="A150" s="19">
        <v>43856.166666666657</v>
      </c>
      <c r="B150" s="2">
        <f t="shared" si="20"/>
        <v>26</v>
      </c>
      <c r="C150" s="2">
        <f t="shared" si="21"/>
        <v>4</v>
      </c>
      <c r="D150">
        <v>78426.599999999991</v>
      </c>
      <c r="E150" s="9">
        <v>77035.392324090921</v>
      </c>
      <c r="F150" s="9">
        <v>77715</v>
      </c>
      <c r="H150" s="9"/>
      <c r="V150" s="8"/>
      <c r="X150" s="12"/>
      <c r="AE150" s="3"/>
      <c r="AH150" s="3"/>
      <c r="AL150" s="3"/>
    </row>
    <row r="151" spans="1:38" x14ac:dyDescent="0.25">
      <c r="A151" s="19">
        <v>43856.208333333343</v>
      </c>
      <c r="B151" s="2">
        <f t="shared" si="20"/>
        <v>26</v>
      </c>
      <c r="C151" s="2">
        <f t="shared" si="21"/>
        <v>5</v>
      </c>
      <c r="D151">
        <v>80157</v>
      </c>
      <c r="E151" s="9">
        <v>77459.054191340518</v>
      </c>
      <c r="F151" s="9">
        <v>79252</v>
      </c>
      <c r="H151" s="9"/>
      <c r="V151" s="8"/>
      <c r="X151" s="12"/>
      <c r="AE151" s="3"/>
      <c r="AH151" s="3"/>
      <c r="AL151" s="3"/>
    </row>
    <row r="152" spans="1:38" x14ac:dyDescent="0.25">
      <c r="A152" s="19">
        <v>43856.25</v>
      </c>
      <c r="B152" s="2">
        <f t="shared" si="20"/>
        <v>26</v>
      </c>
      <c r="C152" s="2">
        <f t="shared" si="21"/>
        <v>6</v>
      </c>
      <c r="D152">
        <v>82720.600000000006</v>
      </c>
      <c r="E152" s="9">
        <v>79629.207123911125</v>
      </c>
      <c r="F152" s="9">
        <v>81818</v>
      </c>
      <c r="H152" s="9"/>
      <c r="V152" s="8"/>
      <c r="X152" s="12"/>
      <c r="AE152" s="3"/>
      <c r="AH152" s="3"/>
      <c r="AL152" s="3"/>
    </row>
    <row r="153" spans="1:38" x14ac:dyDescent="0.25">
      <c r="A153" s="19">
        <v>43856.291666666657</v>
      </c>
      <c r="B153" s="2">
        <f t="shared" si="20"/>
        <v>26</v>
      </c>
      <c r="C153" s="2">
        <f t="shared" si="21"/>
        <v>7</v>
      </c>
      <c r="D153">
        <v>85751.8</v>
      </c>
      <c r="E153" s="9">
        <v>81489.796670191456</v>
      </c>
      <c r="F153" s="9">
        <v>84967</v>
      </c>
      <c r="H153" s="9"/>
      <c r="V153" s="8"/>
      <c r="X153" s="12"/>
      <c r="AE153" s="3"/>
      <c r="AH153" s="3"/>
      <c r="AL153" s="3"/>
    </row>
    <row r="154" spans="1:38" x14ac:dyDescent="0.25">
      <c r="A154" s="19">
        <v>43856.333333333343</v>
      </c>
      <c r="B154" s="2">
        <f t="shared" si="20"/>
        <v>26</v>
      </c>
      <c r="C154" s="2">
        <f t="shared" si="21"/>
        <v>8</v>
      </c>
      <c r="D154">
        <v>87726.399999999994</v>
      </c>
      <c r="E154" s="9">
        <v>83339.850208893477</v>
      </c>
      <c r="F154" s="9">
        <v>87302</v>
      </c>
      <c r="H154" s="9"/>
      <c r="V154" s="8"/>
      <c r="X154" s="12"/>
      <c r="AE154" s="3"/>
      <c r="AH154" s="3"/>
      <c r="AL154" s="3"/>
    </row>
    <row r="155" spans="1:38" x14ac:dyDescent="0.25">
      <c r="A155" s="19">
        <v>43856.375</v>
      </c>
      <c r="B155" s="2">
        <f t="shared" ref="B155:B169" si="22">DAY(A155)</f>
        <v>26</v>
      </c>
      <c r="C155" s="2">
        <f t="shared" ref="C155:C169" si="23">HOUR(A155)</f>
        <v>9</v>
      </c>
      <c r="D155">
        <v>87969.299999999988</v>
      </c>
      <c r="E155" s="9">
        <v>85209.143232940201</v>
      </c>
      <c r="F155" s="9">
        <v>88263</v>
      </c>
      <c r="H155" s="9"/>
      <c r="V155" s="8"/>
      <c r="X155" s="12"/>
      <c r="AE155" s="3"/>
      <c r="AH155" s="3"/>
      <c r="AL155" s="3"/>
    </row>
    <row r="156" spans="1:38" x14ac:dyDescent="0.25">
      <c r="A156" s="19">
        <v>43856.416666666657</v>
      </c>
      <c r="B156" s="2">
        <f t="shared" si="22"/>
        <v>26</v>
      </c>
      <c r="C156" s="2">
        <f t="shared" si="23"/>
        <v>10</v>
      </c>
      <c r="D156">
        <v>87041.39999999998</v>
      </c>
      <c r="E156" s="9">
        <v>85939.972915488077</v>
      </c>
      <c r="F156" s="9">
        <v>87740</v>
      </c>
      <c r="H156" s="9"/>
      <c r="V156" s="8"/>
      <c r="X156" s="12"/>
      <c r="AE156" s="3"/>
      <c r="AH156" s="3"/>
      <c r="AL156" s="3"/>
    </row>
    <row r="157" spans="1:38" x14ac:dyDescent="0.25">
      <c r="A157" s="19">
        <v>43856.458333333343</v>
      </c>
      <c r="B157" s="2">
        <f t="shared" si="22"/>
        <v>26</v>
      </c>
      <c r="C157" s="2">
        <f t="shared" si="23"/>
        <v>11</v>
      </c>
      <c r="D157">
        <v>86727.599999999991</v>
      </c>
      <c r="E157" s="9">
        <v>85680.774064851954</v>
      </c>
      <c r="F157" s="9">
        <v>86758</v>
      </c>
      <c r="H157" s="9"/>
      <c r="V157" s="8"/>
      <c r="X157" s="12"/>
      <c r="AE157" s="3"/>
      <c r="AH157" s="3"/>
      <c r="AL157" s="3"/>
    </row>
    <row r="158" spans="1:38" x14ac:dyDescent="0.25">
      <c r="A158" s="19">
        <v>43856.5</v>
      </c>
      <c r="B158" s="2">
        <f t="shared" si="22"/>
        <v>26</v>
      </c>
      <c r="C158" s="2">
        <f t="shared" si="23"/>
        <v>12</v>
      </c>
      <c r="D158">
        <v>86634.7</v>
      </c>
      <c r="E158" s="9">
        <v>84960.252627537775</v>
      </c>
      <c r="F158" s="9">
        <v>86104</v>
      </c>
      <c r="H158" s="9"/>
      <c r="V158" s="8"/>
      <c r="X158" s="12"/>
      <c r="AE158" s="3"/>
      <c r="AH158" s="3"/>
      <c r="AL158" s="3"/>
    </row>
    <row r="159" spans="1:38" x14ac:dyDescent="0.25">
      <c r="A159" s="19">
        <v>43856.541666666657</v>
      </c>
      <c r="B159" s="2">
        <f t="shared" si="22"/>
        <v>26</v>
      </c>
      <c r="C159" s="2">
        <f t="shared" si="23"/>
        <v>13</v>
      </c>
      <c r="D159">
        <v>85961.5</v>
      </c>
      <c r="E159" s="9">
        <v>84215.424239507687</v>
      </c>
      <c r="F159" s="9">
        <v>85233</v>
      </c>
      <c r="H159" s="9"/>
      <c r="V159" s="8"/>
      <c r="X159" s="12"/>
      <c r="AE159" s="3"/>
      <c r="AH159" s="3"/>
      <c r="AL159" s="3"/>
    </row>
    <row r="160" spans="1:38" x14ac:dyDescent="0.25">
      <c r="A160" s="19">
        <v>43856.583333333343</v>
      </c>
      <c r="B160" s="2">
        <f t="shared" si="22"/>
        <v>26</v>
      </c>
      <c r="C160" s="2">
        <f t="shared" si="23"/>
        <v>14</v>
      </c>
      <c r="D160">
        <v>85640.500000000015</v>
      </c>
      <c r="E160" s="9">
        <v>82979.186478809599</v>
      </c>
      <c r="F160" s="9">
        <v>84684</v>
      </c>
      <c r="H160" s="9"/>
      <c r="V160" s="8"/>
      <c r="X160" s="12"/>
      <c r="AE160" s="3"/>
      <c r="AH160" s="3"/>
      <c r="AL160" s="3"/>
    </row>
    <row r="161" spans="1:39" x14ac:dyDescent="0.25">
      <c r="A161" s="19">
        <v>43856.625</v>
      </c>
      <c r="B161" s="2">
        <f t="shared" si="22"/>
        <v>26</v>
      </c>
      <c r="C161" s="2">
        <f t="shared" si="23"/>
        <v>15</v>
      </c>
      <c r="D161">
        <v>86360.4</v>
      </c>
      <c r="E161" s="9">
        <v>82490.385476067953</v>
      </c>
      <c r="F161" s="9">
        <v>85208</v>
      </c>
      <c r="H161" s="9"/>
      <c r="V161" s="8"/>
      <c r="X161" s="12"/>
      <c r="AE161" s="3"/>
      <c r="AH161" s="3"/>
      <c r="AL161" s="3"/>
    </row>
    <row r="162" spans="1:39" x14ac:dyDescent="0.25">
      <c r="A162" s="19">
        <v>43856.666666666657</v>
      </c>
      <c r="B162" s="2">
        <f t="shared" si="22"/>
        <v>26</v>
      </c>
      <c r="C162" s="2">
        <f t="shared" si="23"/>
        <v>16</v>
      </c>
      <c r="D162">
        <v>88998</v>
      </c>
      <c r="E162" s="9">
        <v>82598.132180121713</v>
      </c>
      <c r="F162" s="9">
        <v>88178</v>
      </c>
      <c r="H162" s="9"/>
      <c r="V162" s="8"/>
      <c r="X162" s="12"/>
      <c r="AE162" s="3"/>
      <c r="AH162" s="3"/>
      <c r="AL162" s="3"/>
    </row>
    <row r="163" spans="1:39" x14ac:dyDescent="0.25">
      <c r="A163" s="19">
        <v>43856.708333333343</v>
      </c>
      <c r="B163" s="2">
        <f t="shared" si="22"/>
        <v>26</v>
      </c>
      <c r="C163" s="2">
        <f t="shared" si="23"/>
        <v>17</v>
      </c>
      <c r="D163">
        <v>93494.000000000015</v>
      </c>
      <c r="E163" s="9">
        <v>85032.302191200404</v>
      </c>
      <c r="F163" s="9">
        <v>93840</v>
      </c>
      <c r="H163" s="9"/>
      <c r="V163" s="8"/>
      <c r="X163" s="12"/>
      <c r="AE163" s="3"/>
      <c r="AH163" s="3"/>
      <c r="AL163" s="3"/>
    </row>
    <row r="164" spans="1:39" x14ac:dyDescent="0.25">
      <c r="A164" s="19">
        <v>43856.75</v>
      </c>
      <c r="B164" s="2">
        <f t="shared" si="22"/>
        <v>26</v>
      </c>
      <c r="C164" s="2">
        <f t="shared" si="23"/>
        <v>18</v>
      </c>
      <c r="D164">
        <v>96405</v>
      </c>
      <c r="E164" s="9">
        <v>89297.732820952311</v>
      </c>
      <c r="F164" s="9">
        <v>95923</v>
      </c>
      <c r="H164" s="9"/>
      <c r="V164" s="8"/>
      <c r="X164" s="12"/>
      <c r="AE164" s="3"/>
      <c r="AH164" s="3"/>
      <c r="AL164" s="3"/>
    </row>
    <row r="165" spans="1:39" x14ac:dyDescent="0.25">
      <c r="A165" s="19">
        <v>43856.791666666657</v>
      </c>
      <c r="B165" s="2">
        <f t="shared" si="22"/>
        <v>26</v>
      </c>
      <c r="C165" s="2">
        <f t="shared" si="23"/>
        <v>19</v>
      </c>
      <c r="D165">
        <v>96404.4</v>
      </c>
      <c r="E165" s="9">
        <v>91606.055205848694</v>
      </c>
      <c r="F165" s="9">
        <v>95602</v>
      </c>
      <c r="H165" s="9"/>
      <c r="V165" s="8"/>
      <c r="X165" s="12"/>
      <c r="AE165" s="3"/>
      <c r="AH165" s="3"/>
      <c r="AL165" s="3"/>
    </row>
    <row r="166" spans="1:39" x14ac:dyDescent="0.25">
      <c r="A166" s="19">
        <v>43856.833333333343</v>
      </c>
      <c r="B166" s="2">
        <f t="shared" si="22"/>
        <v>26</v>
      </c>
      <c r="C166" s="2">
        <f t="shared" si="23"/>
        <v>20</v>
      </c>
      <c r="D166">
        <v>94838.7</v>
      </c>
      <c r="E166" s="9">
        <v>92275.594569288995</v>
      </c>
      <c r="F166" s="9">
        <v>94887</v>
      </c>
      <c r="H166" s="9"/>
      <c r="V166" s="8"/>
      <c r="X166" s="12"/>
      <c r="AE166" s="3"/>
      <c r="AH166" s="3"/>
      <c r="AL166" s="3"/>
    </row>
    <row r="167" spans="1:39" x14ac:dyDescent="0.25">
      <c r="A167" s="19">
        <v>43856.875</v>
      </c>
      <c r="B167" s="2">
        <f t="shared" si="22"/>
        <v>26</v>
      </c>
      <c r="C167" s="2">
        <f t="shared" si="23"/>
        <v>21</v>
      </c>
      <c r="D167">
        <v>92127.9</v>
      </c>
      <c r="E167" s="9">
        <v>92146.372867787606</v>
      </c>
      <c r="F167" s="9">
        <v>92512</v>
      </c>
      <c r="H167" s="9"/>
      <c r="V167" s="8"/>
      <c r="X167" s="12"/>
      <c r="AE167" s="3"/>
      <c r="AH167" s="3"/>
      <c r="AL167" s="3"/>
    </row>
    <row r="168" spans="1:39" x14ac:dyDescent="0.25">
      <c r="A168" s="19">
        <v>43856.916666666657</v>
      </c>
      <c r="B168" s="2">
        <f t="shared" si="22"/>
        <v>26</v>
      </c>
      <c r="C168" s="2">
        <f t="shared" si="23"/>
        <v>22</v>
      </c>
      <c r="D168">
        <v>88310.599999999991</v>
      </c>
      <c r="E168" s="9">
        <v>89854.474636377679</v>
      </c>
      <c r="F168" s="9">
        <v>89059</v>
      </c>
      <c r="H168" s="9"/>
      <c r="V168" s="8"/>
      <c r="X168" s="12"/>
      <c r="AE168" s="3"/>
      <c r="AH168" s="3"/>
      <c r="AL168" s="3"/>
    </row>
    <row r="169" spans="1:39" x14ac:dyDescent="0.25">
      <c r="A169" s="19">
        <v>43856.958333333343</v>
      </c>
      <c r="B169" s="2">
        <f t="shared" si="22"/>
        <v>26</v>
      </c>
      <c r="C169" s="2">
        <f t="shared" si="23"/>
        <v>23</v>
      </c>
      <c r="D169">
        <v>85037.4</v>
      </c>
      <c r="E169" s="9">
        <v>86399.68233185065</v>
      </c>
      <c r="F169" s="9">
        <v>85293</v>
      </c>
      <c r="H169" s="9"/>
      <c r="X169" s="12"/>
      <c r="AE169" s="3"/>
      <c r="AH169" s="3"/>
      <c r="AL169" s="3"/>
      <c r="AM169" s="3"/>
    </row>
    <row r="170" spans="1:39" x14ac:dyDescent="0.25">
      <c r="A170" s="7">
        <v>43857</v>
      </c>
      <c r="B170" s="2">
        <f t="shared" ref="B170:B233" si="24">DAY(A170)</f>
        <v>27</v>
      </c>
      <c r="C170" s="2">
        <f t="shared" ref="C170:C233" si="25">HOUR(A170)</f>
        <v>0</v>
      </c>
      <c r="G170" s="10">
        <v>82695</v>
      </c>
      <c r="H170" s="10">
        <v>84263.961540922057</v>
      </c>
      <c r="I170" s="10">
        <v>83412.464359536738</v>
      </c>
      <c r="J170" s="10">
        <v>84472.611770210307</v>
      </c>
      <c r="K170" s="10">
        <f>J170-I170</f>
        <v>1060.1474106735695</v>
      </c>
      <c r="L170" s="10"/>
      <c r="M170" s="10"/>
      <c r="N170" s="10"/>
      <c r="O170" s="39"/>
      <c r="P170" s="39"/>
      <c r="Q170" s="10"/>
      <c r="R170" s="10"/>
      <c r="S170" s="10"/>
      <c r="X170" s="12"/>
      <c r="AE170" s="3"/>
      <c r="AH170" s="3"/>
      <c r="AL170" s="3"/>
      <c r="AM170" s="3"/>
    </row>
    <row r="171" spans="1:39" x14ac:dyDescent="0.25">
      <c r="A171" s="7">
        <v>43857.041666666657</v>
      </c>
      <c r="B171" s="2">
        <f t="shared" si="24"/>
        <v>27</v>
      </c>
      <c r="C171" s="2">
        <f t="shared" si="25"/>
        <v>1</v>
      </c>
      <c r="G171" s="10">
        <v>81378</v>
      </c>
      <c r="H171" s="10">
        <v>83490.52308184412</v>
      </c>
      <c r="I171" s="10">
        <v>82586.280755412008</v>
      </c>
      <c r="J171" s="10">
        <v>84602.791113133397</v>
      </c>
      <c r="K171" s="10">
        <f t="shared" ref="K171:K234" si="26">J171-I171</f>
        <v>2016.5103577213886</v>
      </c>
      <c r="N171" s="39"/>
      <c r="O171" s="39"/>
      <c r="P171" s="39"/>
      <c r="Q171" s="10"/>
      <c r="R171" s="10"/>
      <c r="S171" s="10"/>
      <c r="X171" s="12"/>
      <c r="AE171" s="3"/>
      <c r="AH171" s="3"/>
      <c r="AL171" s="3"/>
      <c r="AM171" s="3"/>
    </row>
    <row r="172" spans="1:39" x14ac:dyDescent="0.25">
      <c r="A172" s="7">
        <v>43857.083333333343</v>
      </c>
      <c r="B172" s="2">
        <f t="shared" si="24"/>
        <v>27</v>
      </c>
      <c r="C172" s="2">
        <f t="shared" si="25"/>
        <v>2</v>
      </c>
      <c r="G172" s="10">
        <v>80992</v>
      </c>
      <c r="H172" s="10">
        <v>82261.994930157132</v>
      </c>
      <c r="I172" s="10">
        <v>81246.452798675702</v>
      </c>
      <c r="J172" s="10">
        <v>83484.718250652048</v>
      </c>
      <c r="K172" s="10">
        <f t="shared" si="26"/>
        <v>2238.2654519763455</v>
      </c>
      <c r="N172" s="39"/>
      <c r="O172" s="39"/>
      <c r="P172" s="39"/>
      <c r="Q172" s="10"/>
      <c r="R172" s="10"/>
      <c r="S172" s="10"/>
      <c r="X172" s="12"/>
      <c r="AE172" s="3"/>
      <c r="AH172" s="3"/>
      <c r="AL172" s="3"/>
      <c r="AM172" s="3"/>
    </row>
    <row r="173" spans="1:39" x14ac:dyDescent="0.25">
      <c r="A173" s="7">
        <v>43857.125</v>
      </c>
      <c r="B173" s="2">
        <f t="shared" si="24"/>
        <v>27</v>
      </c>
      <c r="C173" s="2">
        <f t="shared" si="25"/>
        <v>3</v>
      </c>
      <c r="G173" s="10">
        <v>81806</v>
      </c>
      <c r="H173" s="10">
        <v>81948.520762501765</v>
      </c>
      <c r="I173" s="10">
        <v>80835.331287453082</v>
      </c>
      <c r="J173" s="10">
        <v>83267.978476027056</v>
      </c>
      <c r="K173" s="10">
        <f t="shared" si="26"/>
        <v>2432.6471885739738</v>
      </c>
      <c r="N173" s="39"/>
      <c r="O173" s="39"/>
      <c r="P173" s="39"/>
      <c r="Q173" s="10"/>
      <c r="R173" s="10"/>
      <c r="S173" s="10"/>
      <c r="W173" s="8"/>
      <c r="Y173" s="12"/>
      <c r="AF173" s="3"/>
      <c r="AH173" s="3"/>
      <c r="AM173" s="3"/>
    </row>
    <row r="174" spans="1:39" x14ac:dyDescent="0.25">
      <c r="A174" s="7">
        <v>43857.166666666657</v>
      </c>
      <c r="B174" s="2">
        <f t="shared" si="24"/>
        <v>27</v>
      </c>
      <c r="C174" s="2">
        <f t="shared" si="25"/>
        <v>4</v>
      </c>
      <c r="G174" s="10">
        <v>84139</v>
      </c>
      <c r="H174" s="10">
        <v>82460.499551245666</v>
      </c>
      <c r="I174" s="10">
        <v>81266.760024753719</v>
      </c>
      <c r="J174" s="10">
        <v>83859.847891301208</v>
      </c>
      <c r="K174" s="10">
        <f t="shared" si="26"/>
        <v>2593.0878665474884</v>
      </c>
      <c r="N174" s="39"/>
      <c r="O174" s="39"/>
      <c r="P174" s="39"/>
      <c r="Q174" s="10"/>
      <c r="R174" s="10"/>
      <c r="S174" s="10"/>
      <c r="Y174" s="12"/>
      <c r="AF174" s="3"/>
      <c r="AH174" s="3"/>
      <c r="AM174" s="3"/>
    </row>
    <row r="175" spans="1:39" x14ac:dyDescent="0.25">
      <c r="A175" s="7">
        <v>43857.208333333343</v>
      </c>
      <c r="B175" s="2">
        <f t="shared" si="24"/>
        <v>27</v>
      </c>
      <c r="C175" s="2">
        <f t="shared" si="25"/>
        <v>5</v>
      </c>
      <c r="G175" s="10">
        <v>89527</v>
      </c>
      <c r="H175" s="10">
        <v>84564.00085517655</v>
      </c>
      <c r="I175" s="10">
        <v>83308.38288328849</v>
      </c>
      <c r="J175" s="10">
        <v>86024.650801806245</v>
      </c>
      <c r="K175" s="10">
        <f t="shared" si="26"/>
        <v>2716.2679185177549</v>
      </c>
      <c r="N175" s="39"/>
      <c r="O175" s="39"/>
      <c r="P175" s="39"/>
      <c r="Q175" s="10"/>
      <c r="R175" s="10"/>
      <c r="S175" s="10"/>
      <c r="Y175" s="12"/>
      <c r="AF175" s="3"/>
      <c r="AH175" s="3"/>
      <c r="AM175" s="3"/>
    </row>
    <row r="176" spans="1:39" x14ac:dyDescent="0.25">
      <c r="A176" s="7">
        <v>43857.25</v>
      </c>
      <c r="B176" s="2">
        <f t="shared" si="24"/>
        <v>27</v>
      </c>
      <c r="C176" s="2">
        <f t="shared" si="25"/>
        <v>6</v>
      </c>
      <c r="G176" s="10">
        <v>97716</v>
      </c>
      <c r="H176" s="10">
        <v>88648.707895760468</v>
      </c>
      <c r="I176" s="10">
        <v>87393.929213648677</v>
      </c>
      <c r="J176" s="10">
        <v>90109.831041104393</v>
      </c>
      <c r="K176" s="10">
        <f t="shared" si="26"/>
        <v>2715.9018274557166</v>
      </c>
      <c r="N176" s="39"/>
      <c r="O176" s="39"/>
      <c r="P176" s="39"/>
      <c r="Q176" s="10"/>
      <c r="R176" s="10"/>
      <c r="S176" s="10"/>
      <c r="Y176" s="12"/>
      <c r="AF176" s="3"/>
      <c r="AH176" s="3"/>
      <c r="AM176" s="3"/>
    </row>
    <row r="177" spans="1:39" x14ac:dyDescent="0.25">
      <c r="A177" s="7">
        <v>43857.291666666657</v>
      </c>
      <c r="B177" s="2">
        <f t="shared" si="24"/>
        <v>27</v>
      </c>
      <c r="C177" s="2">
        <f t="shared" si="25"/>
        <v>7</v>
      </c>
      <c r="G177" s="10">
        <v>102896</v>
      </c>
      <c r="H177" s="10">
        <v>96442.231295500518</v>
      </c>
      <c r="I177" s="10">
        <v>95075.072522034694</v>
      </c>
      <c r="J177" s="10">
        <v>98015.091997890413</v>
      </c>
      <c r="K177" s="10">
        <f t="shared" si="26"/>
        <v>2940.0194758557191</v>
      </c>
      <c r="N177" s="39"/>
      <c r="O177" s="39"/>
      <c r="P177" s="39"/>
      <c r="Q177" s="10"/>
      <c r="R177" s="10"/>
      <c r="S177" s="10"/>
      <c r="Y177" s="12"/>
      <c r="AF177" s="3"/>
      <c r="AH177" s="3"/>
      <c r="AM177" s="3"/>
    </row>
    <row r="178" spans="1:39" x14ac:dyDescent="0.25">
      <c r="A178" s="7">
        <v>43857.333333333343</v>
      </c>
      <c r="B178" s="2">
        <f t="shared" si="24"/>
        <v>27</v>
      </c>
      <c r="C178" s="2">
        <f t="shared" si="25"/>
        <v>8</v>
      </c>
      <c r="G178" s="10">
        <v>103020</v>
      </c>
      <c r="H178" s="10">
        <v>100799.97886728329</v>
      </c>
      <c r="I178" s="10">
        <v>99432.520952407533</v>
      </c>
      <c r="J178" s="10">
        <v>102372.9083553534</v>
      </c>
      <c r="K178" s="10">
        <f t="shared" si="26"/>
        <v>2940.3874029458675</v>
      </c>
      <c r="N178" s="39"/>
      <c r="O178" s="39"/>
      <c r="P178" s="39"/>
      <c r="Q178" s="10"/>
      <c r="R178" s="10"/>
      <c r="S178" s="10"/>
      <c r="Y178" s="12"/>
      <c r="AF178" s="3"/>
      <c r="AH178" s="3"/>
      <c r="AM178" s="3"/>
    </row>
    <row r="179" spans="1:39" x14ac:dyDescent="0.25">
      <c r="A179" s="7">
        <v>43857.375</v>
      </c>
      <c r="B179" s="2">
        <f t="shared" si="24"/>
        <v>27</v>
      </c>
      <c r="C179" s="2">
        <f t="shared" si="25"/>
        <v>9</v>
      </c>
      <c r="G179" s="10">
        <v>101470</v>
      </c>
      <c r="H179" s="10">
        <v>101144.8458317324</v>
      </c>
      <c r="I179" s="10">
        <v>99952.81659355844</v>
      </c>
      <c r="J179" s="10">
        <v>102542.9225887841</v>
      </c>
      <c r="K179" s="10">
        <f t="shared" si="26"/>
        <v>2590.1059952256619</v>
      </c>
      <c r="N179" s="39"/>
      <c r="O179" s="39"/>
      <c r="P179" s="39"/>
      <c r="Q179" s="10"/>
      <c r="R179" s="10"/>
      <c r="S179" s="10"/>
      <c r="Y179" s="12"/>
      <c r="AF179" s="3"/>
      <c r="AH179" s="3"/>
      <c r="AM179" s="3"/>
    </row>
    <row r="180" spans="1:39" x14ac:dyDescent="0.25">
      <c r="A180" s="7">
        <v>43857.416666666657</v>
      </c>
      <c r="B180" s="2">
        <f t="shared" si="24"/>
        <v>27</v>
      </c>
      <c r="C180" s="2">
        <f t="shared" si="25"/>
        <v>10</v>
      </c>
      <c r="G180" s="10">
        <v>99878</v>
      </c>
      <c r="H180" s="10">
        <v>99871.769540221649</v>
      </c>
      <c r="I180" s="10">
        <v>98907.009534063734</v>
      </c>
      <c r="J180" s="10">
        <v>101043.35725574959</v>
      </c>
      <c r="K180" s="10">
        <f t="shared" si="26"/>
        <v>2136.3477216858591</v>
      </c>
      <c r="N180" s="39"/>
      <c r="O180" s="39"/>
      <c r="P180" s="39"/>
      <c r="Q180" s="10"/>
      <c r="R180" s="10"/>
      <c r="S180" s="10"/>
      <c r="Y180" s="12"/>
      <c r="AF180" s="3"/>
      <c r="AH180" s="3"/>
      <c r="AM180" s="3"/>
    </row>
    <row r="181" spans="1:39" x14ac:dyDescent="0.25">
      <c r="A181" s="7">
        <v>43857.458333333343</v>
      </c>
      <c r="B181" s="2">
        <f t="shared" si="24"/>
        <v>27</v>
      </c>
      <c r="C181" s="2">
        <f t="shared" si="25"/>
        <v>11</v>
      </c>
      <c r="G181" s="10">
        <v>98185</v>
      </c>
      <c r="H181" s="10">
        <v>98495.66998625698</v>
      </c>
      <c r="I181" s="10">
        <v>97793.38954197272</v>
      </c>
      <c r="J181" s="10">
        <v>99397.961166953522</v>
      </c>
      <c r="K181" s="10">
        <f t="shared" si="26"/>
        <v>1604.5716249808029</v>
      </c>
      <c r="N181" s="39"/>
      <c r="O181" s="39"/>
      <c r="P181" s="39"/>
      <c r="Q181" s="10"/>
      <c r="R181" s="10"/>
      <c r="S181" s="10"/>
      <c r="Y181" s="12"/>
      <c r="AF181" s="3"/>
      <c r="AH181" s="3"/>
      <c r="AM181" s="3"/>
    </row>
    <row r="182" spans="1:39" x14ac:dyDescent="0.25">
      <c r="A182" s="7">
        <v>43857.5</v>
      </c>
      <c r="B182" s="2">
        <f t="shared" si="24"/>
        <v>27</v>
      </c>
      <c r="C182" s="2">
        <f t="shared" si="25"/>
        <v>12</v>
      </c>
      <c r="G182" s="10">
        <v>96839</v>
      </c>
      <c r="H182" s="10">
        <v>96728.667440214587</v>
      </c>
      <c r="I182" s="10">
        <v>96209.932152629102</v>
      </c>
      <c r="J182" s="10">
        <v>97457.955526579142</v>
      </c>
      <c r="K182" s="10">
        <f t="shared" si="26"/>
        <v>1248.02337395004</v>
      </c>
      <c r="N182" s="39"/>
      <c r="O182" s="39"/>
      <c r="P182" s="39"/>
      <c r="Q182" s="10"/>
      <c r="R182" s="10"/>
      <c r="S182" s="10"/>
      <c r="Y182" s="12"/>
      <c r="AF182" s="3"/>
      <c r="AH182" s="3"/>
      <c r="AM182" s="3"/>
    </row>
    <row r="183" spans="1:39" x14ac:dyDescent="0.25">
      <c r="A183" s="7">
        <v>43857.541666666657</v>
      </c>
      <c r="B183" s="2">
        <f t="shared" si="24"/>
        <v>27</v>
      </c>
      <c r="C183" s="2">
        <f t="shared" si="25"/>
        <v>13</v>
      </c>
      <c r="G183" s="10">
        <v>95825</v>
      </c>
      <c r="H183" s="10">
        <v>95085.018352838873</v>
      </c>
      <c r="I183" s="10">
        <v>94764.600958411786</v>
      </c>
      <c r="J183" s="10">
        <v>95617.849065731789</v>
      </c>
      <c r="K183" s="10">
        <f t="shared" si="26"/>
        <v>853.24810732000333</v>
      </c>
      <c r="N183" s="39"/>
      <c r="O183" s="39"/>
      <c r="P183" s="39"/>
      <c r="Q183" s="10"/>
      <c r="R183" s="10"/>
      <c r="S183" s="10"/>
      <c r="Y183" s="12"/>
      <c r="AF183" s="3"/>
      <c r="AH183" s="3"/>
      <c r="AM183" s="3"/>
    </row>
    <row r="184" spans="1:39" x14ac:dyDescent="0.25">
      <c r="A184" s="7">
        <v>43857.583333333343</v>
      </c>
      <c r="B184" s="2">
        <f t="shared" si="24"/>
        <v>27</v>
      </c>
      <c r="C184" s="2">
        <f t="shared" si="25"/>
        <v>14</v>
      </c>
      <c r="G184" s="10">
        <v>94936</v>
      </c>
      <c r="H184" s="10">
        <v>93585.42458826286</v>
      </c>
      <c r="I184" s="10">
        <v>93434.882390746992</v>
      </c>
      <c r="J184" s="10">
        <v>93952.890942665705</v>
      </c>
      <c r="K184" s="10">
        <f t="shared" si="26"/>
        <v>518.00855191871233</v>
      </c>
      <c r="N184" s="39"/>
      <c r="O184" s="39"/>
      <c r="P184" s="39"/>
      <c r="Q184" s="10"/>
      <c r="R184" s="10"/>
      <c r="S184" s="10"/>
      <c r="Y184" s="12"/>
      <c r="AF184" s="3"/>
      <c r="AH184" s="3"/>
      <c r="AM184" s="3"/>
    </row>
    <row r="185" spans="1:39" x14ac:dyDescent="0.25">
      <c r="A185" s="7">
        <v>43857.625</v>
      </c>
      <c r="B185" s="2">
        <f t="shared" si="24"/>
        <v>27</v>
      </c>
      <c r="C185" s="2">
        <f t="shared" si="25"/>
        <v>15</v>
      </c>
      <c r="G185" s="10">
        <v>95010</v>
      </c>
      <c r="H185" s="10">
        <v>92498.5258054976</v>
      </c>
      <c r="I185" s="10">
        <v>92456.701699995494</v>
      </c>
      <c r="J185" s="10">
        <v>92760.120903863208</v>
      </c>
      <c r="K185" s="10">
        <f t="shared" si="26"/>
        <v>303.4192038677138</v>
      </c>
      <c r="N185" s="39"/>
      <c r="O185" s="39"/>
      <c r="P185" s="39"/>
      <c r="Q185" s="10"/>
      <c r="R185" s="10"/>
      <c r="S185" s="10"/>
      <c r="Y185" s="12"/>
      <c r="AF185" s="3"/>
      <c r="AH185" s="3"/>
      <c r="AM185" s="3"/>
    </row>
    <row r="186" spans="1:39" x14ac:dyDescent="0.25">
      <c r="A186" s="7">
        <v>43857.666666666657</v>
      </c>
      <c r="B186" s="2">
        <f t="shared" si="24"/>
        <v>27</v>
      </c>
      <c r="C186" s="2">
        <f t="shared" si="25"/>
        <v>16</v>
      </c>
      <c r="G186" s="10">
        <v>97309</v>
      </c>
      <c r="H186" s="10">
        <v>91936.803912307412</v>
      </c>
      <c r="I186" s="10">
        <v>91961.036437981529</v>
      </c>
      <c r="J186" s="10">
        <v>92135.82772997515</v>
      </c>
      <c r="K186" s="10">
        <f t="shared" si="26"/>
        <v>174.79129199362069</v>
      </c>
      <c r="N186" s="39"/>
      <c r="O186" s="39"/>
      <c r="P186" s="39"/>
      <c r="Q186" s="10"/>
      <c r="R186" s="10"/>
      <c r="S186" s="10"/>
      <c r="Y186" s="12"/>
      <c r="AF186" s="3"/>
      <c r="AH186" s="3"/>
      <c r="AM186" s="3"/>
    </row>
    <row r="187" spans="1:39" x14ac:dyDescent="0.25">
      <c r="A187" s="7">
        <v>43857.708333333343</v>
      </c>
      <c r="B187" s="2">
        <f t="shared" si="24"/>
        <v>27</v>
      </c>
      <c r="C187" s="2">
        <f t="shared" si="25"/>
        <v>17</v>
      </c>
      <c r="G187" s="10">
        <v>102384</v>
      </c>
      <c r="H187" s="10">
        <v>93786.330765583712</v>
      </c>
      <c r="I187" s="10">
        <v>93836.305583888039</v>
      </c>
      <c r="J187" s="10">
        <v>93963.34219582165</v>
      </c>
      <c r="K187" s="10">
        <f t="shared" si="26"/>
        <v>127.0366119336104</v>
      </c>
      <c r="N187" s="39"/>
      <c r="O187" s="39"/>
      <c r="P187" s="39"/>
      <c r="Q187" s="10"/>
      <c r="R187" s="10"/>
      <c r="S187" s="10"/>
      <c r="Y187" s="12"/>
      <c r="AF187" s="3"/>
      <c r="AH187" s="3"/>
      <c r="AM187" s="3"/>
    </row>
    <row r="188" spans="1:39" x14ac:dyDescent="0.25">
      <c r="A188" s="7">
        <v>43857.75</v>
      </c>
      <c r="B188" s="2">
        <f t="shared" si="24"/>
        <v>27</v>
      </c>
      <c r="C188" s="2">
        <f t="shared" si="25"/>
        <v>18</v>
      </c>
      <c r="G188" s="10">
        <v>104281</v>
      </c>
      <c r="H188" s="10">
        <v>97430.416924453835</v>
      </c>
      <c r="I188" s="10">
        <v>97391.130828775844</v>
      </c>
      <c r="J188" s="10">
        <v>97696.452042354751</v>
      </c>
      <c r="K188" s="10">
        <f t="shared" si="26"/>
        <v>305.32121357890719</v>
      </c>
      <c r="N188" s="39"/>
      <c r="O188" s="39"/>
      <c r="P188" s="39"/>
      <c r="Q188" s="10"/>
      <c r="R188" s="10"/>
      <c r="S188" s="10"/>
      <c r="Y188" s="12"/>
      <c r="AF188" s="3"/>
      <c r="AH188" s="3"/>
      <c r="AM188" s="3"/>
    </row>
    <row r="189" spans="1:39" x14ac:dyDescent="0.25">
      <c r="A189" s="7">
        <v>43857.791666666657</v>
      </c>
      <c r="B189" s="2">
        <f t="shared" si="24"/>
        <v>27</v>
      </c>
      <c r="C189" s="2">
        <f t="shared" si="25"/>
        <v>19</v>
      </c>
      <c r="G189" s="10">
        <v>103427</v>
      </c>
      <c r="H189" s="10">
        <v>99489.321952398677</v>
      </c>
      <c r="I189" s="10">
        <v>99301.422617256831</v>
      </c>
      <c r="J189" s="10">
        <v>99901.861064539451</v>
      </c>
      <c r="K189" s="10">
        <f t="shared" si="26"/>
        <v>600.43844728262047</v>
      </c>
      <c r="N189" s="39"/>
      <c r="O189" s="39"/>
      <c r="P189" s="39"/>
      <c r="Q189" s="10"/>
      <c r="R189" s="10"/>
      <c r="S189" s="10"/>
      <c r="Y189" s="12"/>
      <c r="AF189" s="3"/>
      <c r="AH189" s="3"/>
      <c r="AM189" s="3"/>
    </row>
    <row r="190" spans="1:39" x14ac:dyDescent="0.25">
      <c r="A190" s="7">
        <v>43857.833333333343</v>
      </c>
      <c r="B190" s="2">
        <f t="shared" si="24"/>
        <v>27</v>
      </c>
      <c r="C190" s="2">
        <f t="shared" si="25"/>
        <v>20</v>
      </c>
      <c r="G190" s="10">
        <v>101859</v>
      </c>
      <c r="H190" s="10">
        <v>99842.184543735115</v>
      </c>
      <c r="I190" s="10">
        <v>99491.884330618836</v>
      </c>
      <c r="J190" s="10">
        <v>100415.4325745426</v>
      </c>
      <c r="K190" s="10">
        <f t="shared" si="26"/>
        <v>923.54824392376759</v>
      </c>
      <c r="N190" s="39"/>
      <c r="O190" s="39"/>
      <c r="P190" s="39"/>
      <c r="Q190" s="10"/>
      <c r="R190" s="10"/>
      <c r="S190" s="10"/>
      <c r="Y190" s="12"/>
      <c r="AF190" s="3"/>
      <c r="AH190" s="3"/>
      <c r="AM190" s="3"/>
    </row>
    <row r="191" spans="1:39" x14ac:dyDescent="0.25">
      <c r="A191" s="7">
        <v>43857.875</v>
      </c>
      <c r="B191" s="2">
        <f t="shared" si="24"/>
        <v>27</v>
      </c>
      <c r="C191" s="2">
        <f t="shared" si="25"/>
        <v>21</v>
      </c>
      <c r="G191" s="10">
        <v>98571</v>
      </c>
      <c r="H191" s="10">
        <v>99220.393328929698</v>
      </c>
      <c r="I191" s="10">
        <v>98742.91584226655</v>
      </c>
      <c r="J191" s="10">
        <v>99921.057816055341</v>
      </c>
      <c r="K191" s="10">
        <f t="shared" si="26"/>
        <v>1178.1419737887918</v>
      </c>
      <c r="N191" s="39"/>
      <c r="O191" s="39"/>
      <c r="P191" s="39"/>
      <c r="Q191" s="10"/>
      <c r="R191" s="10"/>
      <c r="S191" s="10"/>
      <c r="Y191" s="12"/>
      <c r="AF191" s="3"/>
      <c r="AH191" s="3"/>
      <c r="AM191" s="3"/>
    </row>
    <row r="192" spans="1:39" x14ac:dyDescent="0.25">
      <c r="A192" s="7">
        <v>43857.916666666657</v>
      </c>
      <c r="B192" s="2">
        <f t="shared" si="24"/>
        <v>27</v>
      </c>
      <c r="C192" s="2">
        <f t="shared" si="25"/>
        <v>22</v>
      </c>
      <c r="G192" s="10">
        <v>93709</v>
      </c>
      <c r="H192" s="10">
        <v>96480.063310472455</v>
      </c>
      <c r="I192" s="10">
        <v>95950.922640990524</v>
      </c>
      <c r="J192" s="10">
        <v>97230.383022340407</v>
      </c>
      <c r="K192" s="10">
        <f t="shared" si="26"/>
        <v>1279.4603813498834</v>
      </c>
      <c r="N192" s="39"/>
      <c r="O192" s="39"/>
      <c r="P192" s="39"/>
      <c r="Q192" s="10"/>
      <c r="R192" s="10"/>
      <c r="S192" s="10"/>
      <c r="Y192" s="12"/>
      <c r="AF192" s="3"/>
      <c r="AH192" s="3"/>
      <c r="AM192" s="3"/>
    </row>
    <row r="193" spans="1:39" x14ac:dyDescent="0.25">
      <c r="A193" s="7">
        <v>43857.958333333343</v>
      </c>
      <c r="B193" s="2">
        <f t="shared" si="24"/>
        <v>27</v>
      </c>
      <c r="C193" s="2">
        <f t="shared" si="25"/>
        <v>23</v>
      </c>
      <c r="G193" s="10">
        <v>88982</v>
      </c>
      <c r="H193" s="10">
        <v>91935.881482893892</v>
      </c>
      <c r="I193" s="10">
        <v>91303.443322864798</v>
      </c>
      <c r="J193" s="10">
        <v>92785.483891424767</v>
      </c>
      <c r="K193" s="10">
        <f t="shared" si="26"/>
        <v>1482.040568559969</v>
      </c>
      <c r="N193" s="39"/>
      <c r="O193" s="39"/>
      <c r="P193" s="39"/>
      <c r="Q193" s="10"/>
      <c r="R193" s="10"/>
      <c r="S193" s="10"/>
      <c r="Y193" s="12"/>
      <c r="AF193" s="3"/>
      <c r="AH193" s="3"/>
      <c r="AM193" s="3"/>
    </row>
    <row r="194" spans="1:39" x14ac:dyDescent="0.25">
      <c r="A194" s="7">
        <v>43858</v>
      </c>
      <c r="B194" s="2">
        <f t="shared" si="24"/>
        <v>28</v>
      </c>
      <c r="C194" s="2">
        <f t="shared" si="25"/>
        <v>0</v>
      </c>
      <c r="G194" s="10">
        <v>85699</v>
      </c>
      <c r="H194" s="10">
        <v>88485.129179746582</v>
      </c>
      <c r="I194" s="10">
        <v>87368.354257180181</v>
      </c>
      <c r="J194" s="10">
        <v>89977.041354944435</v>
      </c>
      <c r="K194" s="10">
        <f t="shared" si="26"/>
        <v>2608.6870977642538</v>
      </c>
      <c r="L194" s="10"/>
      <c r="M194" s="10"/>
      <c r="N194" s="7"/>
      <c r="O194" s="10"/>
      <c r="P194" s="10"/>
      <c r="Q194" s="10"/>
      <c r="R194" s="10"/>
      <c r="S194" s="10"/>
      <c r="Y194" s="12"/>
      <c r="AF194" s="3"/>
      <c r="AH194" s="3"/>
      <c r="AM194" s="3"/>
    </row>
    <row r="195" spans="1:39" x14ac:dyDescent="0.25">
      <c r="A195" s="7">
        <v>43858.041666666657</v>
      </c>
      <c r="B195" s="2">
        <f t="shared" si="24"/>
        <v>28</v>
      </c>
      <c r="C195" s="2">
        <f t="shared" si="25"/>
        <v>1</v>
      </c>
      <c r="G195" s="10">
        <v>84091</v>
      </c>
      <c r="H195" s="10">
        <v>85034.376876599257</v>
      </c>
      <c r="I195" s="10">
        <v>83433.265191495564</v>
      </c>
      <c r="J195" s="10">
        <v>87168.598818464088</v>
      </c>
      <c r="K195" s="10">
        <f t="shared" si="26"/>
        <v>3735.3336269685242</v>
      </c>
      <c r="N195" s="7"/>
      <c r="O195" s="10"/>
      <c r="P195" s="10"/>
      <c r="Q195" s="10"/>
      <c r="R195" s="10"/>
      <c r="S195" s="10"/>
      <c r="Y195" s="12"/>
      <c r="AF195" s="3"/>
      <c r="AH195" s="3"/>
      <c r="AM195" s="3"/>
    </row>
    <row r="196" spans="1:39" x14ac:dyDescent="0.25">
      <c r="A196" s="7">
        <v>43858.083333333343</v>
      </c>
      <c r="B196" s="2">
        <f t="shared" si="24"/>
        <v>28</v>
      </c>
      <c r="C196" s="2">
        <f t="shared" si="25"/>
        <v>2</v>
      </c>
      <c r="G196" s="10">
        <v>83549</v>
      </c>
      <c r="H196" s="10">
        <v>83458.637787013489</v>
      </c>
      <c r="I196" s="10">
        <v>81764.169799895986</v>
      </c>
      <c r="J196" s="10">
        <v>85723.838748245209</v>
      </c>
      <c r="K196" s="10">
        <f t="shared" si="26"/>
        <v>3959.6689483492228</v>
      </c>
      <c r="N196" s="7"/>
      <c r="O196" s="10"/>
      <c r="P196" s="10"/>
      <c r="Q196" s="10"/>
      <c r="R196" s="10"/>
      <c r="S196" s="10"/>
      <c r="Y196" s="12"/>
      <c r="AF196" s="3"/>
      <c r="AH196" s="3"/>
      <c r="AM196" s="3"/>
    </row>
    <row r="197" spans="1:39" x14ac:dyDescent="0.25">
      <c r="A197" s="7">
        <v>43858.125</v>
      </c>
      <c r="B197" s="2">
        <f t="shared" si="24"/>
        <v>28</v>
      </c>
      <c r="C197" s="2">
        <f t="shared" si="25"/>
        <v>3</v>
      </c>
      <c r="G197" s="10">
        <v>83919</v>
      </c>
      <c r="H197" s="10">
        <v>83081.419725817555</v>
      </c>
      <c r="I197" s="10">
        <v>81303.35793675961</v>
      </c>
      <c r="J197" s="10">
        <v>85460.26109846856</v>
      </c>
      <c r="K197" s="10">
        <f t="shared" si="26"/>
        <v>4156.9031617089495</v>
      </c>
      <c r="N197" s="7"/>
      <c r="O197" s="10"/>
      <c r="P197" s="10"/>
      <c r="Q197" s="10"/>
      <c r="R197" s="10"/>
      <c r="S197" s="10"/>
      <c r="Y197" s="12"/>
      <c r="AF197" s="3"/>
      <c r="AH197" s="3"/>
      <c r="AM197" s="3"/>
    </row>
    <row r="198" spans="1:39" x14ac:dyDescent="0.25">
      <c r="A198" s="7">
        <v>43858.166666666657</v>
      </c>
      <c r="B198" s="2">
        <f t="shared" si="24"/>
        <v>28</v>
      </c>
      <c r="C198" s="2">
        <f t="shared" si="25"/>
        <v>4</v>
      </c>
      <c r="G198" s="10">
        <v>86050</v>
      </c>
      <c r="H198" s="10">
        <v>83617.489869941128</v>
      </c>
      <c r="I198" s="10">
        <v>81771.390600661485</v>
      </c>
      <c r="J198" s="10">
        <v>86090.766872882188</v>
      </c>
      <c r="K198" s="10">
        <f t="shared" si="26"/>
        <v>4319.376272220703</v>
      </c>
      <c r="N198" s="7"/>
      <c r="O198" s="10"/>
      <c r="P198" s="10"/>
      <c r="Q198" s="10"/>
      <c r="R198" s="10"/>
      <c r="S198" s="10"/>
      <c r="Y198" s="12"/>
      <c r="AF198" s="3"/>
      <c r="AH198" s="3"/>
      <c r="AM198" s="3"/>
    </row>
    <row r="199" spans="1:39" x14ac:dyDescent="0.25">
      <c r="A199" s="7">
        <v>43858.208333333343</v>
      </c>
      <c r="B199" s="2">
        <f t="shared" si="24"/>
        <v>28</v>
      </c>
      <c r="C199" s="2">
        <f t="shared" si="25"/>
        <v>5</v>
      </c>
      <c r="G199" s="10">
        <v>91437</v>
      </c>
      <c r="H199" s="10">
        <v>85797.664260876001</v>
      </c>
      <c r="I199" s="10">
        <v>83898.60878633133</v>
      </c>
      <c r="J199" s="10">
        <v>88342.966915848941</v>
      </c>
      <c r="K199" s="10">
        <f t="shared" si="26"/>
        <v>4444.3581295176118</v>
      </c>
      <c r="N199" s="7"/>
      <c r="O199" s="10"/>
      <c r="P199" s="10"/>
      <c r="Q199" s="10"/>
      <c r="R199" s="10"/>
      <c r="S199" s="10"/>
      <c r="Y199" s="12"/>
      <c r="AF199" s="3"/>
      <c r="AH199" s="3"/>
      <c r="AM199" s="3"/>
    </row>
    <row r="200" spans="1:39" x14ac:dyDescent="0.25">
      <c r="A200" s="7">
        <v>43858.25</v>
      </c>
      <c r="B200" s="2">
        <f t="shared" si="24"/>
        <v>28</v>
      </c>
      <c r="C200" s="2">
        <f t="shared" si="25"/>
        <v>6</v>
      </c>
      <c r="G200" s="10">
        <v>99913</v>
      </c>
      <c r="H200" s="10">
        <v>90707.714058162092</v>
      </c>
      <c r="I200" s="10">
        <v>88822.185967002457</v>
      </c>
      <c r="J200" s="10">
        <v>93261.68842537202</v>
      </c>
      <c r="K200" s="10">
        <f t="shared" si="26"/>
        <v>4439.5024583695631</v>
      </c>
      <c r="N200" s="7"/>
      <c r="O200" s="10"/>
      <c r="P200" s="10"/>
      <c r="Q200" s="10"/>
      <c r="R200" s="10"/>
      <c r="S200" s="10"/>
      <c r="Y200" s="12"/>
      <c r="AF200" s="3"/>
      <c r="AH200" s="3"/>
      <c r="AM200" s="3"/>
    </row>
    <row r="201" spans="1:39" x14ac:dyDescent="0.25">
      <c r="A201" s="7">
        <v>43858.291666666657</v>
      </c>
      <c r="B201" s="2">
        <f t="shared" si="24"/>
        <v>28</v>
      </c>
      <c r="C201" s="2">
        <f t="shared" si="25"/>
        <v>7</v>
      </c>
      <c r="G201" s="10">
        <v>104982</v>
      </c>
      <c r="H201" s="10">
        <v>100827.9531271593</v>
      </c>
      <c r="I201" s="10">
        <v>98850.226127566173</v>
      </c>
      <c r="J201" s="10">
        <v>103515.73218129321</v>
      </c>
      <c r="K201" s="10">
        <f t="shared" si="26"/>
        <v>4665.5060537270328</v>
      </c>
      <c r="N201" s="7"/>
      <c r="O201" s="10"/>
      <c r="P201" s="10"/>
      <c r="Q201" s="10"/>
      <c r="R201" s="10"/>
      <c r="S201" s="10"/>
      <c r="Y201" s="12"/>
      <c r="AF201" s="3"/>
      <c r="AH201" s="3"/>
      <c r="AM201" s="3"/>
    </row>
    <row r="202" spans="1:39" x14ac:dyDescent="0.25">
      <c r="A202" s="7">
        <v>43858.333333333343</v>
      </c>
      <c r="B202" s="2">
        <f t="shared" si="24"/>
        <v>28</v>
      </c>
      <c r="C202" s="2">
        <f t="shared" si="25"/>
        <v>8</v>
      </c>
      <c r="G202" s="10">
        <v>104407</v>
      </c>
      <c r="H202" s="10">
        <v>103901.6853746797</v>
      </c>
      <c r="I202" s="10">
        <v>101921.4681280168</v>
      </c>
      <c r="J202" s="10">
        <v>106588.12965500919</v>
      </c>
      <c r="K202" s="10">
        <f t="shared" si="26"/>
        <v>4666.6615269923932</v>
      </c>
      <c r="N202" s="7"/>
      <c r="O202" s="10"/>
      <c r="P202" s="10"/>
      <c r="Q202" s="10"/>
      <c r="R202" s="10"/>
      <c r="S202" s="10"/>
      <c r="Y202" s="12"/>
      <c r="AF202" s="3"/>
      <c r="AH202" s="3"/>
      <c r="AM202" s="3"/>
    </row>
    <row r="203" spans="1:39" x14ac:dyDescent="0.25">
      <c r="A203" s="7">
        <v>43858.375</v>
      </c>
      <c r="B203" s="2">
        <f t="shared" si="24"/>
        <v>28</v>
      </c>
      <c r="C203" s="2">
        <f t="shared" si="25"/>
        <v>9</v>
      </c>
      <c r="G203" s="10">
        <v>102421</v>
      </c>
      <c r="H203" s="10">
        <v>101630.2590367744</v>
      </c>
      <c r="I203" s="10">
        <v>99789.774097158632</v>
      </c>
      <c r="J203" s="10">
        <v>104104.6718185522</v>
      </c>
      <c r="K203" s="10">
        <f t="shared" si="26"/>
        <v>4314.8977213935723</v>
      </c>
      <c r="N203" s="7"/>
      <c r="O203" s="10"/>
      <c r="P203" s="10"/>
      <c r="Q203" s="10"/>
      <c r="R203" s="10"/>
      <c r="S203" s="10"/>
      <c r="Y203" s="12"/>
      <c r="AF203" s="3"/>
      <c r="AH203" s="3"/>
      <c r="AM203" s="3"/>
    </row>
    <row r="204" spans="1:39" x14ac:dyDescent="0.25">
      <c r="A204" s="7">
        <v>43858.416666666657</v>
      </c>
      <c r="B204" s="2">
        <f t="shared" si="24"/>
        <v>28</v>
      </c>
      <c r="C204" s="2">
        <f t="shared" si="25"/>
        <v>10</v>
      </c>
      <c r="G204" s="10">
        <v>100770</v>
      </c>
      <c r="H204" s="10">
        <v>98325.860469778258</v>
      </c>
      <c r="I204" s="10">
        <v>96666.734118428241</v>
      </c>
      <c r="J204" s="10">
        <v>100525.83657967381</v>
      </c>
      <c r="K204" s="10">
        <f t="shared" si="26"/>
        <v>3859.1024612455658</v>
      </c>
      <c r="N204" s="7"/>
      <c r="O204" s="10"/>
      <c r="P204" s="10"/>
      <c r="Q204" s="10"/>
      <c r="R204" s="10"/>
      <c r="S204" s="10"/>
      <c r="Y204" s="12"/>
      <c r="AF204" s="3"/>
      <c r="AH204" s="3"/>
      <c r="AM204" s="3"/>
    </row>
    <row r="205" spans="1:39" x14ac:dyDescent="0.25">
      <c r="A205" s="7">
        <v>43858.458333333343</v>
      </c>
      <c r="B205" s="2">
        <f t="shared" si="24"/>
        <v>28</v>
      </c>
      <c r="C205" s="2">
        <f t="shared" si="25"/>
        <v>11</v>
      </c>
      <c r="G205" s="10">
        <v>99117</v>
      </c>
      <c r="H205" s="10">
        <v>95900.349191092901</v>
      </c>
      <c r="I205" s="10">
        <v>94471.553656521966</v>
      </c>
      <c r="J205" s="10">
        <v>97778.753676173335</v>
      </c>
      <c r="K205" s="10">
        <f t="shared" si="26"/>
        <v>3307.2000196513691</v>
      </c>
      <c r="N205" s="7"/>
      <c r="O205" s="10"/>
      <c r="P205" s="10"/>
      <c r="Q205" s="10"/>
      <c r="R205" s="10"/>
      <c r="S205" s="10"/>
      <c r="Y205" s="12"/>
      <c r="AF205" s="3"/>
      <c r="AH205" s="3"/>
      <c r="AM205" s="3"/>
    </row>
    <row r="206" spans="1:39" x14ac:dyDescent="0.25">
      <c r="A206" s="7">
        <v>43858.5</v>
      </c>
      <c r="B206" s="2">
        <f t="shared" si="24"/>
        <v>28</v>
      </c>
      <c r="C206" s="2">
        <f t="shared" si="25"/>
        <v>12</v>
      </c>
      <c r="G206" s="10">
        <v>97817</v>
      </c>
      <c r="H206" s="10">
        <v>94094.464253633167</v>
      </c>
      <c r="I206" s="10">
        <v>92812.801106142681</v>
      </c>
      <c r="J206" s="10">
        <v>95772.072933821211</v>
      </c>
      <c r="K206" s="10">
        <f t="shared" si="26"/>
        <v>2959.2718276785308</v>
      </c>
      <c r="N206" s="7"/>
      <c r="O206" s="10"/>
      <c r="P206" s="10"/>
      <c r="Q206" s="10"/>
      <c r="R206" s="10"/>
      <c r="S206" s="10"/>
      <c r="Y206" s="12"/>
      <c r="AF206" s="3"/>
      <c r="AH206" s="3"/>
      <c r="AM206" s="3"/>
    </row>
    <row r="207" spans="1:39" x14ac:dyDescent="0.25">
      <c r="A207" s="7">
        <v>43858.541666666657</v>
      </c>
      <c r="B207" s="2">
        <f t="shared" si="24"/>
        <v>28</v>
      </c>
      <c r="C207" s="2">
        <f t="shared" si="25"/>
        <v>13</v>
      </c>
      <c r="G207" s="10">
        <v>96909</v>
      </c>
      <c r="H207" s="10">
        <v>92795.947480684408</v>
      </c>
      <c r="I207" s="10">
        <v>91684.122414875324</v>
      </c>
      <c r="J207" s="10">
        <v>94242.80396478191</v>
      </c>
      <c r="K207" s="10">
        <f t="shared" si="26"/>
        <v>2558.6815499065851</v>
      </c>
      <c r="N207" s="7"/>
      <c r="O207" s="10"/>
      <c r="P207" s="10"/>
      <c r="Q207" s="10"/>
      <c r="R207" s="10"/>
      <c r="S207" s="10"/>
      <c r="Y207" s="12"/>
      <c r="AF207" s="3"/>
      <c r="AH207" s="3"/>
      <c r="AM207" s="3"/>
    </row>
    <row r="208" spans="1:39" x14ac:dyDescent="0.25">
      <c r="A208" s="7">
        <v>43858.583333333343</v>
      </c>
      <c r="B208" s="2">
        <f t="shared" si="24"/>
        <v>28</v>
      </c>
      <c r="C208" s="2">
        <f t="shared" si="25"/>
        <v>14</v>
      </c>
      <c r="G208" s="10">
        <v>96263</v>
      </c>
      <c r="H208" s="10">
        <v>92451.211336092805</v>
      </c>
      <c r="I208" s="10">
        <v>91513.506648109469</v>
      </c>
      <c r="J208" s="10">
        <v>93721.983822751426</v>
      </c>
      <c r="K208" s="10">
        <f t="shared" si="26"/>
        <v>2208.4771746419574</v>
      </c>
      <c r="N208" s="7"/>
      <c r="O208" s="10"/>
      <c r="P208" s="10"/>
      <c r="Q208" s="10"/>
      <c r="R208" s="10"/>
      <c r="S208" s="10"/>
      <c r="Y208" s="12"/>
      <c r="AF208" s="3"/>
      <c r="AH208" s="3"/>
      <c r="AM208" s="3"/>
    </row>
    <row r="209" spans="1:39" x14ac:dyDescent="0.25">
      <c r="A209" s="7">
        <v>43858.625</v>
      </c>
      <c r="B209" s="2">
        <f t="shared" si="24"/>
        <v>28</v>
      </c>
      <c r="C209" s="2">
        <f t="shared" si="25"/>
        <v>15</v>
      </c>
      <c r="G209" s="10">
        <v>96375</v>
      </c>
      <c r="H209" s="10">
        <v>92399.164862839796</v>
      </c>
      <c r="I209" s="10">
        <v>91572.501956913999</v>
      </c>
      <c r="J209" s="10">
        <v>93556.949535227672</v>
      </c>
      <c r="K209" s="10">
        <f t="shared" si="26"/>
        <v>1984.4475783136731</v>
      </c>
      <c r="N209" s="7"/>
      <c r="O209" s="10"/>
      <c r="P209" s="10"/>
      <c r="Q209" s="10"/>
      <c r="R209" s="10"/>
      <c r="S209" s="10"/>
      <c r="Y209" s="12"/>
      <c r="AF209" s="3"/>
      <c r="AH209" s="3"/>
      <c r="AM209" s="3"/>
    </row>
    <row r="210" spans="1:39" x14ac:dyDescent="0.25">
      <c r="A210" s="7">
        <v>43858.666666666657</v>
      </c>
      <c r="B210" s="2">
        <f t="shared" si="24"/>
        <v>28</v>
      </c>
      <c r="C210" s="2">
        <f t="shared" si="25"/>
        <v>16</v>
      </c>
      <c r="G210" s="10">
        <v>98711</v>
      </c>
      <c r="H210" s="10">
        <v>92496.460767338067</v>
      </c>
      <c r="I210" s="10">
        <v>91754.502972725488</v>
      </c>
      <c r="J210" s="10">
        <v>93598.578256018998</v>
      </c>
      <c r="K210" s="10">
        <f t="shared" si="26"/>
        <v>1844.0752832935104</v>
      </c>
      <c r="N210" s="7"/>
      <c r="O210" s="10"/>
      <c r="P210" s="10"/>
      <c r="Q210" s="10"/>
      <c r="R210" s="10"/>
      <c r="S210" s="10"/>
      <c r="Y210" s="12"/>
      <c r="AF210" s="3"/>
      <c r="AH210" s="3"/>
      <c r="AM210" s="3"/>
    </row>
    <row r="211" spans="1:39" x14ac:dyDescent="0.25">
      <c r="A211" s="7">
        <v>43858.708333333343</v>
      </c>
      <c r="B211" s="2">
        <f t="shared" si="24"/>
        <v>28</v>
      </c>
      <c r="C211" s="2">
        <f t="shared" si="25"/>
        <v>17</v>
      </c>
      <c r="G211" s="10">
        <v>103651</v>
      </c>
      <c r="H211" s="10">
        <v>95672.350954466063</v>
      </c>
      <c r="I211" s="10">
        <v>94986.68760226095</v>
      </c>
      <c r="J211" s="10">
        <v>96770.314531838449</v>
      </c>
      <c r="K211" s="10">
        <f t="shared" si="26"/>
        <v>1783.6269295774982</v>
      </c>
      <c r="N211" s="7"/>
      <c r="O211" s="10"/>
      <c r="P211" s="10"/>
      <c r="Q211" s="10"/>
      <c r="R211" s="10"/>
      <c r="S211" s="10"/>
      <c r="Y211" s="12"/>
      <c r="AF211" s="3"/>
      <c r="AH211" s="3"/>
      <c r="AM211" s="3"/>
    </row>
    <row r="212" spans="1:39" x14ac:dyDescent="0.25">
      <c r="A212" s="7">
        <v>43858.75</v>
      </c>
      <c r="B212" s="2">
        <f t="shared" si="24"/>
        <v>28</v>
      </c>
      <c r="C212" s="2">
        <f t="shared" si="25"/>
        <v>18</v>
      </c>
      <c r="G212" s="10">
        <v>105858</v>
      </c>
      <c r="H212" s="10">
        <v>101323.12366692501</v>
      </c>
      <c r="I212" s="10">
        <v>100566.91036086591</v>
      </c>
      <c r="J212" s="10">
        <v>102529.3851051409</v>
      </c>
      <c r="K212" s="10">
        <f t="shared" si="26"/>
        <v>1962.474744274994</v>
      </c>
      <c r="N212" s="7"/>
      <c r="O212" s="10"/>
      <c r="P212" s="10"/>
      <c r="Q212" s="10"/>
      <c r="R212" s="10"/>
      <c r="S212" s="10"/>
      <c r="Y212" s="12"/>
      <c r="AF212" s="3"/>
      <c r="AH212" s="3"/>
      <c r="AM212" s="3"/>
    </row>
    <row r="213" spans="1:39" x14ac:dyDescent="0.25">
      <c r="A213" s="7">
        <v>43858.791666666657</v>
      </c>
      <c r="B213" s="2">
        <f t="shared" si="24"/>
        <v>28</v>
      </c>
      <c r="C213" s="2">
        <f t="shared" si="25"/>
        <v>19</v>
      </c>
      <c r="G213" s="10">
        <v>105145</v>
      </c>
      <c r="H213" s="10">
        <v>105013.49276119701</v>
      </c>
      <c r="I213" s="10">
        <v>104122.9879815037</v>
      </c>
      <c r="J213" s="10">
        <v>106387.38469691609</v>
      </c>
      <c r="K213" s="10">
        <f t="shared" si="26"/>
        <v>2264.3967154123966</v>
      </c>
      <c r="N213" s="7"/>
      <c r="O213" s="10"/>
      <c r="P213" s="10"/>
      <c r="Q213" s="10"/>
      <c r="R213" s="10"/>
      <c r="S213" s="10"/>
      <c r="Y213" s="12"/>
      <c r="AF213" s="3"/>
      <c r="AH213" s="3"/>
      <c r="AM213" s="3"/>
    </row>
    <row r="214" spans="1:39" x14ac:dyDescent="0.25">
      <c r="A214" s="7">
        <v>43858.833333333343</v>
      </c>
      <c r="B214" s="2">
        <f t="shared" si="24"/>
        <v>28</v>
      </c>
      <c r="C214" s="2">
        <f t="shared" si="25"/>
        <v>20</v>
      </c>
      <c r="G214" s="10">
        <v>103738</v>
      </c>
      <c r="H214" s="10">
        <v>107187.67990648979</v>
      </c>
      <c r="I214" s="10">
        <v>106156.44283755981</v>
      </c>
      <c r="J214" s="10">
        <v>108749.2875370359</v>
      </c>
      <c r="K214" s="10">
        <f t="shared" si="26"/>
        <v>2592.8446994760889</v>
      </c>
      <c r="N214" s="7"/>
      <c r="O214" s="10"/>
      <c r="P214" s="10"/>
      <c r="Q214" s="10"/>
      <c r="R214" s="10"/>
      <c r="S214" s="10"/>
      <c r="Y214" s="12"/>
      <c r="AF214" s="3"/>
      <c r="AH214" s="3"/>
      <c r="AM214" s="3"/>
    </row>
    <row r="215" spans="1:39" x14ac:dyDescent="0.25">
      <c r="A215" s="7">
        <v>43858.875</v>
      </c>
      <c r="B215" s="2">
        <f t="shared" si="24"/>
        <v>28</v>
      </c>
      <c r="C215" s="2">
        <f t="shared" si="25"/>
        <v>21</v>
      </c>
      <c r="G215" s="10">
        <v>100569</v>
      </c>
      <c r="H215" s="10">
        <v>107326.63268164139</v>
      </c>
      <c r="I215" s="10">
        <v>106200.54406307259</v>
      </c>
      <c r="J215" s="10">
        <v>109046.8095871307</v>
      </c>
      <c r="K215" s="10">
        <f t="shared" si="26"/>
        <v>2846.265524058108</v>
      </c>
      <c r="N215" s="7"/>
      <c r="O215" s="10"/>
      <c r="P215" s="10"/>
      <c r="Q215" s="10"/>
      <c r="R215" s="10"/>
      <c r="S215" s="10"/>
      <c r="Y215" s="12"/>
      <c r="AF215" s="3"/>
      <c r="AH215" s="3"/>
      <c r="AM215" s="3"/>
    </row>
    <row r="216" spans="1:39" x14ac:dyDescent="0.25">
      <c r="A216" s="7">
        <v>43858.916666666657</v>
      </c>
      <c r="B216" s="2">
        <f t="shared" si="24"/>
        <v>28</v>
      </c>
      <c r="C216" s="2">
        <f t="shared" si="25"/>
        <v>22</v>
      </c>
      <c r="G216" s="10">
        <v>95577</v>
      </c>
      <c r="H216" s="10">
        <v>104646.28209165081</v>
      </c>
      <c r="I216" s="10">
        <v>103460.99401677919</v>
      </c>
      <c r="J216" s="10">
        <v>106415.3061389183</v>
      </c>
      <c r="K216" s="10">
        <f t="shared" si="26"/>
        <v>2954.3121221391048</v>
      </c>
      <c r="N216" s="7"/>
      <c r="O216" s="10"/>
      <c r="P216" s="10"/>
      <c r="Q216" s="10"/>
      <c r="R216" s="10"/>
      <c r="S216" s="10"/>
      <c r="Y216" s="12"/>
      <c r="AF216" s="3"/>
      <c r="AH216" s="3"/>
      <c r="AM216" s="3"/>
    </row>
    <row r="217" spans="1:39" x14ac:dyDescent="0.25">
      <c r="A217" s="7">
        <v>43858.958333333343</v>
      </c>
      <c r="B217" s="2">
        <f t="shared" si="24"/>
        <v>28</v>
      </c>
      <c r="C217" s="2">
        <f t="shared" si="25"/>
        <v>23</v>
      </c>
      <c r="G217" s="10">
        <v>90887</v>
      </c>
      <c r="H217" s="10">
        <v>99791.868114670535</v>
      </c>
      <c r="I217" s="10">
        <v>98488.214214385269</v>
      </c>
      <c r="J217" s="10">
        <v>101658.5591443187</v>
      </c>
      <c r="K217" s="10">
        <f t="shared" si="26"/>
        <v>3170.3449299334316</v>
      </c>
      <c r="M217" s="10"/>
      <c r="N217" s="7"/>
      <c r="O217" s="10"/>
      <c r="P217" s="10"/>
      <c r="Q217" s="10"/>
      <c r="R217" s="10"/>
      <c r="S217" s="10"/>
      <c r="Y217" s="12"/>
      <c r="AF217" s="3"/>
      <c r="AH217" s="3"/>
      <c r="AM217" s="3"/>
    </row>
    <row r="218" spans="1:39" x14ac:dyDescent="0.25">
      <c r="A218" s="7">
        <v>43859</v>
      </c>
      <c r="B218" s="2">
        <f t="shared" si="24"/>
        <v>29</v>
      </c>
      <c r="C218" s="2">
        <f t="shared" si="25"/>
        <v>0</v>
      </c>
      <c r="G218" s="10">
        <v>87928</v>
      </c>
      <c r="H218" s="10">
        <v>95023.070697287141</v>
      </c>
      <c r="I218" s="10">
        <v>93310.252116045347</v>
      </c>
      <c r="J218" s="10">
        <v>97321.740939061405</v>
      </c>
      <c r="K218" s="10">
        <f t="shared" si="26"/>
        <v>4011.4888230160577</v>
      </c>
      <c r="M218" s="10"/>
      <c r="N218" s="22"/>
      <c r="O218" s="10"/>
      <c r="P218" s="10"/>
      <c r="Q218" s="10"/>
      <c r="R218" s="10"/>
      <c r="S218" s="10"/>
      <c r="Y218" s="12"/>
      <c r="AF218" s="3"/>
      <c r="AH218" s="3"/>
      <c r="AM218" s="3"/>
    </row>
    <row r="219" spans="1:39" x14ac:dyDescent="0.25">
      <c r="A219" s="7">
        <v>43859.041666666657</v>
      </c>
      <c r="B219" s="2">
        <f t="shared" si="24"/>
        <v>29</v>
      </c>
      <c r="C219" s="2">
        <f t="shared" si="25"/>
        <v>1</v>
      </c>
      <c r="G219" s="10">
        <v>86318</v>
      </c>
      <c r="H219" s="10">
        <v>91508.441638590171</v>
      </c>
      <c r="I219" s="10">
        <v>89386.458376391849</v>
      </c>
      <c r="J219" s="10">
        <v>94239.091092490533</v>
      </c>
      <c r="K219" s="10">
        <f t="shared" si="26"/>
        <v>4852.6327160986839</v>
      </c>
      <c r="N219" s="22"/>
      <c r="O219" s="10"/>
      <c r="P219" s="10"/>
      <c r="Q219" s="10"/>
      <c r="R219" s="10"/>
      <c r="S219" s="10"/>
      <c r="Y219" s="12"/>
      <c r="AF219" s="3"/>
      <c r="AH219" s="3"/>
      <c r="AM219" s="3"/>
    </row>
    <row r="220" spans="1:39" x14ac:dyDescent="0.25">
      <c r="A220" s="7">
        <v>43859.083333333343</v>
      </c>
      <c r="B220" s="2">
        <f t="shared" si="24"/>
        <v>29</v>
      </c>
      <c r="C220" s="2">
        <f t="shared" si="25"/>
        <v>2</v>
      </c>
      <c r="G220" s="10">
        <v>85791</v>
      </c>
      <c r="H220" s="10">
        <v>89355.262664163602</v>
      </c>
      <c r="I220" s="10">
        <v>87130.054657195709</v>
      </c>
      <c r="J220" s="10">
        <v>92214.551313576521</v>
      </c>
      <c r="K220" s="10">
        <f t="shared" si="26"/>
        <v>5084.4966563808121</v>
      </c>
      <c r="N220" s="22"/>
      <c r="O220" s="10"/>
      <c r="P220" s="10"/>
      <c r="Q220" s="10"/>
      <c r="R220" s="10"/>
      <c r="S220" s="10"/>
      <c r="Y220" s="12"/>
      <c r="AF220" s="3"/>
      <c r="AH220" s="3"/>
      <c r="AM220" s="3"/>
    </row>
    <row r="221" spans="1:39" x14ac:dyDescent="0.25">
      <c r="A221" s="7">
        <v>43859.125</v>
      </c>
      <c r="B221" s="2">
        <f t="shared" si="24"/>
        <v>29</v>
      </c>
      <c r="C221" s="2">
        <f t="shared" si="25"/>
        <v>3</v>
      </c>
      <c r="G221" s="10">
        <v>86236</v>
      </c>
      <c r="H221" s="10">
        <v>88824.684807541867</v>
      </c>
      <c r="I221" s="10">
        <v>86506.868597008986</v>
      </c>
      <c r="J221" s="10">
        <v>91796.229427882485</v>
      </c>
      <c r="K221" s="10">
        <f t="shared" si="26"/>
        <v>5289.3608308734983</v>
      </c>
      <c r="N221" s="22"/>
      <c r="O221" s="10"/>
      <c r="P221" s="10"/>
      <c r="Q221" s="10"/>
      <c r="R221" s="10"/>
      <c r="S221" s="10"/>
      <c r="Y221" s="12"/>
      <c r="AF221" s="3"/>
      <c r="AH221" s="3"/>
      <c r="AM221" s="3"/>
    </row>
    <row r="222" spans="1:39" x14ac:dyDescent="0.25">
      <c r="A222" s="7">
        <v>43859.166666666657</v>
      </c>
      <c r="B222" s="2">
        <f t="shared" si="24"/>
        <v>29</v>
      </c>
      <c r="C222" s="2">
        <f t="shared" si="25"/>
        <v>4</v>
      </c>
      <c r="G222" s="10">
        <v>88345</v>
      </c>
      <c r="H222" s="10">
        <v>89035.213014034773</v>
      </c>
      <c r="I222" s="10">
        <v>86642.117379914765</v>
      </c>
      <c r="J222" s="10">
        <v>92099.687274305208</v>
      </c>
      <c r="K222" s="10">
        <f t="shared" si="26"/>
        <v>5457.5698943904426</v>
      </c>
      <c r="N222" s="22"/>
      <c r="O222" s="10"/>
      <c r="P222" s="10"/>
      <c r="Q222" s="10"/>
      <c r="R222" s="10"/>
      <c r="S222" s="10"/>
      <c r="Y222" s="12"/>
      <c r="AF222" s="3"/>
      <c r="AH222" s="3"/>
      <c r="AM222" s="3"/>
    </row>
    <row r="223" spans="1:39" x14ac:dyDescent="0.25">
      <c r="A223" s="7">
        <v>43859.208333333343</v>
      </c>
      <c r="B223" s="2">
        <f t="shared" si="24"/>
        <v>29</v>
      </c>
      <c r="C223" s="2">
        <f t="shared" si="25"/>
        <v>5</v>
      </c>
      <c r="G223" s="10">
        <v>93714</v>
      </c>
      <c r="H223" s="10">
        <v>90840.251085846976</v>
      </c>
      <c r="I223" s="10">
        <v>88388.49038780843</v>
      </c>
      <c r="J223" s="10">
        <v>93975.867115400993</v>
      </c>
      <c r="K223" s="10">
        <f t="shared" si="26"/>
        <v>5587.3767275925638</v>
      </c>
      <c r="N223" s="22"/>
      <c r="O223" s="10"/>
      <c r="P223" s="10"/>
      <c r="Q223" s="10"/>
      <c r="R223" s="10"/>
      <c r="S223" s="10"/>
      <c r="Y223" s="12"/>
      <c r="AF223" s="3"/>
      <c r="AH223" s="3"/>
      <c r="AM223" s="3"/>
    </row>
    <row r="224" spans="1:39" x14ac:dyDescent="0.25">
      <c r="A224" s="7">
        <v>43859.25</v>
      </c>
      <c r="B224" s="2">
        <f t="shared" si="24"/>
        <v>29</v>
      </c>
      <c r="C224" s="2">
        <f t="shared" si="25"/>
        <v>6</v>
      </c>
      <c r="G224" s="10">
        <v>102000</v>
      </c>
      <c r="H224" s="10">
        <v>96179.970336354934</v>
      </c>
      <c r="I224" s="10">
        <v>93744.517882373155</v>
      </c>
      <c r="J224" s="10">
        <v>99319.201068833296</v>
      </c>
      <c r="K224" s="10">
        <f t="shared" si="26"/>
        <v>5574.6831864601409</v>
      </c>
      <c r="N224" s="22"/>
      <c r="O224" s="10"/>
      <c r="P224" s="10"/>
      <c r="Q224" s="10"/>
      <c r="R224" s="10"/>
      <c r="S224" s="10"/>
      <c r="Y224" s="12"/>
      <c r="AF224" s="3"/>
      <c r="AH224" s="3"/>
      <c r="AM224" s="3"/>
    </row>
    <row r="225" spans="1:39" x14ac:dyDescent="0.25">
      <c r="A225" s="7">
        <v>43859.291666666657</v>
      </c>
      <c r="B225" s="2">
        <f t="shared" si="24"/>
        <v>29</v>
      </c>
      <c r="C225" s="2">
        <f t="shared" si="25"/>
        <v>7</v>
      </c>
      <c r="G225" s="10">
        <v>106853</v>
      </c>
      <c r="H225" s="10">
        <v>103235.32726893639</v>
      </c>
      <c r="I225" s="10">
        <v>100698.1471959052</v>
      </c>
      <c r="J225" s="10">
        <v>106505.18354991449</v>
      </c>
      <c r="K225" s="10">
        <f t="shared" si="26"/>
        <v>5807.0363540092949</v>
      </c>
      <c r="N225" s="22"/>
      <c r="O225" s="10"/>
      <c r="P225" s="10"/>
      <c r="Q225" s="10"/>
      <c r="R225" s="10"/>
      <c r="S225" s="10"/>
      <c r="Y225" s="12"/>
      <c r="AF225" s="3"/>
      <c r="AH225" s="3"/>
      <c r="AM225" s="3"/>
    </row>
    <row r="226" spans="1:39" x14ac:dyDescent="0.25">
      <c r="A226" s="7">
        <v>43859.333333333343</v>
      </c>
      <c r="B226" s="2">
        <f t="shared" si="24"/>
        <v>29</v>
      </c>
      <c r="C226" s="2">
        <f t="shared" si="25"/>
        <v>8</v>
      </c>
      <c r="G226" s="10">
        <v>106126</v>
      </c>
      <c r="H226" s="10">
        <v>106574.4225775996</v>
      </c>
      <c r="I226" s="10">
        <v>104034.2531113919</v>
      </c>
      <c r="J226" s="10">
        <v>109843.8239755682</v>
      </c>
      <c r="K226" s="10">
        <f t="shared" si="26"/>
        <v>5809.5708641763049</v>
      </c>
      <c r="N226" s="22"/>
      <c r="O226" s="10"/>
      <c r="P226" s="10"/>
      <c r="Q226" s="10"/>
      <c r="R226" s="10"/>
      <c r="S226" s="10"/>
      <c r="Y226" s="12"/>
      <c r="AF226" s="3"/>
      <c r="AH226" s="3"/>
      <c r="AM226" s="3"/>
    </row>
    <row r="227" spans="1:39" x14ac:dyDescent="0.25">
      <c r="A227" s="7">
        <v>43859.375</v>
      </c>
      <c r="B227" s="2">
        <f t="shared" si="24"/>
        <v>29</v>
      </c>
      <c r="C227" s="2">
        <f t="shared" si="25"/>
        <v>9</v>
      </c>
      <c r="G227" s="10">
        <v>103810</v>
      </c>
      <c r="H227" s="10">
        <v>103771.37544347301</v>
      </c>
      <c r="I227" s="10">
        <v>101384.9279443401</v>
      </c>
      <c r="J227" s="10">
        <v>106835.36736119811</v>
      </c>
      <c r="K227" s="10">
        <f t="shared" si="26"/>
        <v>5450.4394168580038</v>
      </c>
      <c r="N227" s="22"/>
      <c r="O227" s="10"/>
      <c r="P227" s="10"/>
      <c r="Q227" s="10"/>
      <c r="R227" s="10"/>
      <c r="S227" s="10"/>
      <c r="Y227" s="12"/>
      <c r="AF227" s="3"/>
      <c r="AH227" s="3"/>
      <c r="AM227" s="3"/>
    </row>
    <row r="228" spans="1:39" x14ac:dyDescent="0.25">
      <c r="A228" s="7">
        <v>43859.416666666657</v>
      </c>
      <c r="B228" s="2">
        <f t="shared" si="24"/>
        <v>29</v>
      </c>
      <c r="C228" s="2">
        <f t="shared" si="25"/>
        <v>10</v>
      </c>
      <c r="G228" s="10">
        <v>101724</v>
      </c>
      <c r="H228" s="10">
        <v>99958.444605795186</v>
      </c>
      <c r="I228" s="10">
        <v>97771.549962047007</v>
      </c>
      <c r="J228" s="10">
        <v>102756.4464409403</v>
      </c>
      <c r="K228" s="10">
        <f t="shared" si="26"/>
        <v>4984.8964788932935</v>
      </c>
      <c r="N228" s="22"/>
      <c r="O228" s="10"/>
      <c r="P228" s="10"/>
      <c r="Q228" s="10"/>
      <c r="R228" s="10"/>
      <c r="S228" s="10"/>
      <c r="Y228" s="12"/>
      <c r="AF228" s="3"/>
      <c r="AH228" s="3"/>
      <c r="AM228" s="3"/>
    </row>
    <row r="229" spans="1:39" x14ac:dyDescent="0.25">
      <c r="A229" s="7">
        <v>43859.458333333343</v>
      </c>
      <c r="B229" s="2">
        <f t="shared" si="24"/>
        <v>29</v>
      </c>
      <c r="C229" s="2">
        <f t="shared" si="25"/>
        <v>11</v>
      </c>
      <c r="G229" s="10">
        <v>99799</v>
      </c>
      <c r="H229" s="10">
        <v>97361.540244327334</v>
      </c>
      <c r="I229" s="10">
        <v>95442.743415008314</v>
      </c>
      <c r="J229" s="10">
        <v>99819.931568704284</v>
      </c>
      <c r="K229" s="10">
        <f t="shared" si="26"/>
        <v>4377.18815369597</v>
      </c>
      <c r="N229" s="22"/>
      <c r="O229" s="10"/>
      <c r="P229" s="10"/>
      <c r="Q229" s="10"/>
      <c r="R229" s="10"/>
      <c r="S229" s="10"/>
      <c r="Y229" s="12"/>
      <c r="AF229" s="3"/>
      <c r="AH229" s="3"/>
      <c r="AM229" s="3"/>
    </row>
    <row r="230" spans="1:39" x14ac:dyDescent="0.25">
      <c r="A230" s="7">
        <v>43859.5</v>
      </c>
      <c r="B230" s="2">
        <f t="shared" si="24"/>
        <v>29</v>
      </c>
      <c r="C230" s="2">
        <f t="shared" si="25"/>
        <v>12</v>
      </c>
      <c r="G230" s="10">
        <v>98317</v>
      </c>
      <c r="H230" s="10">
        <v>95188.478315769273</v>
      </c>
      <c r="I230" s="10">
        <v>93419.299942365324</v>
      </c>
      <c r="J230" s="10">
        <v>97472.165410836547</v>
      </c>
      <c r="K230" s="10">
        <f t="shared" si="26"/>
        <v>4052.8654684712237</v>
      </c>
      <c r="N230" s="22"/>
      <c r="O230" s="10"/>
      <c r="P230" s="10"/>
      <c r="Q230" s="10"/>
      <c r="R230" s="10"/>
      <c r="S230" s="10"/>
      <c r="Y230" s="12"/>
      <c r="AF230" s="3"/>
      <c r="AH230" s="3"/>
    </row>
    <row r="231" spans="1:39" x14ac:dyDescent="0.25">
      <c r="A231" s="7">
        <v>43859.541666666657</v>
      </c>
      <c r="B231" s="2">
        <f t="shared" si="24"/>
        <v>29</v>
      </c>
      <c r="C231" s="2">
        <f t="shared" si="25"/>
        <v>13</v>
      </c>
      <c r="G231" s="10">
        <v>97283</v>
      </c>
      <c r="H231" s="10">
        <v>93564.892704201775</v>
      </c>
      <c r="I231" s="10">
        <v>91983.8734704206</v>
      </c>
      <c r="J231" s="10">
        <v>95620.614662856678</v>
      </c>
      <c r="K231" s="10">
        <f t="shared" si="26"/>
        <v>3636.7411924360786</v>
      </c>
      <c r="N231" s="22"/>
      <c r="O231" s="10"/>
      <c r="P231" s="10"/>
      <c r="Q231" s="10"/>
      <c r="R231" s="10"/>
      <c r="S231" s="10"/>
      <c r="Y231" s="12"/>
      <c r="AF231" s="3"/>
      <c r="AH231" s="3"/>
    </row>
    <row r="232" spans="1:39" x14ac:dyDescent="0.25">
      <c r="A232" s="7">
        <v>43859.583333333343</v>
      </c>
      <c r="B232" s="2">
        <f t="shared" si="24"/>
        <v>29</v>
      </c>
      <c r="C232" s="2">
        <f t="shared" si="25"/>
        <v>14</v>
      </c>
      <c r="G232" s="10">
        <v>96456</v>
      </c>
      <c r="H232" s="10">
        <v>92793.661748604791</v>
      </c>
      <c r="I232" s="10">
        <v>91408.501058264577</v>
      </c>
      <c r="J232" s="10">
        <v>94664.353065948759</v>
      </c>
      <c r="K232" s="10">
        <f t="shared" si="26"/>
        <v>3255.8520076841814</v>
      </c>
      <c r="N232" s="22"/>
      <c r="O232" s="10"/>
      <c r="P232" s="10"/>
      <c r="Q232" s="10"/>
      <c r="R232" s="10"/>
      <c r="S232" s="10"/>
      <c r="Y232" s="12"/>
      <c r="AF232" s="3"/>
      <c r="AH232" s="3"/>
    </row>
    <row r="233" spans="1:39" x14ac:dyDescent="0.25">
      <c r="A233" s="7">
        <v>43859.625</v>
      </c>
      <c r="B233" s="2">
        <f t="shared" si="24"/>
        <v>29</v>
      </c>
      <c r="C233" s="2">
        <f t="shared" si="25"/>
        <v>15</v>
      </c>
      <c r="G233" s="10">
        <v>96508</v>
      </c>
      <c r="H233" s="10">
        <v>92767.276346569954</v>
      </c>
      <c r="I233" s="10">
        <v>91506.986622418248</v>
      </c>
      <c r="J233" s="10">
        <v>94519.409697285562</v>
      </c>
      <c r="K233" s="10">
        <f t="shared" si="26"/>
        <v>3012.4230748673144</v>
      </c>
      <c r="N233" s="22"/>
      <c r="O233" s="10"/>
      <c r="P233" s="10"/>
      <c r="Q233" s="10"/>
      <c r="R233" s="10"/>
      <c r="S233" s="10"/>
      <c r="Y233" s="12"/>
      <c r="AF233" s="3"/>
      <c r="AH233" s="3"/>
    </row>
    <row r="234" spans="1:39" x14ac:dyDescent="0.25">
      <c r="A234" s="7">
        <v>43859.666666666657</v>
      </c>
      <c r="B234" s="2">
        <f t="shared" ref="B234:B297" si="27">DAY(A234)</f>
        <v>29</v>
      </c>
      <c r="C234" s="2">
        <f t="shared" ref="C234:C297" si="28">HOUR(A234)</f>
        <v>16</v>
      </c>
      <c r="G234" s="10">
        <v>98893</v>
      </c>
      <c r="H234" s="10">
        <v>92905.523596346975</v>
      </c>
      <c r="I234" s="10">
        <v>91741.97941073621</v>
      </c>
      <c r="J234" s="10">
        <v>94591.784251959296</v>
      </c>
      <c r="K234" s="10">
        <f t="shared" si="26"/>
        <v>2849.8048412230855</v>
      </c>
      <c r="N234" s="22"/>
      <c r="O234" s="10"/>
      <c r="P234" s="10"/>
      <c r="Q234" s="10"/>
      <c r="R234" s="10"/>
      <c r="S234" s="10"/>
      <c r="Y234" s="12"/>
      <c r="AH234" s="3"/>
    </row>
    <row r="235" spans="1:39" x14ac:dyDescent="0.25">
      <c r="A235" s="7">
        <v>43859.708333333343</v>
      </c>
      <c r="B235" s="2">
        <f t="shared" si="27"/>
        <v>29</v>
      </c>
      <c r="C235" s="2">
        <f t="shared" si="28"/>
        <v>17</v>
      </c>
      <c r="G235" s="10">
        <v>103918</v>
      </c>
      <c r="H235" s="10">
        <v>96536.000787526355</v>
      </c>
      <c r="I235" s="10">
        <v>95438.357585865131</v>
      </c>
      <c r="J235" s="10">
        <v>98204.915846244432</v>
      </c>
      <c r="K235" s="10">
        <f t="shared" ref="K235:K298" si="29">J235-I235</f>
        <v>2766.5582603793009</v>
      </c>
      <c r="N235" s="22"/>
      <c r="O235" s="10"/>
      <c r="P235" s="10"/>
      <c r="Q235" s="10"/>
      <c r="R235" s="10"/>
      <c r="S235" s="10"/>
      <c r="Y235" s="12"/>
      <c r="AH235" s="3"/>
    </row>
    <row r="236" spans="1:39" x14ac:dyDescent="0.25">
      <c r="A236" s="7">
        <v>43859.75</v>
      </c>
      <c r="B236" s="2">
        <f t="shared" si="27"/>
        <v>29</v>
      </c>
      <c r="C236" s="2">
        <f t="shared" si="28"/>
        <v>18</v>
      </c>
      <c r="G236" s="10">
        <v>106708</v>
      </c>
      <c r="H236" s="10">
        <v>102660.693780302</v>
      </c>
      <c r="I236" s="10">
        <v>101485.4981366401</v>
      </c>
      <c r="J236" s="10">
        <v>104434.3204186088</v>
      </c>
      <c r="K236" s="10">
        <f t="shared" si="29"/>
        <v>2948.8222819686926</v>
      </c>
      <c r="N236" s="22"/>
      <c r="O236" s="10"/>
      <c r="P236" s="10"/>
      <c r="Q236" s="10"/>
      <c r="R236" s="10"/>
      <c r="S236" s="10"/>
      <c r="Y236" s="12"/>
      <c r="AH236" s="3"/>
    </row>
    <row r="237" spans="1:39" x14ac:dyDescent="0.25">
      <c r="A237" s="7">
        <v>43859.791666666657</v>
      </c>
      <c r="B237" s="2">
        <f t="shared" si="27"/>
        <v>29</v>
      </c>
      <c r="C237" s="2">
        <f t="shared" si="28"/>
        <v>19</v>
      </c>
      <c r="G237" s="10">
        <v>106614</v>
      </c>
      <c r="H237" s="10">
        <v>106943.8348996283</v>
      </c>
      <c r="I237" s="10">
        <v>105619.1369218717</v>
      </c>
      <c r="J237" s="10">
        <v>108885.7815970082</v>
      </c>
      <c r="K237" s="10">
        <f t="shared" si="29"/>
        <v>3266.6446751365002</v>
      </c>
      <c r="N237" s="22"/>
      <c r="O237" s="10"/>
      <c r="P237" s="10"/>
      <c r="Q237" s="10"/>
      <c r="R237" s="10"/>
      <c r="S237" s="10"/>
      <c r="Y237" s="12"/>
      <c r="AH237" s="3"/>
    </row>
    <row r="238" spans="1:39" x14ac:dyDescent="0.25">
      <c r="A238" s="7">
        <v>43859.833333333343</v>
      </c>
      <c r="B238" s="2">
        <f t="shared" si="27"/>
        <v>29</v>
      </c>
      <c r="C238" s="2">
        <f t="shared" si="28"/>
        <v>20</v>
      </c>
      <c r="G238" s="10">
        <v>105641</v>
      </c>
      <c r="H238" s="10">
        <v>109152.5866607599</v>
      </c>
      <c r="I238" s="10">
        <v>107671.8044954699</v>
      </c>
      <c r="J238" s="10">
        <v>111280.62101668891</v>
      </c>
      <c r="K238" s="10">
        <f t="shared" si="29"/>
        <v>3608.816521219007</v>
      </c>
      <c r="N238" s="22"/>
      <c r="O238" s="10"/>
      <c r="P238" s="10"/>
      <c r="Q238" s="10"/>
      <c r="R238" s="10"/>
      <c r="S238" s="10"/>
      <c r="Y238" s="12"/>
      <c r="AH238" s="3"/>
    </row>
    <row r="239" spans="1:39" x14ac:dyDescent="0.25">
      <c r="A239" s="7">
        <v>43859.875</v>
      </c>
      <c r="B239" s="2">
        <f t="shared" si="27"/>
        <v>29</v>
      </c>
      <c r="C239" s="2">
        <f t="shared" si="28"/>
        <v>21</v>
      </c>
      <c r="G239" s="10">
        <v>102739</v>
      </c>
      <c r="H239" s="10">
        <v>109260.92255228441</v>
      </c>
      <c r="I239" s="10">
        <v>107676.507809722</v>
      </c>
      <c r="J239" s="10">
        <v>111540.1740125725</v>
      </c>
      <c r="K239" s="10">
        <f t="shared" si="29"/>
        <v>3863.6662028505089</v>
      </c>
      <c r="N239" s="22"/>
      <c r="O239" s="10"/>
      <c r="P239" s="10"/>
      <c r="Q239" s="10"/>
      <c r="R239" s="10"/>
      <c r="S239" s="10"/>
      <c r="Y239" s="12"/>
    </row>
    <row r="240" spans="1:39" x14ac:dyDescent="0.25">
      <c r="A240" s="7">
        <v>43859.916666666657</v>
      </c>
      <c r="B240" s="2">
        <f t="shared" si="27"/>
        <v>29</v>
      </c>
      <c r="C240" s="2">
        <f t="shared" si="28"/>
        <v>22</v>
      </c>
      <c r="G240" s="10">
        <v>97987</v>
      </c>
      <c r="H240" s="10">
        <v>106641.7933714719</v>
      </c>
      <c r="I240" s="10">
        <v>104990.2499835476</v>
      </c>
      <c r="J240" s="10">
        <v>108975.08430659751</v>
      </c>
      <c r="K240" s="10">
        <f t="shared" si="29"/>
        <v>3984.8343230499013</v>
      </c>
      <c r="N240" s="22"/>
      <c r="O240" s="10"/>
      <c r="P240" s="10"/>
      <c r="Q240" s="10"/>
      <c r="R240" s="10"/>
      <c r="S240" s="10"/>
      <c r="Y240" s="12"/>
    </row>
    <row r="241" spans="1:25" x14ac:dyDescent="0.25">
      <c r="A241" s="7">
        <v>43859.958333333343</v>
      </c>
      <c r="B241" s="2">
        <f t="shared" si="27"/>
        <v>29</v>
      </c>
      <c r="C241" s="2">
        <f t="shared" si="28"/>
        <v>23</v>
      </c>
      <c r="G241" s="10">
        <v>93456</v>
      </c>
      <c r="H241" s="10">
        <v>101785.19726428149</v>
      </c>
      <c r="I241" s="10">
        <v>99999.434104531581</v>
      </c>
      <c r="J241" s="10">
        <v>104226.53694585719</v>
      </c>
      <c r="K241" s="10">
        <f t="shared" si="29"/>
        <v>4227.1028413256136</v>
      </c>
      <c r="N241" s="22"/>
      <c r="O241" s="10"/>
      <c r="P241" s="10"/>
      <c r="Q241" s="10"/>
      <c r="R241" s="10"/>
      <c r="S241" s="10"/>
      <c r="Y241" s="12"/>
    </row>
    <row r="242" spans="1:25" x14ac:dyDescent="0.25">
      <c r="A242" s="7">
        <v>43860</v>
      </c>
      <c r="B242" s="2">
        <f t="shared" si="27"/>
        <v>30</v>
      </c>
      <c r="C242" s="2">
        <f t="shared" si="28"/>
        <v>0</v>
      </c>
      <c r="G242" s="10">
        <v>91039</v>
      </c>
      <c r="H242" s="10">
        <v>96964.869806220842</v>
      </c>
      <c r="I242" s="10">
        <v>94668.459122636821</v>
      </c>
      <c r="J242" s="10">
        <v>99760.541447918222</v>
      </c>
      <c r="K242" s="10">
        <f t="shared" si="29"/>
        <v>5092.0823252814007</v>
      </c>
      <c r="N242" s="22"/>
      <c r="O242" s="10"/>
      <c r="P242" s="10"/>
      <c r="Q242" s="10"/>
      <c r="R242" s="10"/>
      <c r="S242" s="10"/>
      <c r="Y242" s="12"/>
    </row>
    <row r="243" spans="1:25" x14ac:dyDescent="0.25">
      <c r="A243" s="7">
        <v>43860.041666666657</v>
      </c>
      <c r="B243" s="2">
        <f t="shared" si="27"/>
        <v>30</v>
      </c>
      <c r="C243" s="2">
        <f t="shared" si="28"/>
        <v>1</v>
      </c>
      <c r="G243" s="10">
        <v>89657</v>
      </c>
      <c r="H243" s="10">
        <v>93702.147097527457</v>
      </c>
      <c r="I243" s="10">
        <v>90895.088890109313</v>
      </c>
      <c r="J243" s="10">
        <v>96852.150699346472</v>
      </c>
      <c r="K243" s="10">
        <f t="shared" si="29"/>
        <v>5957.0618092371587</v>
      </c>
      <c r="N243" s="22"/>
      <c r="O243" s="10"/>
      <c r="P243" s="10"/>
      <c r="Q243" s="10"/>
      <c r="R243" s="10"/>
      <c r="S243" s="10"/>
      <c r="Y243" s="12"/>
    </row>
    <row r="244" spans="1:25" x14ac:dyDescent="0.25">
      <c r="A244" s="7">
        <v>43860.083333333343</v>
      </c>
      <c r="B244" s="2">
        <f t="shared" si="27"/>
        <v>30</v>
      </c>
      <c r="C244" s="2">
        <f t="shared" si="28"/>
        <v>2</v>
      </c>
      <c r="G244" s="10">
        <v>89335</v>
      </c>
      <c r="H244" s="10">
        <v>91818.005715499545</v>
      </c>
      <c r="I244" s="10">
        <v>88874.562176208899</v>
      </c>
      <c r="J244" s="10">
        <v>95091.007901024801</v>
      </c>
      <c r="K244" s="10">
        <f t="shared" si="29"/>
        <v>6216.4457248159015</v>
      </c>
      <c r="N244" s="22"/>
      <c r="O244" s="10"/>
      <c r="P244" s="10"/>
      <c r="Q244" s="10"/>
      <c r="R244" s="10"/>
      <c r="S244" s="10"/>
      <c r="Y244" s="12"/>
    </row>
    <row r="245" spans="1:25" x14ac:dyDescent="0.25">
      <c r="A245" s="7">
        <v>43860.125</v>
      </c>
      <c r="B245" s="2">
        <f t="shared" si="27"/>
        <v>30</v>
      </c>
      <c r="C245" s="2">
        <f t="shared" si="28"/>
        <v>3</v>
      </c>
      <c r="G245" s="10">
        <v>89916</v>
      </c>
      <c r="H245" s="10">
        <v>91234.715345469565</v>
      </c>
      <c r="I245" s="10">
        <v>88168.751696344145</v>
      </c>
      <c r="J245" s="10">
        <v>94615.214917420803</v>
      </c>
      <c r="K245" s="10">
        <f t="shared" si="29"/>
        <v>6446.4632210766576</v>
      </c>
      <c r="N245" s="22"/>
      <c r="O245" s="10"/>
      <c r="P245" s="10"/>
      <c r="Q245" s="10"/>
      <c r="R245" s="10"/>
      <c r="S245" s="10"/>
      <c r="Y245" s="12"/>
    </row>
    <row r="246" spans="1:25" x14ac:dyDescent="0.25">
      <c r="A246" s="7">
        <v>43860.166666666657</v>
      </c>
      <c r="B246" s="2">
        <f t="shared" si="27"/>
        <v>30</v>
      </c>
      <c r="C246" s="2">
        <f t="shared" si="28"/>
        <v>4</v>
      </c>
      <c r="G246" s="10">
        <v>92222</v>
      </c>
      <c r="H246" s="10">
        <v>91578.449657703168</v>
      </c>
      <c r="I246" s="10">
        <v>88412.977957836265</v>
      </c>
      <c r="J246" s="10">
        <v>95047.84994400802</v>
      </c>
      <c r="K246" s="10">
        <f t="shared" si="29"/>
        <v>6634.8719861717545</v>
      </c>
      <c r="N246" s="22"/>
      <c r="O246" s="10"/>
      <c r="P246" s="10"/>
      <c r="Q246" s="10"/>
      <c r="R246" s="10"/>
      <c r="S246" s="10"/>
      <c r="Y246" s="12"/>
    </row>
    <row r="247" spans="1:25" x14ac:dyDescent="0.25">
      <c r="A247" s="7">
        <v>43860.208333333343</v>
      </c>
      <c r="B247" s="2">
        <f t="shared" si="27"/>
        <v>30</v>
      </c>
      <c r="C247" s="2">
        <f t="shared" si="28"/>
        <v>5</v>
      </c>
      <c r="G247" s="10">
        <v>97673</v>
      </c>
      <c r="H247" s="10">
        <v>93748.128688187746</v>
      </c>
      <c r="I247" s="10">
        <v>90505.045009390102</v>
      </c>
      <c r="J247" s="10">
        <v>97285.653392115826</v>
      </c>
      <c r="K247" s="10">
        <f t="shared" si="29"/>
        <v>6780.6083827257244</v>
      </c>
      <c r="N247" s="22"/>
      <c r="O247" s="10"/>
      <c r="P247" s="10"/>
      <c r="Q247" s="10"/>
      <c r="R247" s="10"/>
      <c r="S247" s="10"/>
      <c r="Y247" s="12"/>
    </row>
    <row r="248" spans="1:25" x14ac:dyDescent="0.25">
      <c r="A248" s="7">
        <v>43860.25</v>
      </c>
      <c r="B248" s="2">
        <f t="shared" si="27"/>
        <v>30</v>
      </c>
      <c r="C248" s="2">
        <f t="shared" si="28"/>
        <v>6</v>
      </c>
      <c r="G248" s="10">
        <v>106056</v>
      </c>
      <c r="H248" s="10">
        <v>98768.056856076757</v>
      </c>
      <c r="I248" s="10">
        <v>95547.749211841961</v>
      </c>
      <c r="J248" s="10">
        <v>102307.7952372968</v>
      </c>
      <c r="K248" s="10">
        <f t="shared" si="29"/>
        <v>6760.0460254548379</v>
      </c>
      <c r="N248" s="22"/>
      <c r="O248" s="10"/>
      <c r="P248" s="10"/>
      <c r="Q248" s="10"/>
      <c r="R248" s="10"/>
      <c r="S248" s="10"/>
      <c r="Y248" s="12"/>
    </row>
    <row r="249" spans="1:25" x14ac:dyDescent="0.25">
      <c r="A249" s="7">
        <v>43860.291666666657</v>
      </c>
      <c r="B249" s="2">
        <f t="shared" si="27"/>
        <v>30</v>
      </c>
      <c r="C249" s="2">
        <f t="shared" si="28"/>
        <v>7</v>
      </c>
      <c r="G249" s="10">
        <v>110692</v>
      </c>
      <c r="H249" s="10">
        <v>106015.9976354033</v>
      </c>
      <c r="I249" s="10">
        <v>102661.48047157961</v>
      </c>
      <c r="J249" s="10">
        <v>109680.4339098983</v>
      </c>
      <c r="K249" s="10">
        <f t="shared" si="29"/>
        <v>7018.9534383186983</v>
      </c>
      <c r="N249" s="22"/>
      <c r="O249" s="10"/>
      <c r="P249" s="10"/>
      <c r="Q249" s="10"/>
      <c r="R249" s="10"/>
      <c r="S249" s="10"/>
      <c r="Y249" s="12"/>
    </row>
    <row r="250" spans="1:25" x14ac:dyDescent="0.25">
      <c r="A250" s="7">
        <v>43860.333333333343</v>
      </c>
      <c r="B250" s="2">
        <f t="shared" si="27"/>
        <v>30</v>
      </c>
      <c r="C250" s="2">
        <f t="shared" si="28"/>
        <v>8</v>
      </c>
      <c r="G250" s="10">
        <v>109395</v>
      </c>
      <c r="H250" s="10">
        <v>108753.9093799265</v>
      </c>
      <c r="I250" s="10">
        <v>105395.2279030029</v>
      </c>
      <c r="J250" s="10">
        <v>112418.1276979988</v>
      </c>
      <c r="K250" s="10">
        <f t="shared" si="29"/>
        <v>7022.8997949959012</v>
      </c>
      <c r="N250" s="22"/>
      <c r="O250" s="10"/>
      <c r="P250" s="10"/>
      <c r="Q250" s="10"/>
      <c r="R250" s="10"/>
      <c r="S250" s="10"/>
      <c r="Y250" s="12"/>
    </row>
    <row r="251" spans="1:25" x14ac:dyDescent="0.25">
      <c r="A251" s="7">
        <v>43860.375</v>
      </c>
      <c r="B251" s="2">
        <f t="shared" si="27"/>
        <v>30</v>
      </c>
      <c r="C251" s="2">
        <f t="shared" si="28"/>
        <v>9</v>
      </c>
      <c r="G251" s="10">
        <v>106309</v>
      </c>
      <c r="H251" s="10">
        <v>105255.87677735741</v>
      </c>
      <c r="I251" s="10">
        <v>102099.5894361064</v>
      </c>
      <c r="J251" s="10">
        <v>108724.4108710643</v>
      </c>
      <c r="K251" s="10">
        <f t="shared" si="29"/>
        <v>6624.8214349579066</v>
      </c>
      <c r="N251" s="22"/>
      <c r="O251" s="10"/>
      <c r="P251" s="10"/>
      <c r="Q251" s="10"/>
      <c r="R251" s="10"/>
      <c r="S251" s="10"/>
      <c r="Y251" s="12"/>
    </row>
    <row r="252" spans="1:25" x14ac:dyDescent="0.25">
      <c r="A252" s="7">
        <v>43860.416666666657</v>
      </c>
      <c r="B252" s="2">
        <f t="shared" si="27"/>
        <v>30</v>
      </c>
      <c r="C252" s="2">
        <f t="shared" si="28"/>
        <v>10</v>
      </c>
      <c r="G252" s="10">
        <v>103627</v>
      </c>
      <c r="H252" s="10">
        <v>100765.25845599829</v>
      </c>
      <c r="I252" s="10">
        <v>97871.741233496607</v>
      </c>
      <c r="J252" s="10">
        <v>103980.36398153671</v>
      </c>
      <c r="K252" s="10">
        <f t="shared" si="29"/>
        <v>6108.6227480400994</v>
      </c>
      <c r="N252" s="22"/>
      <c r="O252" s="10"/>
      <c r="P252" s="10"/>
      <c r="Q252" s="10"/>
      <c r="R252" s="10"/>
      <c r="S252" s="10"/>
      <c r="Y252" s="12"/>
    </row>
    <row r="253" spans="1:25" x14ac:dyDescent="0.25">
      <c r="A253" s="7">
        <v>43860.458333333343</v>
      </c>
      <c r="B253" s="2">
        <f t="shared" si="27"/>
        <v>30</v>
      </c>
      <c r="C253" s="2">
        <f t="shared" si="28"/>
        <v>11</v>
      </c>
      <c r="G253" s="10">
        <v>101202</v>
      </c>
      <c r="H253" s="10">
        <v>97208.654676065256</v>
      </c>
      <c r="I253" s="10">
        <v>94681.105162576991</v>
      </c>
      <c r="J253" s="10">
        <v>100082.0244925843</v>
      </c>
      <c r="K253" s="10">
        <f t="shared" si="29"/>
        <v>5400.9193300073093</v>
      </c>
      <c r="N253" s="22"/>
      <c r="O253" s="10"/>
      <c r="P253" s="10"/>
      <c r="Q253" s="10"/>
      <c r="R253" s="10"/>
      <c r="S253" s="10"/>
      <c r="Y253" s="12"/>
    </row>
    <row r="254" spans="1:25" x14ac:dyDescent="0.25">
      <c r="A254" s="7">
        <v>43860.5</v>
      </c>
      <c r="B254" s="2">
        <f t="shared" si="27"/>
        <v>30</v>
      </c>
      <c r="C254" s="2">
        <f t="shared" si="28"/>
        <v>12</v>
      </c>
      <c r="G254" s="10">
        <v>99113</v>
      </c>
      <c r="H254" s="10">
        <v>94841.022691566657</v>
      </c>
      <c r="I254" s="10">
        <v>92499.732221866856</v>
      </c>
      <c r="J254" s="10">
        <v>97564.041140008063</v>
      </c>
      <c r="K254" s="10">
        <f t="shared" si="29"/>
        <v>5064.308918141207</v>
      </c>
      <c r="N254" s="22"/>
      <c r="O254" s="10"/>
      <c r="P254" s="10"/>
      <c r="Q254" s="10"/>
      <c r="R254" s="10"/>
      <c r="S254" s="10"/>
      <c r="Y254" s="12"/>
    </row>
    <row r="255" spans="1:25" x14ac:dyDescent="0.25">
      <c r="A255" s="7">
        <v>43860.541666666657</v>
      </c>
      <c r="B255" s="2">
        <f t="shared" si="27"/>
        <v>30</v>
      </c>
      <c r="C255" s="2">
        <f t="shared" si="28"/>
        <v>13</v>
      </c>
      <c r="G255" s="10">
        <v>97741</v>
      </c>
      <c r="H255" s="10">
        <v>93181.428757421032</v>
      </c>
      <c r="I255" s="10">
        <v>91089.077570458219</v>
      </c>
      <c r="J255" s="10">
        <v>95686.139544597623</v>
      </c>
      <c r="K255" s="10">
        <f t="shared" si="29"/>
        <v>4597.0619741394039</v>
      </c>
      <c r="N255" s="22"/>
      <c r="O255" s="10"/>
      <c r="P255" s="10"/>
      <c r="Q255" s="10"/>
      <c r="R255" s="10"/>
      <c r="S255" s="10"/>
      <c r="Y255" s="12"/>
    </row>
    <row r="256" spans="1:25" x14ac:dyDescent="0.25">
      <c r="A256" s="7">
        <v>43860.583333333343</v>
      </c>
      <c r="B256" s="2">
        <f t="shared" si="27"/>
        <v>30</v>
      </c>
      <c r="C256" s="2">
        <f t="shared" si="28"/>
        <v>14</v>
      </c>
      <c r="G256" s="10">
        <v>96770</v>
      </c>
      <c r="H256" s="10">
        <v>92732.5794123909</v>
      </c>
      <c r="I256" s="10">
        <v>90902.03683633187</v>
      </c>
      <c r="J256" s="10">
        <v>95057.307841292117</v>
      </c>
      <c r="K256" s="10">
        <f t="shared" si="29"/>
        <v>4155.2710049602465</v>
      </c>
      <c r="N256" s="22"/>
      <c r="O256" s="10"/>
      <c r="P256" s="10"/>
      <c r="Q256" s="10"/>
      <c r="R256" s="10"/>
      <c r="S256" s="10"/>
      <c r="Y256" s="12"/>
    </row>
    <row r="257" spans="1:25" x14ac:dyDescent="0.25">
      <c r="A257" s="7">
        <v>43860.625</v>
      </c>
      <c r="B257" s="2">
        <f t="shared" si="27"/>
        <v>30</v>
      </c>
      <c r="C257" s="2">
        <f t="shared" si="28"/>
        <v>15</v>
      </c>
      <c r="G257" s="10">
        <v>96761</v>
      </c>
      <c r="H257" s="10">
        <v>92661.998374027418</v>
      </c>
      <c r="I257" s="10">
        <v>90998.34337741934</v>
      </c>
      <c r="J257" s="10">
        <v>94871.443937616903</v>
      </c>
      <c r="K257" s="10">
        <f t="shared" si="29"/>
        <v>3873.100560197563</v>
      </c>
      <c r="N257" s="22"/>
      <c r="O257" s="10"/>
      <c r="P257" s="10"/>
      <c r="Q257" s="10"/>
      <c r="R257" s="10"/>
      <c r="S257" s="10"/>
      <c r="Y257" s="12"/>
    </row>
    <row r="258" spans="1:25" x14ac:dyDescent="0.25">
      <c r="A258" s="7">
        <v>43860.666666666657</v>
      </c>
      <c r="B258" s="2">
        <f t="shared" si="27"/>
        <v>30</v>
      </c>
      <c r="C258" s="2">
        <f t="shared" si="28"/>
        <v>16</v>
      </c>
      <c r="G258" s="10">
        <v>99148</v>
      </c>
      <c r="H258" s="10">
        <v>92848.021716580304</v>
      </c>
      <c r="I258" s="10">
        <v>91314.998952224792</v>
      </c>
      <c r="J258" s="10">
        <v>94991.644155886941</v>
      </c>
      <c r="K258" s="10">
        <f t="shared" si="29"/>
        <v>3676.6452036621486</v>
      </c>
      <c r="N258" s="22"/>
      <c r="O258" s="10"/>
      <c r="P258" s="10"/>
      <c r="Q258" s="10"/>
      <c r="R258" s="10"/>
      <c r="S258" s="10"/>
      <c r="Y258" s="12"/>
    </row>
    <row r="259" spans="1:25" x14ac:dyDescent="0.25">
      <c r="A259" s="7">
        <v>43860.708333333343</v>
      </c>
      <c r="B259" s="2">
        <f t="shared" si="27"/>
        <v>30</v>
      </c>
      <c r="C259" s="2">
        <f t="shared" si="28"/>
        <v>17</v>
      </c>
      <c r="G259" s="10">
        <v>104274</v>
      </c>
      <c r="H259" s="10">
        <v>96163.344980125665</v>
      </c>
      <c r="I259" s="10">
        <v>94720.719063107332</v>
      </c>
      <c r="J259" s="10">
        <v>98287.019912459597</v>
      </c>
      <c r="K259" s="10">
        <f t="shared" si="29"/>
        <v>3566.3008493522648</v>
      </c>
      <c r="N259" s="22"/>
      <c r="O259" s="10"/>
      <c r="P259" s="10"/>
      <c r="Q259" s="10"/>
      <c r="R259" s="10"/>
      <c r="S259" s="10"/>
      <c r="Y259" s="12"/>
    </row>
    <row r="260" spans="1:25" x14ac:dyDescent="0.25">
      <c r="A260" s="7">
        <v>43860.75</v>
      </c>
      <c r="B260" s="2">
        <f t="shared" si="27"/>
        <v>30</v>
      </c>
      <c r="C260" s="2">
        <f t="shared" si="28"/>
        <v>18</v>
      </c>
      <c r="G260" s="10">
        <v>107143</v>
      </c>
      <c r="H260" s="10">
        <v>102253.98509145591</v>
      </c>
      <c r="I260" s="10">
        <v>100709.3073034523</v>
      </c>
      <c r="J260" s="10">
        <v>104477.36153949059</v>
      </c>
      <c r="K260" s="10">
        <f t="shared" si="29"/>
        <v>3768.0542360382969</v>
      </c>
      <c r="N260" s="22"/>
      <c r="O260" s="10"/>
      <c r="P260" s="10"/>
      <c r="Q260" s="10"/>
      <c r="R260" s="10"/>
      <c r="S260" s="10"/>
      <c r="Y260" s="12"/>
    </row>
    <row r="261" spans="1:25" x14ac:dyDescent="0.25">
      <c r="A261" s="7">
        <v>43860.791666666657</v>
      </c>
      <c r="B261" s="2">
        <f t="shared" si="27"/>
        <v>30</v>
      </c>
      <c r="C261" s="2">
        <f t="shared" si="28"/>
        <v>19</v>
      </c>
      <c r="G261" s="10">
        <v>107273</v>
      </c>
      <c r="H261" s="10">
        <v>106286.8496902717</v>
      </c>
      <c r="I261" s="10">
        <v>104543.71895481431</v>
      </c>
      <c r="J261" s="10">
        <v>108672.0994578071</v>
      </c>
      <c r="K261" s="10">
        <f t="shared" si="29"/>
        <v>4128.3805029927898</v>
      </c>
      <c r="N261" s="22"/>
      <c r="O261" s="10"/>
      <c r="P261" s="10"/>
      <c r="Q261" s="10"/>
      <c r="R261" s="10"/>
      <c r="S261" s="10"/>
      <c r="Y261" s="12"/>
    </row>
    <row r="262" spans="1:25" x14ac:dyDescent="0.25">
      <c r="A262" s="7">
        <v>43860.833333333343</v>
      </c>
      <c r="B262" s="2">
        <f t="shared" si="27"/>
        <v>30</v>
      </c>
      <c r="C262" s="2">
        <f t="shared" si="28"/>
        <v>20</v>
      </c>
      <c r="G262" s="10">
        <v>106338</v>
      </c>
      <c r="H262" s="10">
        <v>108464.91643346169</v>
      </c>
      <c r="I262" s="10">
        <v>106515.1275168586</v>
      </c>
      <c r="J262" s="10">
        <v>111028.5315482673</v>
      </c>
      <c r="K262" s="10">
        <f t="shared" si="29"/>
        <v>4513.4040314087033</v>
      </c>
      <c r="N262" s="22"/>
      <c r="O262" s="10"/>
      <c r="P262" s="10"/>
      <c r="Q262" s="10"/>
      <c r="R262" s="10"/>
      <c r="S262" s="10"/>
      <c r="Y262" s="12"/>
    </row>
    <row r="263" spans="1:25" x14ac:dyDescent="0.25">
      <c r="A263" s="7">
        <v>43860.875</v>
      </c>
      <c r="B263" s="2">
        <f t="shared" si="27"/>
        <v>30</v>
      </c>
      <c r="C263" s="2">
        <f t="shared" si="28"/>
        <v>21</v>
      </c>
      <c r="G263" s="10">
        <v>103448</v>
      </c>
      <c r="H263" s="10">
        <v>108753.67221802</v>
      </c>
      <c r="I263" s="10">
        <v>106668.09203262589</v>
      </c>
      <c r="J263" s="10">
        <v>111460.72827865821</v>
      </c>
      <c r="K263" s="10">
        <f t="shared" si="29"/>
        <v>4792.6362460323144</v>
      </c>
      <c r="N263" s="22"/>
      <c r="O263" s="10"/>
      <c r="P263" s="10"/>
      <c r="Q263" s="10"/>
      <c r="R263" s="10"/>
      <c r="S263" s="10"/>
      <c r="Y263" s="12"/>
    </row>
    <row r="264" spans="1:25" x14ac:dyDescent="0.25">
      <c r="A264" s="7">
        <v>43860.916666666657</v>
      </c>
      <c r="B264" s="2">
        <f t="shared" si="27"/>
        <v>30</v>
      </c>
      <c r="C264" s="2">
        <f t="shared" si="28"/>
        <v>22</v>
      </c>
      <c r="G264" s="10">
        <v>98701</v>
      </c>
      <c r="H264" s="10">
        <v>106456.6251862089</v>
      </c>
      <c r="I264" s="10">
        <v>104280.8311947483</v>
      </c>
      <c r="J264" s="10">
        <v>109216.8884538905</v>
      </c>
      <c r="K264" s="10">
        <f t="shared" si="29"/>
        <v>4936.0572591421951</v>
      </c>
      <c r="N264" s="22"/>
      <c r="O264" s="10"/>
      <c r="P264" s="10"/>
      <c r="Q264" s="10"/>
      <c r="R264" s="10"/>
      <c r="S264" s="10"/>
      <c r="Y264" s="12"/>
    </row>
    <row r="265" spans="1:25" x14ac:dyDescent="0.25">
      <c r="A265" s="7">
        <v>43860.958333333343</v>
      </c>
      <c r="B265" s="2">
        <f t="shared" si="27"/>
        <v>30</v>
      </c>
      <c r="C265" s="2">
        <f t="shared" si="28"/>
        <v>23</v>
      </c>
      <c r="G265" s="10">
        <v>94085</v>
      </c>
      <c r="H265" s="10">
        <v>101443.08045607169</v>
      </c>
      <c r="I265" s="10">
        <v>99086.909273912766</v>
      </c>
      <c r="J265" s="10">
        <v>104309.7283997786</v>
      </c>
      <c r="K265" s="10">
        <f t="shared" si="29"/>
        <v>5222.8191258658335</v>
      </c>
      <c r="N265" s="22"/>
      <c r="O265" s="10"/>
      <c r="P265" s="10"/>
      <c r="Q265" s="10"/>
      <c r="R265" s="10"/>
      <c r="S265" s="10"/>
      <c r="Y265" s="12"/>
    </row>
    <row r="266" spans="1:25" x14ac:dyDescent="0.25">
      <c r="A266" s="7">
        <v>43861</v>
      </c>
      <c r="B266" s="2">
        <f t="shared" si="27"/>
        <v>31</v>
      </c>
      <c r="C266" s="2">
        <f t="shared" si="28"/>
        <v>0</v>
      </c>
      <c r="G266" s="10">
        <v>90946</v>
      </c>
      <c r="H266" s="10">
        <v>95140.276355432885</v>
      </c>
      <c r="I266" s="10">
        <v>92699.646491105537</v>
      </c>
      <c r="J266" s="10">
        <v>97960.500492513675</v>
      </c>
      <c r="K266" s="10">
        <f t="shared" si="29"/>
        <v>5260.8540014081373</v>
      </c>
      <c r="N266" s="22"/>
      <c r="O266" s="10"/>
      <c r="P266" s="10"/>
      <c r="Q266" s="10"/>
      <c r="R266" s="10"/>
      <c r="S266" s="10"/>
      <c r="Y266" s="12"/>
    </row>
    <row r="267" spans="1:25" x14ac:dyDescent="0.25">
      <c r="A267" s="7">
        <v>43861.041666666657</v>
      </c>
      <c r="B267" s="2">
        <f t="shared" si="27"/>
        <v>31</v>
      </c>
      <c r="C267" s="2">
        <f t="shared" si="28"/>
        <v>1</v>
      </c>
      <c r="G267" s="10">
        <v>89405</v>
      </c>
      <c r="H267" s="10">
        <v>91841.232389024604</v>
      </c>
      <c r="I267" s="10">
        <v>89316.143842528822</v>
      </c>
      <c r="J267" s="10">
        <v>94615.032719479277</v>
      </c>
      <c r="K267" s="10">
        <f t="shared" si="29"/>
        <v>5298.8888769504556</v>
      </c>
      <c r="N267" s="22"/>
      <c r="O267" s="10"/>
      <c r="P267" s="10"/>
      <c r="Q267" s="10"/>
      <c r="R267" s="10"/>
      <c r="S267" s="10"/>
      <c r="Y267" s="12"/>
    </row>
    <row r="268" spans="1:25" x14ac:dyDescent="0.25">
      <c r="A268" s="7">
        <v>43861.083333333343</v>
      </c>
      <c r="B268" s="2">
        <f t="shared" si="27"/>
        <v>31</v>
      </c>
      <c r="C268" s="2">
        <f t="shared" si="28"/>
        <v>2</v>
      </c>
      <c r="G268" s="10">
        <v>88855</v>
      </c>
      <c r="H268" s="10">
        <v>89908.597793158187</v>
      </c>
      <c r="I268" s="10">
        <v>87217.477202797847</v>
      </c>
      <c r="J268" s="10">
        <v>92843.681838416232</v>
      </c>
      <c r="K268" s="10">
        <f t="shared" si="29"/>
        <v>5626.2046356183855</v>
      </c>
      <c r="N268" s="22"/>
      <c r="O268" s="10"/>
      <c r="P268" s="10"/>
      <c r="Q268" s="10"/>
      <c r="R268" s="10"/>
      <c r="S268" s="10"/>
      <c r="Y268" s="12"/>
    </row>
    <row r="269" spans="1:25" x14ac:dyDescent="0.25">
      <c r="A269" s="7">
        <v>43861.125</v>
      </c>
      <c r="B269" s="2">
        <f t="shared" si="27"/>
        <v>31</v>
      </c>
      <c r="C269" s="2">
        <f t="shared" si="28"/>
        <v>3</v>
      </c>
      <c r="G269" s="10">
        <v>89266</v>
      </c>
      <c r="H269" s="10">
        <v>89110.118745623055</v>
      </c>
      <c r="I269" s="10">
        <v>86268.633769196676</v>
      </c>
      <c r="J269" s="10">
        <v>92186.107743967237</v>
      </c>
      <c r="K269" s="10">
        <f t="shared" si="29"/>
        <v>5917.4739747705607</v>
      </c>
      <c r="N269" s="22"/>
      <c r="O269" s="10"/>
      <c r="P269" s="10"/>
      <c r="Q269" s="10"/>
      <c r="R269" s="10"/>
      <c r="S269" s="10"/>
      <c r="Y269" s="12"/>
    </row>
    <row r="270" spans="1:25" x14ac:dyDescent="0.25">
      <c r="A270" s="7">
        <v>43861.166666666657</v>
      </c>
      <c r="B270" s="2">
        <f t="shared" si="27"/>
        <v>31</v>
      </c>
      <c r="C270" s="2">
        <f t="shared" si="28"/>
        <v>4</v>
      </c>
      <c r="G270" s="10">
        <v>91372</v>
      </c>
      <c r="H270" s="10">
        <v>89366.757159634668</v>
      </c>
      <c r="I270" s="10">
        <v>86403.793936470742</v>
      </c>
      <c r="J270" s="10">
        <v>92559.303792738792</v>
      </c>
      <c r="K270" s="10">
        <f t="shared" si="29"/>
        <v>6155.5098562680505</v>
      </c>
      <c r="N270" s="22"/>
      <c r="O270" s="10"/>
      <c r="P270" s="10"/>
      <c r="Q270" s="10"/>
      <c r="R270" s="10"/>
      <c r="S270" s="10"/>
      <c r="Y270" s="12"/>
    </row>
    <row r="271" spans="1:25" x14ac:dyDescent="0.25">
      <c r="A271" s="7">
        <v>43861.208333333343</v>
      </c>
      <c r="B271" s="2">
        <f t="shared" si="27"/>
        <v>31</v>
      </c>
      <c r="C271" s="2">
        <f t="shared" si="28"/>
        <v>5</v>
      </c>
      <c r="G271" s="10">
        <v>96350</v>
      </c>
      <c r="H271" s="10">
        <v>91366.489683755135</v>
      </c>
      <c r="I271" s="10">
        <v>88308.287792593299</v>
      </c>
      <c r="J271" s="10">
        <v>94648.332661548382</v>
      </c>
      <c r="K271" s="10">
        <f t="shared" si="29"/>
        <v>6340.0448689550831</v>
      </c>
      <c r="N271" s="22"/>
      <c r="O271" s="10"/>
      <c r="P271" s="10"/>
      <c r="Q271" s="10"/>
      <c r="R271" s="10"/>
      <c r="S271" s="10"/>
      <c r="Y271" s="12"/>
    </row>
    <row r="272" spans="1:25" x14ac:dyDescent="0.25">
      <c r="A272" s="7">
        <v>43861.25</v>
      </c>
      <c r="B272" s="2">
        <f t="shared" si="27"/>
        <v>31</v>
      </c>
      <c r="C272" s="2">
        <f t="shared" si="28"/>
        <v>6</v>
      </c>
      <c r="G272" s="10">
        <v>104194</v>
      </c>
      <c r="H272" s="10">
        <v>96327.952562147679</v>
      </c>
      <c r="I272" s="10">
        <v>93306.676117987154</v>
      </c>
      <c r="J272" s="10">
        <v>99613.097528502622</v>
      </c>
      <c r="K272" s="10">
        <f t="shared" si="29"/>
        <v>6306.4214105154679</v>
      </c>
      <c r="N272" s="22"/>
      <c r="O272" s="10"/>
      <c r="P272" s="10"/>
      <c r="Q272" s="10"/>
      <c r="R272" s="10"/>
      <c r="S272" s="10"/>
      <c r="Y272" s="12"/>
    </row>
    <row r="273" spans="1:25" x14ac:dyDescent="0.25">
      <c r="A273" s="7">
        <v>43861.291666666657</v>
      </c>
      <c r="B273" s="2">
        <f t="shared" si="27"/>
        <v>31</v>
      </c>
      <c r="C273" s="2">
        <f t="shared" si="28"/>
        <v>7</v>
      </c>
      <c r="G273" s="10">
        <v>108706</v>
      </c>
      <c r="H273" s="10">
        <v>102097.75760778549</v>
      </c>
      <c r="I273" s="10">
        <v>98914.578101180727</v>
      </c>
      <c r="J273" s="10">
        <v>105546.47878381908</v>
      </c>
      <c r="K273" s="10">
        <f t="shared" si="29"/>
        <v>6631.9006826383556</v>
      </c>
      <c r="N273" s="22"/>
      <c r="O273" s="10"/>
      <c r="P273" s="10"/>
      <c r="Q273" s="10"/>
      <c r="R273" s="10"/>
      <c r="S273" s="10"/>
      <c r="Y273" s="12"/>
    </row>
    <row r="274" spans="1:25" x14ac:dyDescent="0.25">
      <c r="A274" s="7">
        <v>43861.333333333343</v>
      </c>
      <c r="B274" s="2">
        <f t="shared" si="27"/>
        <v>31</v>
      </c>
      <c r="C274" s="2">
        <f t="shared" si="28"/>
        <v>8</v>
      </c>
      <c r="G274" s="10">
        <v>107821</v>
      </c>
      <c r="H274" s="10">
        <v>104633.929582018</v>
      </c>
      <c r="I274" s="10">
        <v>101444.07422867457</v>
      </c>
      <c r="J274" s="10">
        <v>108082.29523525989</v>
      </c>
      <c r="K274" s="10">
        <f t="shared" si="29"/>
        <v>6638.2210065853287</v>
      </c>
      <c r="N274" s="22"/>
      <c r="O274" s="10"/>
      <c r="P274" s="10"/>
      <c r="Q274" s="10"/>
      <c r="R274" s="10"/>
      <c r="S274" s="10"/>
      <c r="Y274" s="12"/>
    </row>
    <row r="275" spans="1:25" x14ac:dyDescent="0.25">
      <c r="A275" s="7">
        <v>43861.375</v>
      </c>
      <c r="B275" s="2">
        <f t="shared" si="27"/>
        <v>31</v>
      </c>
      <c r="C275" s="2">
        <f t="shared" si="28"/>
        <v>9</v>
      </c>
      <c r="G275" s="10">
        <v>105131</v>
      </c>
      <c r="H275" s="10">
        <v>101479.11448215338</v>
      </c>
      <c r="I275" s="10">
        <v>98530.330296132117</v>
      </c>
      <c r="J275" s="10">
        <v>104670.65544935131</v>
      </c>
      <c r="K275" s="10">
        <f t="shared" si="29"/>
        <v>6140.3251532191935</v>
      </c>
      <c r="N275" s="22"/>
      <c r="O275" s="10"/>
      <c r="P275" s="10"/>
      <c r="Q275" s="10"/>
      <c r="R275" s="10"/>
      <c r="S275" s="10"/>
      <c r="Y275" s="12"/>
    </row>
    <row r="276" spans="1:25" x14ac:dyDescent="0.25">
      <c r="A276" s="7">
        <v>43861.416666666657</v>
      </c>
      <c r="B276" s="2">
        <f t="shared" si="27"/>
        <v>31</v>
      </c>
      <c r="C276" s="2">
        <f t="shared" si="28"/>
        <v>10</v>
      </c>
      <c r="G276" s="10">
        <v>102602</v>
      </c>
      <c r="H276" s="10">
        <v>97743.466018605686</v>
      </c>
      <c r="I276" s="10">
        <v>95107.921373601697</v>
      </c>
      <c r="J276" s="10">
        <v>100602.4063644525</v>
      </c>
      <c r="K276" s="10">
        <f t="shared" si="29"/>
        <v>5494.484990850804</v>
      </c>
      <c r="N276" s="22"/>
      <c r="O276" s="10"/>
      <c r="P276" s="10"/>
      <c r="Q276" s="10"/>
      <c r="R276" s="10"/>
      <c r="S276" s="10"/>
      <c r="Y276" s="12"/>
    </row>
    <row r="277" spans="1:25" x14ac:dyDescent="0.25">
      <c r="A277" s="7">
        <v>43861.458333333343</v>
      </c>
      <c r="B277" s="2">
        <f t="shared" si="27"/>
        <v>31</v>
      </c>
      <c r="C277" s="2">
        <f t="shared" si="28"/>
        <v>11</v>
      </c>
      <c r="G277" s="10">
        <v>100199</v>
      </c>
      <c r="H277" s="10">
        <v>94730.327860423713</v>
      </c>
      <c r="I277" s="10">
        <v>92519.834317059765</v>
      </c>
      <c r="J277" s="10">
        <v>97169.260949135147</v>
      </c>
      <c r="K277" s="10">
        <f t="shared" si="29"/>
        <v>4649.4266320753813</v>
      </c>
      <c r="N277" s="22"/>
      <c r="O277" s="10"/>
      <c r="P277" s="10"/>
      <c r="Q277" s="10"/>
      <c r="R277" s="10"/>
      <c r="S277" s="10"/>
      <c r="Y277" s="12"/>
    </row>
    <row r="278" spans="1:25" x14ac:dyDescent="0.25">
      <c r="A278" s="7">
        <v>43861.5</v>
      </c>
      <c r="B278" s="2">
        <f t="shared" si="27"/>
        <v>31</v>
      </c>
      <c r="C278" s="2">
        <f t="shared" si="28"/>
        <v>12</v>
      </c>
      <c r="G278" s="10">
        <v>97959</v>
      </c>
      <c r="H278" s="10">
        <v>92874.583844856214</v>
      </c>
      <c r="I278" s="10">
        <v>90913.70589503627</v>
      </c>
      <c r="J278" s="10">
        <v>95088.37189038143</v>
      </c>
      <c r="K278" s="10">
        <f t="shared" si="29"/>
        <v>4174.6659953451599</v>
      </c>
      <c r="N278" s="22"/>
      <c r="O278" s="10"/>
      <c r="P278" s="10"/>
      <c r="Q278" s="10"/>
      <c r="R278" s="10"/>
      <c r="S278" s="10"/>
      <c r="Y278" s="12"/>
    </row>
    <row r="279" spans="1:25" x14ac:dyDescent="0.25">
      <c r="A279" s="7">
        <v>43861.541666666657</v>
      </c>
      <c r="B279" s="2">
        <f t="shared" si="27"/>
        <v>31</v>
      </c>
      <c r="C279" s="2">
        <f t="shared" si="28"/>
        <v>13</v>
      </c>
      <c r="G279" s="10">
        <v>96300</v>
      </c>
      <c r="H279" s="10">
        <v>91273.384366125538</v>
      </c>
      <c r="I279" s="10">
        <v>89618.064061273442</v>
      </c>
      <c r="J279" s="10">
        <v>93201.022001739955</v>
      </c>
      <c r="K279" s="10">
        <f t="shared" si="29"/>
        <v>3582.9579404665128</v>
      </c>
      <c r="N279" s="22"/>
      <c r="O279" s="10"/>
      <c r="P279" s="10"/>
      <c r="Q279" s="10"/>
      <c r="R279" s="10"/>
      <c r="S279" s="10"/>
      <c r="Y279" s="12"/>
    </row>
    <row r="280" spans="1:25" x14ac:dyDescent="0.25">
      <c r="A280" s="7">
        <v>43861.583333333343</v>
      </c>
      <c r="B280" s="2">
        <f t="shared" si="27"/>
        <v>31</v>
      </c>
      <c r="C280" s="2">
        <f t="shared" si="28"/>
        <v>14</v>
      </c>
      <c r="G280" s="10">
        <v>95054</v>
      </c>
      <c r="H280" s="10">
        <v>90798.648134998759</v>
      </c>
      <c r="I280" s="10">
        <v>89484.737307461968</v>
      </c>
      <c r="J280" s="10">
        <v>92491.266138536899</v>
      </c>
      <c r="K280" s="10">
        <f t="shared" si="29"/>
        <v>3006.5288310749311</v>
      </c>
      <c r="N280" s="22"/>
      <c r="O280" s="10"/>
      <c r="P280" s="10"/>
      <c r="Q280" s="10"/>
      <c r="R280" s="10"/>
      <c r="S280" s="10"/>
      <c r="Y280" s="12"/>
    </row>
    <row r="281" spans="1:25" x14ac:dyDescent="0.25">
      <c r="A281" s="7">
        <v>43861.625</v>
      </c>
      <c r="B281" s="2">
        <f t="shared" si="27"/>
        <v>31</v>
      </c>
      <c r="C281" s="2">
        <f t="shared" si="28"/>
        <v>15</v>
      </c>
      <c r="G281" s="10">
        <v>94728</v>
      </c>
      <c r="H281" s="10">
        <v>90672.678059740501</v>
      </c>
      <c r="I281" s="10">
        <v>89576.171436201868</v>
      </c>
      <c r="J281" s="10">
        <v>92214.747781532351</v>
      </c>
      <c r="K281" s="10">
        <f t="shared" si="29"/>
        <v>2638.5763453304826</v>
      </c>
      <c r="N281" s="22"/>
      <c r="O281" s="10"/>
      <c r="P281" s="10"/>
      <c r="Q281" s="10"/>
      <c r="R281" s="10"/>
      <c r="S281" s="10"/>
      <c r="Y281" s="12"/>
    </row>
    <row r="282" spans="1:25" x14ac:dyDescent="0.25">
      <c r="A282" s="7">
        <v>43861.666666666657</v>
      </c>
      <c r="B282" s="2">
        <f t="shared" si="27"/>
        <v>31</v>
      </c>
      <c r="C282" s="2">
        <f t="shared" si="28"/>
        <v>16</v>
      </c>
      <c r="G282" s="10">
        <v>96425</v>
      </c>
      <c r="H282" s="10">
        <v>90832.560049828942</v>
      </c>
      <c r="I282" s="10">
        <v>89916.097814484878</v>
      </c>
      <c r="J282" s="10">
        <v>92289.230451350988</v>
      </c>
      <c r="K282" s="10">
        <f t="shared" si="29"/>
        <v>2373.1326368661103</v>
      </c>
      <c r="N282" s="22"/>
      <c r="O282" s="10"/>
      <c r="P282" s="10"/>
      <c r="Q282" s="10"/>
      <c r="R282" s="10"/>
      <c r="S282" s="10"/>
      <c r="Y282" s="12"/>
    </row>
    <row r="283" spans="1:25" x14ac:dyDescent="0.25">
      <c r="A283" s="7">
        <v>43861.708333333343</v>
      </c>
      <c r="B283" s="2">
        <f t="shared" si="27"/>
        <v>31</v>
      </c>
      <c r="C283" s="2">
        <f t="shared" si="28"/>
        <v>17</v>
      </c>
      <c r="G283" s="10">
        <v>100677</v>
      </c>
      <c r="H283" s="10">
        <v>93433.843396356693</v>
      </c>
      <c r="I283" s="10">
        <v>92652.320611383606</v>
      </c>
      <c r="J283" s="10">
        <v>94865.437828931797</v>
      </c>
      <c r="K283" s="10">
        <f t="shared" si="29"/>
        <v>2213.1172175481915</v>
      </c>
      <c r="N283" s="22"/>
      <c r="O283" s="10"/>
      <c r="P283" s="10"/>
      <c r="Q283" s="10"/>
      <c r="R283" s="10"/>
      <c r="S283" s="10"/>
      <c r="Y283" s="12"/>
    </row>
    <row r="284" spans="1:25" x14ac:dyDescent="0.25">
      <c r="A284" s="7">
        <v>43861.75</v>
      </c>
      <c r="B284" s="2">
        <f t="shared" si="27"/>
        <v>31</v>
      </c>
      <c r="C284" s="2">
        <f t="shared" si="28"/>
        <v>18</v>
      </c>
      <c r="G284" s="10">
        <v>102448</v>
      </c>
      <c r="H284" s="10">
        <v>97226.656530988039</v>
      </c>
      <c r="I284" s="10">
        <v>96323.997579249379</v>
      </c>
      <c r="J284" s="10">
        <v>98789.120577149151</v>
      </c>
      <c r="K284" s="10">
        <f t="shared" si="29"/>
        <v>2465.1229978997726</v>
      </c>
      <c r="N284" s="22"/>
      <c r="O284" s="10"/>
      <c r="P284" s="10"/>
      <c r="Q284" s="10"/>
      <c r="R284" s="10"/>
      <c r="S284" s="10"/>
      <c r="Y284" s="12"/>
    </row>
    <row r="285" spans="1:25" x14ac:dyDescent="0.25">
      <c r="A285" s="7">
        <v>43861.791666666657</v>
      </c>
      <c r="B285" s="2">
        <f t="shared" si="27"/>
        <v>31</v>
      </c>
      <c r="C285" s="2">
        <f t="shared" si="28"/>
        <v>19</v>
      </c>
      <c r="G285" s="10">
        <v>101603</v>
      </c>
      <c r="H285" s="10">
        <v>99012.253457669547</v>
      </c>
      <c r="I285" s="10">
        <v>97861.089877182487</v>
      </c>
      <c r="J285" s="10">
        <v>100786.67622254675</v>
      </c>
      <c r="K285" s="10">
        <f t="shared" si="29"/>
        <v>2925.5863453642669</v>
      </c>
      <c r="N285" s="22"/>
      <c r="O285" s="10"/>
      <c r="P285" s="10"/>
      <c r="Q285" s="10"/>
      <c r="R285" s="10"/>
      <c r="S285" s="10"/>
      <c r="Y285" s="12"/>
    </row>
    <row r="286" spans="1:25" x14ac:dyDescent="0.25">
      <c r="A286" s="7">
        <v>43861.833333333343</v>
      </c>
      <c r="B286" s="2">
        <f t="shared" si="27"/>
        <v>31</v>
      </c>
      <c r="C286" s="2">
        <f t="shared" si="28"/>
        <v>20</v>
      </c>
      <c r="G286" s="10">
        <v>100234</v>
      </c>
      <c r="H286" s="10">
        <v>99527.841872727004</v>
      </c>
      <c r="I286" s="10">
        <v>98121.860374654207</v>
      </c>
      <c r="J286" s="10">
        <v>101536.00831401788</v>
      </c>
      <c r="K286" s="10">
        <f t="shared" si="29"/>
        <v>3414.1479393636691</v>
      </c>
      <c r="N286" s="22"/>
      <c r="O286" s="10"/>
      <c r="P286" s="10"/>
      <c r="Q286" s="10"/>
      <c r="R286" s="10"/>
      <c r="S286" s="10"/>
      <c r="Y286" s="12"/>
    </row>
    <row r="287" spans="1:25" x14ac:dyDescent="0.25">
      <c r="A287" s="7">
        <v>43861.875</v>
      </c>
      <c r="B287" s="2">
        <f t="shared" si="27"/>
        <v>31</v>
      </c>
      <c r="C287" s="2">
        <f t="shared" si="28"/>
        <v>21</v>
      </c>
      <c r="G287" s="10">
        <v>97949</v>
      </c>
      <c r="H287" s="10">
        <v>99408.223892010952</v>
      </c>
      <c r="I287" s="10">
        <v>97845.414054513574</v>
      </c>
      <c r="J287" s="10">
        <v>101604.84750515796</v>
      </c>
      <c r="K287" s="10">
        <f t="shared" si="29"/>
        <v>3759.4334506443847</v>
      </c>
      <c r="N287" s="22"/>
      <c r="O287" s="10"/>
      <c r="P287" s="10"/>
      <c r="Q287" s="10"/>
      <c r="R287" s="10"/>
      <c r="S287" s="10"/>
      <c r="Y287" s="12"/>
    </row>
    <row r="288" spans="1:25" x14ac:dyDescent="0.25">
      <c r="A288" s="7">
        <v>43861.916666666657</v>
      </c>
      <c r="B288" s="2">
        <f t="shared" si="27"/>
        <v>31</v>
      </c>
      <c r="C288" s="2">
        <f t="shared" si="28"/>
        <v>22</v>
      </c>
      <c r="G288" s="10">
        <v>94262</v>
      </c>
      <c r="H288" s="10">
        <v>97545.016233086833</v>
      </c>
      <c r="I288" s="10">
        <v>95861.0019058693</v>
      </c>
      <c r="J288" s="10">
        <v>99810.914600328586</v>
      </c>
      <c r="K288" s="10">
        <f t="shared" si="29"/>
        <v>3949.9126944592863</v>
      </c>
      <c r="N288" s="22"/>
      <c r="O288" s="10"/>
      <c r="P288" s="10"/>
      <c r="Q288" s="10"/>
      <c r="R288" s="10"/>
      <c r="S288" s="10"/>
      <c r="Y288" s="12"/>
    </row>
    <row r="289" spans="1:25" x14ac:dyDescent="0.25">
      <c r="A289" s="7">
        <v>43861.958333333343</v>
      </c>
      <c r="B289" s="2">
        <f t="shared" si="27"/>
        <v>31</v>
      </c>
      <c r="C289" s="2">
        <f t="shared" si="28"/>
        <v>23</v>
      </c>
      <c r="G289" s="10">
        <v>90218</v>
      </c>
      <c r="H289" s="10">
        <v>94103.660791961796</v>
      </c>
      <c r="I289" s="10">
        <v>92177.305227754245</v>
      </c>
      <c r="J289" s="10">
        <v>96508.069949012308</v>
      </c>
      <c r="K289" s="10">
        <f t="shared" si="29"/>
        <v>4330.7647212580632</v>
      </c>
      <c r="N289" s="22"/>
      <c r="O289" s="10"/>
      <c r="P289" s="10"/>
      <c r="Q289" s="10"/>
      <c r="R289" s="10"/>
      <c r="S289" s="10"/>
      <c r="Y289" s="12"/>
    </row>
    <row r="290" spans="1:25" x14ac:dyDescent="0.25">
      <c r="A290" s="7">
        <v>43862</v>
      </c>
      <c r="B290" s="2">
        <f t="shared" si="27"/>
        <v>1</v>
      </c>
      <c r="C290" s="2">
        <f t="shared" si="28"/>
        <v>0</v>
      </c>
      <c r="G290" s="10">
        <v>86736</v>
      </c>
      <c r="H290" s="10">
        <v>89132.997077855558</v>
      </c>
      <c r="I290" s="10">
        <v>86133.129921520493</v>
      </c>
      <c r="J290" s="10">
        <v>92650.591365460845</v>
      </c>
      <c r="K290" s="10">
        <f t="shared" si="29"/>
        <v>6517.4614439403522</v>
      </c>
      <c r="N290" s="22"/>
      <c r="O290" s="10"/>
      <c r="P290" s="10"/>
      <c r="Q290" s="10"/>
      <c r="R290" s="10"/>
      <c r="S290" s="10"/>
      <c r="Y290" s="12"/>
    </row>
    <row r="291" spans="1:25" x14ac:dyDescent="0.25">
      <c r="A291" s="7">
        <v>43862.041666666657</v>
      </c>
      <c r="B291" s="2">
        <f t="shared" si="27"/>
        <v>1</v>
      </c>
      <c r="C291" s="2">
        <f t="shared" si="28"/>
        <v>1</v>
      </c>
      <c r="G291" s="10">
        <v>84771</v>
      </c>
      <c r="H291" s="10">
        <v>87229.781725619119</v>
      </c>
      <c r="I291" s="10">
        <v>83156.402977156526</v>
      </c>
      <c r="J291" s="10">
        <v>91860.561143779196</v>
      </c>
      <c r="K291" s="10">
        <f t="shared" si="29"/>
        <v>8704.1581666226703</v>
      </c>
      <c r="N291" s="22"/>
      <c r="O291" s="10"/>
      <c r="P291" s="10"/>
      <c r="Q291" s="10"/>
      <c r="R291" s="10"/>
      <c r="S291" s="10"/>
      <c r="Y291" s="12"/>
    </row>
    <row r="292" spans="1:25" x14ac:dyDescent="0.25">
      <c r="A292" s="7">
        <v>43862.083333333343</v>
      </c>
      <c r="B292" s="2">
        <f t="shared" si="27"/>
        <v>1</v>
      </c>
      <c r="C292" s="2">
        <f t="shared" si="28"/>
        <v>2</v>
      </c>
      <c r="G292" s="10">
        <v>83726</v>
      </c>
      <c r="H292" s="10">
        <v>85127.112172991008</v>
      </c>
      <c r="I292" s="10">
        <v>80845.943325552449</v>
      </c>
      <c r="J292" s="10">
        <v>89997.858019100138</v>
      </c>
      <c r="K292" s="10">
        <f t="shared" si="29"/>
        <v>9151.9146935476892</v>
      </c>
      <c r="N292" s="22"/>
      <c r="O292" s="10"/>
      <c r="P292" s="10"/>
      <c r="Q292" s="10"/>
      <c r="R292" s="10"/>
      <c r="S292" s="10"/>
      <c r="Y292" s="12"/>
    </row>
    <row r="293" spans="1:25" x14ac:dyDescent="0.25">
      <c r="A293" s="7">
        <v>43862.125</v>
      </c>
      <c r="B293" s="2">
        <f t="shared" si="27"/>
        <v>1</v>
      </c>
      <c r="C293" s="2">
        <f t="shared" si="28"/>
        <v>3</v>
      </c>
      <c r="G293" s="10">
        <v>83459</v>
      </c>
      <c r="H293" s="10">
        <v>84107.678867458526</v>
      </c>
      <c r="I293" s="10">
        <v>79640.027771449342</v>
      </c>
      <c r="J293" s="10">
        <v>89186.56245960512</v>
      </c>
      <c r="K293" s="10">
        <f t="shared" si="29"/>
        <v>9546.534688155778</v>
      </c>
      <c r="N293" s="22"/>
      <c r="O293" s="10"/>
      <c r="P293" s="10"/>
      <c r="Q293" s="10"/>
      <c r="R293" s="10"/>
      <c r="S293" s="10"/>
      <c r="Y293" s="12"/>
    </row>
    <row r="294" spans="1:25" x14ac:dyDescent="0.25">
      <c r="A294" s="7">
        <v>43862.166666666657</v>
      </c>
      <c r="B294" s="2">
        <f t="shared" si="27"/>
        <v>1</v>
      </c>
      <c r="C294" s="2">
        <f t="shared" si="28"/>
        <v>4</v>
      </c>
      <c r="G294" s="10">
        <v>84119</v>
      </c>
      <c r="H294" s="10">
        <v>83623.791806842695</v>
      </c>
      <c r="I294" s="10">
        <v>79004.586493512732</v>
      </c>
      <c r="J294" s="10">
        <v>88875.673184087194</v>
      </c>
      <c r="K294" s="10">
        <f t="shared" si="29"/>
        <v>9871.0866905744624</v>
      </c>
      <c r="N294" s="22"/>
      <c r="O294" s="10"/>
      <c r="P294" s="10"/>
      <c r="Q294" s="10"/>
      <c r="R294" s="10"/>
      <c r="S294" s="10"/>
      <c r="Y294" s="12"/>
    </row>
    <row r="295" spans="1:25" x14ac:dyDescent="0.25">
      <c r="A295" s="7">
        <v>43862.208333333343</v>
      </c>
      <c r="B295" s="2">
        <f t="shared" si="27"/>
        <v>1</v>
      </c>
      <c r="C295" s="2">
        <f t="shared" si="28"/>
        <v>5</v>
      </c>
      <c r="G295" s="10">
        <v>86069</v>
      </c>
      <c r="H295" s="10">
        <v>84498.525296149994</v>
      </c>
      <c r="I295" s="10">
        <v>79761.188581855313</v>
      </c>
      <c r="J295" s="10">
        <v>89882.325657815134</v>
      </c>
      <c r="K295" s="10">
        <f t="shared" si="29"/>
        <v>10121.137075959821</v>
      </c>
      <c r="N295" s="22"/>
      <c r="O295" s="10"/>
      <c r="P295" s="10"/>
      <c r="Q295" s="10"/>
      <c r="R295" s="10"/>
      <c r="S295" s="10"/>
      <c r="Y295" s="12"/>
    </row>
    <row r="296" spans="1:25" x14ac:dyDescent="0.25">
      <c r="A296" s="7">
        <v>43862.25</v>
      </c>
      <c r="B296" s="2">
        <f t="shared" si="27"/>
        <v>1</v>
      </c>
      <c r="C296" s="2">
        <f t="shared" si="28"/>
        <v>6</v>
      </c>
      <c r="G296" s="10">
        <v>89162</v>
      </c>
      <c r="H296" s="10">
        <v>86937.916758752937</v>
      </c>
      <c r="I296" s="10">
        <v>82233.887514853486</v>
      </c>
      <c r="J296" s="10">
        <v>92338.080216899267</v>
      </c>
      <c r="K296" s="10">
        <f t="shared" si="29"/>
        <v>10104.192702045781</v>
      </c>
      <c r="N296" s="22"/>
      <c r="O296" s="10"/>
      <c r="P296" s="10"/>
      <c r="Q296" s="10"/>
      <c r="R296" s="10"/>
      <c r="S296" s="10"/>
      <c r="Y296" s="12"/>
    </row>
    <row r="297" spans="1:25" x14ac:dyDescent="0.25">
      <c r="A297" s="7">
        <v>43862.291666666657</v>
      </c>
      <c r="B297" s="2">
        <f t="shared" si="27"/>
        <v>1</v>
      </c>
      <c r="C297" s="2">
        <f t="shared" si="28"/>
        <v>7</v>
      </c>
      <c r="G297" s="10">
        <v>92461</v>
      </c>
      <c r="H297" s="10">
        <v>88961.341092447212</v>
      </c>
      <c r="I297" s="10">
        <v>84052.612553780593</v>
      </c>
      <c r="J297" s="10">
        <v>94606.724422660322</v>
      </c>
      <c r="K297" s="10">
        <f t="shared" si="29"/>
        <v>10554.111868879729</v>
      </c>
      <c r="N297" s="22"/>
      <c r="O297" s="10"/>
      <c r="P297" s="10"/>
      <c r="Q297" s="10"/>
      <c r="R297" s="10"/>
      <c r="S297" s="10"/>
      <c r="Y297" s="12"/>
    </row>
    <row r="298" spans="1:25" x14ac:dyDescent="0.25">
      <c r="A298" s="7">
        <v>43862.333333333343</v>
      </c>
      <c r="B298" s="2">
        <f t="shared" ref="B298:B337" si="30">DAY(A298)</f>
        <v>1</v>
      </c>
      <c r="C298" s="2">
        <f t="shared" ref="C298:C337" si="31">HOUR(A298)</f>
        <v>8</v>
      </c>
      <c r="G298" s="10">
        <v>94336</v>
      </c>
      <c r="H298" s="10">
        <v>89924.641693101803</v>
      </c>
      <c r="I298" s="10">
        <v>85009.81186502357</v>
      </c>
      <c r="J298" s="10">
        <v>95567.496521385881</v>
      </c>
      <c r="K298" s="10">
        <f t="shared" si="29"/>
        <v>10557.684656362311</v>
      </c>
      <c r="N298" s="22"/>
      <c r="O298" s="10"/>
      <c r="P298" s="10"/>
      <c r="Q298" s="10"/>
      <c r="R298" s="10"/>
      <c r="S298" s="10"/>
      <c r="Y298" s="12"/>
    </row>
    <row r="299" spans="1:25" x14ac:dyDescent="0.25">
      <c r="A299" s="7">
        <v>43862.375</v>
      </c>
      <c r="B299" s="2">
        <f t="shared" si="30"/>
        <v>1</v>
      </c>
      <c r="C299" s="2">
        <f t="shared" si="31"/>
        <v>9</v>
      </c>
      <c r="G299" s="10">
        <v>94631</v>
      </c>
      <c r="H299" s="10">
        <v>88833.001400860318</v>
      </c>
      <c r="I299" s="10">
        <v>84227.334887595091</v>
      </c>
      <c r="J299" s="10">
        <v>94087.118679797219</v>
      </c>
      <c r="K299" s="10">
        <f t="shared" ref="K299:K337" si="32">J299-I299</f>
        <v>9859.7837922021281</v>
      </c>
      <c r="N299" s="22"/>
      <c r="O299" s="10"/>
      <c r="P299" s="10"/>
      <c r="Q299" s="10"/>
      <c r="R299" s="10"/>
      <c r="S299" s="10"/>
      <c r="Y299" s="12"/>
    </row>
    <row r="300" spans="1:25" x14ac:dyDescent="0.25">
      <c r="A300" s="7">
        <v>43862.416666666657</v>
      </c>
      <c r="B300" s="2">
        <f t="shared" si="30"/>
        <v>1</v>
      </c>
      <c r="C300" s="2">
        <f t="shared" si="31"/>
        <v>10</v>
      </c>
      <c r="G300" s="10">
        <v>93715</v>
      </c>
      <c r="H300" s="10">
        <v>87190.384365952967</v>
      </c>
      <c r="I300" s="10">
        <v>82986.068783843031</v>
      </c>
      <c r="J300" s="10">
        <v>91941.362818353286</v>
      </c>
      <c r="K300" s="10">
        <f t="shared" si="32"/>
        <v>8955.2940345102543</v>
      </c>
      <c r="N300" s="22"/>
      <c r="O300" s="10"/>
      <c r="P300" s="10"/>
      <c r="Q300" s="10"/>
      <c r="R300" s="10"/>
      <c r="S300" s="10"/>
      <c r="Y300" s="12"/>
    </row>
    <row r="301" spans="1:25" x14ac:dyDescent="0.25">
      <c r="A301" s="7">
        <v>43862.458333333343</v>
      </c>
      <c r="B301" s="2">
        <f t="shared" si="30"/>
        <v>1</v>
      </c>
      <c r="C301" s="2">
        <f t="shared" si="31"/>
        <v>11</v>
      </c>
      <c r="G301" s="10">
        <v>92070</v>
      </c>
      <c r="H301" s="10">
        <v>85192.652930213255</v>
      </c>
      <c r="I301" s="10">
        <v>81478.556882520657</v>
      </c>
      <c r="J301" s="10">
        <v>89369.378357267007</v>
      </c>
      <c r="K301" s="10">
        <f t="shared" si="32"/>
        <v>7890.8214747463498</v>
      </c>
      <c r="N301" s="22"/>
      <c r="O301" s="10"/>
      <c r="P301" s="10"/>
      <c r="Q301" s="10"/>
      <c r="R301" s="10"/>
      <c r="S301" s="10"/>
      <c r="Y301" s="12"/>
    </row>
    <row r="302" spans="1:25" x14ac:dyDescent="0.25">
      <c r="A302" s="7">
        <v>43862.5</v>
      </c>
      <c r="B302" s="2">
        <f t="shared" si="30"/>
        <v>1</v>
      </c>
      <c r="C302" s="2">
        <f t="shared" si="31"/>
        <v>12</v>
      </c>
      <c r="G302" s="10">
        <v>90078</v>
      </c>
      <c r="H302" s="10">
        <v>83205.953929250099</v>
      </c>
      <c r="I302" s="10">
        <v>79842.620906204713</v>
      </c>
      <c r="J302" s="10">
        <v>87000.028044821171</v>
      </c>
      <c r="K302" s="10">
        <f t="shared" si="32"/>
        <v>7157.4071386164578</v>
      </c>
      <c r="N302" s="22"/>
      <c r="O302" s="10"/>
      <c r="P302" s="10"/>
      <c r="Q302" s="10"/>
      <c r="R302" s="10"/>
      <c r="S302" s="10"/>
      <c r="Y302" s="12"/>
    </row>
    <row r="303" spans="1:25" x14ac:dyDescent="0.25">
      <c r="A303" s="7">
        <v>43862.541666666657</v>
      </c>
      <c r="B303" s="2">
        <f t="shared" si="30"/>
        <v>1</v>
      </c>
      <c r="C303" s="2">
        <f t="shared" si="31"/>
        <v>13</v>
      </c>
      <c r="G303" s="10">
        <v>88149</v>
      </c>
      <c r="H303" s="10">
        <v>81379.942069976183</v>
      </c>
      <c r="I303" s="10">
        <v>78395.501511995884</v>
      </c>
      <c r="J303" s="10">
        <v>84751.385050123179</v>
      </c>
      <c r="K303" s="10">
        <f t="shared" si="32"/>
        <v>6355.8835381272947</v>
      </c>
      <c r="N303" s="22"/>
      <c r="O303" s="10"/>
      <c r="P303" s="10"/>
      <c r="Q303" s="10"/>
      <c r="R303" s="10"/>
      <c r="S303" s="10"/>
      <c r="Y303" s="12"/>
    </row>
    <row r="304" spans="1:25" x14ac:dyDescent="0.25">
      <c r="A304" s="7">
        <v>43862.583333333343</v>
      </c>
      <c r="B304" s="2">
        <f t="shared" si="30"/>
        <v>1</v>
      </c>
      <c r="C304" s="2">
        <f t="shared" si="31"/>
        <v>14</v>
      </c>
      <c r="G304" s="10">
        <v>86858</v>
      </c>
      <c r="H304" s="10">
        <v>80141.973104885634</v>
      </c>
      <c r="I304" s="10">
        <v>77552.975326359287</v>
      </c>
      <c r="J304" s="10">
        <v>83191.986259173063</v>
      </c>
      <c r="K304" s="10">
        <f t="shared" si="32"/>
        <v>5639.0109328137769</v>
      </c>
      <c r="N304" s="22"/>
      <c r="O304" s="10"/>
      <c r="P304" s="10"/>
      <c r="Q304" s="10"/>
      <c r="R304" s="10"/>
      <c r="S304" s="10"/>
      <c r="Y304" s="12"/>
    </row>
    <row r="305" spans="1:25" x14ac:dyDescent="0.25">
      <c r="A305" s="7">
        <v>43862.625</v>
      </c>
      <c r="B305" s="2">
        <f t="shared" si="30"/>
        <v>1</v>
      </c>
      <c r="C305" s="2">
        <f t="shared" si="31"/>
        <v>15</v>
      </c>
      <c r="G305" s="10">
        <v>86663</v>
      </c>
      <c r="H305" s="10">
        <v>79752.839039104278</v>
      </c>
      <c r="I305" s="10">
        <v>77415.946715525308</v>
      </c>
      <c r="J305" s="10">
        <v>82596.583767155869</v>
      </c>
      <c r="K305" s="10">
        <f t="shared" si="32"/>
        <v>5180.6370516305615</v>
      </c>
      <c r="N305" s="22"/>
      <c r="O305" s="10"/>
      <c r="P305" s="10"/>
      <c r="Q305" s="10"/>
      <c r="R305" s="10"/>
      <c r="S305" s="10"/>
      <c r="Y305" s="12"/>
    </row>
    <row r="306" spans="1:25" x14ac:dyDescent="0.25">
      <c r="A306" s="7">
        <v>43862.666666666657</v>
      </c>
      <c r="B306" s="2">
        <f t="shared" si="30"/>
        <v>1</v>
      </c>
      <c r="C306" s="2">
        <f t="shared" si="31"/>
        <v>16</v>
      </c>
      <c r="G306" s="10">
        <v>88372</v>
      </c>
      <c r="H306" s="10">
        <v>80190.315457673467</v>
      </c>
      <c r="I306" s="10">
        <v>78049.265474633066</v>
      </c>
      <c r="J306" s="10">
        <v>82933.159209368838</v>
      </c>
      <c r="K306" s="10">
        <f t="shared" si="32"/>
        <v>4883.8937347357714</v>
      </c>
      <c r="N306" s="22"/>
      <c r="O306" s="10"/>
      <c r="P306" s="10"/>
      <c r="Q306" s="10"/>
      <c r="R306" s="10"/>
      <c r="S306" s="10"/>
      <c r="Y306" s="12"/>
    </row>
    <row r="307" spans="1:25" x14ac:dyDescent="0.25">
      <c r="A307" s="7">
        <v>43862.708333333343</v>
      </c>
      <c r="B307" s="2">
        <f t="shared" si="30"/>
        <v>1</v>
      </c>
      <c r="C307" s="2">
        <f t="shared" si="31"/>
        <v>17</v>
      </c>
      <c r="G307" s="10">
        <v>92298</v>
      </c>
      <c r="H307" s="10">
        <v>83221.238165088347</v>
      </c>
      <c r="I307" s="10">
        <v>81214.142772519845</v>
      </c>
      <c r="J307" s="10">
        <v>85957.758780055359</v>
      </c>
      <c r="K307" s="10">
        <f t="shared" si="32"/>
        <v>4743.6160075355147</v>
      </c>
      <c r="N307" s="22"/>
      <c r="O307" s="10"/>
      <c r="P307" s="10"/>
      <c r="Q307" s="10"/>
      <c r="R307" s="10"/>
      <c r="S307" s="10"/>
      <c r="Y307" s="12"/>
    </row>
    <row r="308" spans="1:25" x14ac:dyDescent="0.25">
      <c r="A308" s="7">
        <v>43862.75</v>
      </c>
      <c r="B308" s="2">
        <f t="shared" si="30"/>
        <v>1</v>
      </c>
      <c r="C308" s="2">
        <f t="shared" si="31"/>
        <v>18</v>
      </c>
      <c r="G308" s="10">
        <v>94306</v>
      </c>
      <c r="H308" s="10">
        <v>88494.851448098751</v>
      </c>
      <c r="I308" s="10">
        <v>86331.805423931073</v>
      </c>
      <c r="J308" s="10">
        <v>91429.944645054638</v>
      </c>
      <c r="K308" s="10">
        <f t="shared" si="32"/>
        <v>5098.1392211235652</v>
      </c>
      <c r="N308" s="22"/>
      <c r="O308" s="10"/>
      <c r="P308" s="10"/>
      <c r="Q308" s="10"/>
      <c r="R308" s="10"/>
      <c r="S308" s="10"/>
      <c r="Y308" s="12"/>
    </row>
    <row r="309" spans="1:25" x14ac:dyDescent="0.25">
      <c r="A309" s="7">
        <v>43862.791666666657</v>
      </c>
      <c r="B309" s="2">
        <f t="shared" si="30"/>
        <v>1</v>
      </c>
      <c r="C309" s="2">
        <f t="shared" si="31"/>
        <v>19</v>
      </c>
      <c r="G309" s="10">
        <v>93772</v>
      </c>
      <c r="H309" s="10">
        <v>91524.317594121385</v>
      </c>
      <c r="I309" s="10">
        <v>89059.965146265924</v>
      </c>
      <c r="J309" s="10">
        <v>94766.168842374507</v>
      </c>
      <c r="K309" s="10">
        <f t="shared" si="32"/>
        <v>5706.2036961085832</v>
      </c>
      <c r="N309" s="22"/>
      <c r="O309" s="10"/>
      <c r="P309" s="10"/>
      <c r="Q309" s="10"/>
      <c r="R309" s="10"/>
      <c r="S309" s="10"/>
      <c r="Y309" s="12"/>
    </row>
    <row r="310" spans="1:25" x14ac:dyDescent="0.25">
      <c r="A310" s="7">
        <v>43862.833333333343</v>
      </c>
      <c r="B310" s="2">
        <f t="shared" si="30"/>
        <v>1</v>
      </c>
      <c r="C310" s="2">
        <f t="shared" si="31"/>
        <v>20</v>
      </c>
      <c r="G310" s="10">
        <v>92633</v>
      </c>
      <c r="H310" s="10">
        <v>93152.367907780543</v>
      </c>
      <c r="I310" s="10">
        <v>90373.651321997197</v>
      </c>
      <c r="J310" s="10">
        <v>96737.965330285617</v>
      </c>
      <c r="K310" s="10">
        <f t="shared" si="32"/>
        <v>6364.3140082884202</v>
      </c>
      <c r="N310" s="22"/>
      <c r="O310" s="10"/>
      <c r="P310" s="10"/>
      <c r="Q310" s="10"/>
      <c r="R310" s="10"/>
      <c r="S310" s="10"/>
      <c r="Y310" s="12"/>
    </row>
    <row r="311" spans="1:25" x14ac:dyDescent="0.25">
      <c r="A311" s="7">
        <v>43862.875</v>
      </c>
      <c r="B311" s="2">
        <f t="shared" si="30"/>
        <v>1</v>
      </c>
      <c r="C311" s="2">
        <f t="shared" si="31"/>
        <v>21</v>
      </c>
      <c r="G311" s="10">
        <v>90634</v>
      </c>
      <c r="H311" s="10">
        <v>93314.849120858344</v>
      </c>
      <c r="I311" s="10">
        <v>90327.96325504269</v>
      </c>
      <c r="J311" s="10">
        <v>97191.399569806104</v>
      </c>
      <c r="K311" s="10">
        <f t="shared" si="32"/>
        <v>6863.436314763414</v>
      </c>
      <c r="N311" s="22"/>
      <c r="O311" s="10"/>
      <c r="P311" s="10"/>
      <c r="Q311" s="10"/>
      <c r="R311" s="10"/>
      <c r="S311" s="10"/>
      <c r="Y311" s="12"/>
    </row>
    <row r="312" spans="1:25" x14ac:dyDescent="0.25">
      <c r="A312" s="7">
        <v>43862.916666666657</v>
      </c>
      <c r="B312" s="2">
        <f t="shared" si="30"/>
        <v>1</v>
      </c>
      <c r="C312" s="2">
        <f t="shared" si="31"/>
        <v>22</v>
      </c>
      <c r="G312" s="10">
        <v>87569</v>
      </c>
      <c r="H312" s="10">
        <v>91774.730884074583</v>
      </c>
      <c r="I312" s="10">
        <v>88652.123057214863</v>
      </c>
      <c r="J312" s="10">
        <v>95740.185591279733</v>
      </c>
      <c r="K312" s="10">
        <f t="shared" si="32"/>
        <v>7088.0625340648694</v>
      </c>
      <c r="N312" s="22"/>
      <c r="O312" s="10"/>
      <c r="P312" s="10"/>
      <c r="Q312" s="10"/>
      <c r="R312" s="10"/>
      <c r="S312" s="10"/>
      <c r="Y312" s="12"/>
    </row>
    <row r="313" spans="1:25" x14ac:dyDescent="0.25">
      <c r="A313" s="7">
        <v>43862.958333333343</v>
      </c>
      <c r="B313" s="2">
        <f t="shared" si="30"/>
        <v>1</v>
      </c>
      <c r="C313" s="2">
        <f t="shared" si="31"/>
        <v>23</v>
      </c>
      <c r="G313" s="10">
        <v>84140</v>
      </c>
      <c r="H313" s="10">
        <v>88595.474349362834</v>
      </c>
      <c r="I313" s="10">
        <v>85201.498456831003</v>
      </c>
      <c r="J313" s="10">
        <v>92738.68788356788</v>
      </c>
      <c r="K313" s="10">
        <f t="shared" si="32"/>
        <v>7537.1894267368771</v>
      </c>
      <c r="N313" s="22"/>
      <c r="O313" s="10"/>
      <c r="P313" s="10"/>
      <c r="Q313" s="10"/>
      <c r="R313" s="10"/>
      <c r="S313" s="10"/>
      <c r="Y313" s="12"/>
    </row>
    <row r="314" spans="1:25" x14ac:dyDescent="0.25">
      <c r="A314" s="7">
        <v>43863</v>
      </c>
      <c r="B314" s="2">
        <f t="shared" si="30"/>
        <v>2</v>
      </c>
      <c r="C314" s="2">
        <f t="shared" si="31"/>
        <v>0</v>
      </c>
      <c r="G314" s="10">
        <v>81261</v>
      </c>
      <c r="H314" s="10">
        <v>82998.129576961233</v>
      </c>
      <c r="I314" s="10">
        <v>78887.968054737983</v>
      </c>
      <c r="J314" s="10">
        <v>87793.604724322227</v>
      </c>
      <c r="K314" s="10">
        <f t="shared" si="32"/>
        <v>8905.6366695842444</v>
      </c>
      <c r="M314" s="10">
        <v>-2366.8499801441199</v>
      </c>
      <c r="N314" s="10">
        <v>3607.60638311091</v>
      </c>
      <c r="O314" s="10"/>
      <c r="P314" s="10"/>
      <c r="Q314" s="10"/>
      <c r="R314" s="10"/>
      <c r="S314" s="10"/>
      <c r="Y314" s="12"/>
    </row>
    <row r="315" spans="1:25" x14ac:dyDescent="0.25">
      <c r="A315" s="7">
        <v>43863.041666666657</v>
      </c>
      <c r="B315" s="2">
        <f t="shared" si="30"/>
        <v>2</v>
      </c>
      <c r="C315" s="2">
        <f t="shared" si="31"/>
        <v>1</v>
      </c>
      <c r="G315" s="10">
        <v>79509</v>
      </c>
      <c r="H315" s="10">
        <v>80369.742335631527</v>
      </c>
      <c r="I315" s="10">
        <v>75543.395183716872</v>
      </c>
      <c r="J315" s="10">
        <v>85817.479096148483</v>
      </c>
      <c r="K315" s="10">
        <f t="shared" si="32"/>
        <v>10274.083912431612</v>
      </c>
      <c r="N315" s="22"/>
      <c r="O315" s="10"/>
      <c r="P315" s="10"/>
      <c r="Q315" s="10"/>
      <c r="R315" s="10"/>
      <c r="S315" s="10"/>
      <c r="Y315" s="12"/>
    </row>
    <row r="316" spans="1:25" x14ac:dyDescent="0.25">
      <c r="A316" s="7">
        <v>43863.083333333343</v>
      </c>
      <c r="B316" s="2">
        <f t="shared" si="30"/>
        <v>2</v>
      </c>
      <c r="C316" s="2">
        <f t="shared" si="31"/>
        <v>2</v>
      </c>
      <c r="G316" s="10">
        <v>78401</v>
      </c>
      <c r="H316" s="10">
        <v>78326.897523156222</v>
      </c>
      <c r="I316" s="10">
        <v>73242.902682679531</v>
      </c>
      <c r="J316" s="10">
        <v>84019.062201748369</v>
      </c>
      <c r="K316" s="10">
        <f t="shared" si="32"/>
        <v>10776.159519068839</v>
      </c>
      <c r="N316" s="22"/>
      <c r="O316" s="10"/>
      <c r="P316" s="10"/>
      <c r="Q316" s="10"/>
      <c r="R316" s="10"/>
      <c r="S316" s="10"/>
      <c r="Y316" s="12"/>
    </row>
    <row r="317" spans="1:25" x14ac:dyDescent="0.25">
      <c r="A317" s="7">
        <v>43863.125</v>
      </c>
      <c r="B317" s="2">
        <f t="shared" si="30"/>
        <v>2</v>
      </c>
      <c r="C317" s="2">
        <f t="shared" si="31"/>
        <v>3</v>
      </c>
      <c r="G317" s="10">
        <v>78060</v>
      </c>
      <c r="H317" s="10">
        <v>77213.07773424944</v>
      </c>
      <c r="I317" s="10">
        <v>71898.409178861373</v>
      </c>
      <c r="J317" s="10">
        <v>83118.19182216427</v>
      </c>
      <c r="K317" s="10">
        <f t="shared" si="32"/>
        <v>11219.782643302897</v>
      </c>
      <c r="N317" s="22"/>
      <c r="O317" s="10"/>
      <c r="P317" s="10"/>
      <c r="Q317" s="10"/>
      <c r="R317" s="10"/>
      <c r="S317" s="10"/>
      <c r="Y317" s="12"/>
    </row>
    <row r="318" spans="1:25" x14ac:dyDescent="0.25">
      <c r="A318" s="7">
        <v>43863.166666666657</v>
      </c>
      <c r="B318" s="2">
        <f t="shared" si="30"/>
        <v>2</v>
      </c>
      <c r="C318" s="2">
        <f t="shared" si="31"/>
        <v>4</v>
      </c>
      <c r="G318" s="10">
        <v>78503</v>
      </c>
      <c r="H318" s="10">
        <v>76806.026504801412</v>
      </c>
      <c r="I318" s="10">
        <v>71303.594673577376</v>
      </c>
      <c r="J318" s="10">
        <v>82887.618866577803</v>
      </c>
      <c r="K318" s="10">
        <f t="shared" si="32"/>
        <v>11584.024193000427</v>
      </c>
      <c r="N318" s="22"/>
      <c r="O318" s="10"/>
      <c r="P318" s="10"/>
      <c r="Q318" s="10"/>
      <c r="R318" s="10"/>
      <c r="S318" s="10"/>
      <c r="Y318" s="12"/>
    </row>
    <row r="319" spans="1:25" x14ac:dyDescent="0.25">
      <c r="A319" s="7">
        <v>43863.208333333343</v>
      </c>
      <c r="B319" s="2">
        <f t="shared" si="30"/>
        <v>2</v>
      </c>
      <c r="C319" s="2">
        <f t="shared" si="31"/>
        <v>5</v>
      </c>
      <c r="G319" s="10">
        <v>79973</v>
      </c>
      <c r="H319" s="10">
        <v>77538.380245935376</v>
      </c>
      <c r="I319" s="10">
        <v>71889.81760867803</v>
      </c>
      <c r="J319" s="10">
        <v>83754.931884939258</v>
      </c>
      <c r="K319" s="10">
        <f t="shared" si="32"/>
        <v>11865.114276261229</v>
      </c>
      <c r="N319" s="22"/>
      <c r="O319" s="10"/>
      <c r="P319" s="10"/>
      <c r="Q319" s="10"/>
      <c r="R319" s="10"/>
      <c r="S319" s="10"/>
      <c r="Y319" s="12"/>
    </row>
    <row r="320" spans="1:25" x14ac:dyDescent="0.25">
      <c r="A320" s="7">
        <v>43863.25</v>
      </c>
      <c r="B320" s="2">
        <f t="shared" si="30"/>
        <v>2</v>
      </c>
      <c r="C320" s="2">
        <f t="shared" si="31"/>
        <v>6</v>
      </c>
      <c r="G320" s="10">
        <v>82403</v>
      </c>
      <c r="H320" s="10">
        <v>79591.503143368827</v>
      </c>
      <c r="I320" s="10">
        <v>73980.037560228753</v>
      </c>
      <c r="J320" s="10">
        <v>85817.57039104437</v>
      </c>
      <c r="K320" s="10">
        <f t="shared" si="32"/>
        <v>11837.532830815617</v>
      </c>
      <c r="N320" s="22"/>
      <c r="O320" s="10"/>
      <c r="P320" s="10"/>
      <c r="Q320" s="10"/>
      <c r="R320" s="10"/>
      <c r="S320" s="10"/>
      <c r="Y320" s="12"/>
    </row>
    <row r="321" spans="1:25" x14ac:dyDescent="0.25">
      <c r="A321" s="7">
        <v>43863.291666666657</v>
      </c>
      <c r="B321" s="2">
        <f t="shared" si="30"/>
        <v>2</v>
      </c>
      <c r="C321" s="2">
        <f t="shared" si="31"/>
        <v>7</v>
      </c>
      <c r="G321" s="10">
        <v>85310</v>
      </c>
      <c r="H321" s="10">
        <v>81118.688437065721</v>
      </c>
      <c r="I321" s="10">
        <v>75252.731360283535</v>
      </c>
      <c r="J321" s="10">
        <v>87593.383879073284</v>
      </c>
      <c r="K321" s="10">
        <f t="shared" si="32"/>
        <v>12340.65251878975</v>
      </c>
      <c r="N321" s="22"/>
      <c r="O321" s="10"/>
      <c r="P321" s="10"/>
      <c r="Q321" s="10"/>
      <c r="R321" s="10"/>
      <c r="S321" s="10"/>
      <c r="Y321" s="12"/>
    </row>
    <row r="322" spans="1:25" x14ac:dyDescent="0.25">
      <c r="A322" s="7">
        <v>43863.333333333343</v>
      </c>
      <c r="B322" s="2">
        <f t="shared" si="30"/>
        <v>2</v>
      </c>
      <c r="C322" s="2">
        <f t="shared" si="31"/>
        <v>8</v>
      </c>
      <c r="G322" s="10">
        <v>87371</v>
      </c>
      <c r="H322" s="10">
        <v>81856.964308810886</v>
      </c>
      <c r="I322" s="10">
        <v>75984.175824759062</v>
      </c>
      <c r="J322" s="10">
        <v>88330.333132121217</v>
      </c>
      <c r="K322" s="10">
        <f t="shared" si="32"/>
        <v>12346.157307362155</v>
      </c>
      <c r="N322" s="22"/>
      <c r="O322" s="10"/>
      <c r="P322" s="10"/>
      <c r="Q322" s="10"/>
      <c r="R322" s="10"/>
      <c r="S322" s="10"/>
      <c r="Y322" s="12"/>
    </row>
    <row r="323" spans="1:25" x14ac:dyDescent="0.25">
      <c r="A323" s="7">
        <v>43863.375</v>
      </c>
      <c r="B323" s="2">
        <f t="shared" si="30"/>
        <v>2</v>
      </c>
      <c r="C323" s="2">
        <f t="shared" si="31"/>
        <v>9</v>
      </c>
      <c r="G323" s="10">
        <v>87920</v>
      </c>
      <c r="H323" s="10">
        <v>81812.364827814337</v>
      </c>
      <c r="I323" s="10">
        <v>76325.350597156765</v>
      </c>
      <c r="J323" s="10">
        <v>87893.903570570983</v>
      </c>
      <c r="K323" s="10">
        <f t="shared" si="32"/>
        <v>11568.552973414218</v>
      </c>
      <c r="N323" s="22"/>
      <c r="O323" s="10"/>
      <c r="P323" s="10"/>
      <c r="Q323" s="10"/>
      <c r="R323" s="10"/>
      <c r="S323" s="10"/>
      <c r="Y323" s="12"/>
    </row>
    <row r="324" spans="1:25" x14ac:dyDescent="0.25">
      <c r="A324" s="7">
        <v>43863.416666666657</v>
      </c>
      <c r="B324" s="2">
        <f t="shared" si="30"/>
        <v>2</v>
      </c>
      <c r="C324" s="2">
        <f t="shared" si="31"/>
        <v>10</v>
      </c>
      <c r="G324" s="10">
        <v>87210</v>
      </c>
      <c r="H324" s="10">
        <v>81103.805519425907</v>
      </c>
      <c r="I324" s="10">
        <v>76117.48128128596</v>
      </c>
      <c r="J324" s="10">
        <v>86678.021411811831</v>
      </c>
      <c r="K324" s="10">
        <f t="shared" si="32"/>
        <v>10560.540130525871</v>
      </c>
      <c r="N324" s="22"/>
      <c r="O324" s="10"/>
      <c r="P324" s="10"/>
      <c r="Q324" s="10"/>
      <c r="R324" s="10"/>
      <c r="S324" s="10"/>
      <c r="Y324" s="12"/>
    </row>
    <row r="325" spans="1:25" x14ac:dyDescent="0.25">
      <c r="A325" s="7">
        <v>43863.458333333343</v>
      </c>
      <c r="B325" s="2">
        <f t="shared" si="30"/>
        <v>2</v>
      </c>
      <c r="C325" s="2">
        <f t="shared" si="31"/>
        <v>11</v>
      </c>
      <c r="G325" s="10">
        <v>86127</v>
      </c>
      <c r="H325" s="10">
        <v>79808.95278833354</v>
      </c>
      <c r="I325" s="10">
        <v>75445.326542687442</v>
      </c>
      <c r="J325" s="10">
        <v>84762.915490936648</v>
      </c>
      <c r="K325" s="10">
        <f t="shared" si="32"/>
        <v>9317.5889482492057</v>
      </c>
      <c r="N325" s="22"/>
      <c r="O325" s="10"/>
      <c r="P325" s="10"/>
      <c r="Q325" s="10"/>
      <c r="R325" s="10"/>
      <c r="S325" s="10"/>
      <c r="Y325" s="12"/>
    </row>
    <row r="326" spans="1:25" x14ac:dyDescent="0.25">
      <c r="A326" s="7">
        <v>43863.5</v>
      </c>
      <c r="B326" s="2">
        <f t="shared" si="30"/>
        <v>2</v>
      </c>
      <c r="C326" s="2">
        <f t="shared" si="31"/>
        <v>12</v>
      </c>
      <c r="G326" s="10">
        <v>85216</v>
      </c>
      <c r="H326" s="10">
        <v>78830.189071459463</v>
      </c>
      <c r="I326" s="10">
        <v>74885.538140287652</v>
      </c>
      <c r="J326" s="10">
        <v>83427.843867016651</v>
      </c>
      <c r="K326" s="10">
        <f t="shared" si="32"/>
        <v>8542.3057267289987</v>
      </c>
      <c r="N326" s="22"/>
      <c r="O326" s="10"/>
      <c r="P326" s="10"/>
      <c r="Q326" s="10"/>
      <c r="R326" s="10"/>
      <c r="S326" s="10"/>
      <c r="Y326" s="12"/>
    </row>
    <row r="327" spans="1:25" x14ac:dyDescent="0.25">
      <c r="A327" s="7">
        <v>43863.541666666657</v>
      </c>
      <c r="B327" s="2">
        <f t="shared" si="30"/>
        <v>2</v>
      </c>
      <c r="C327" s="2">
        <f t="shared" si="31"/>
        <v>13</v>
      </c>
      <c r="G327" s="10">
        <v>84040</v>
      </c>
      <c r="H327" s="10">
        <v>78227.995829670894</v>
      </c>
      <c r="I327" s="10">
        <v>74752.005088649836</v>
      </c>
      <c r="J327" s="10">
        <v>82393.214047945454</v>
      </c>
      <c r="K327" s="10">
        <f t="shared" si="32"/>
        <v>7641.2089592956181</v>
      </c>
      <c r="N327" s="22"/>
      <c r="O327" s="10"/>
      <c r="P327" s="10"/>
      <c r="Q327" s="10"/>
      <c r="R327" s="10"/>
      <c r="S327" s="10"/>
      <c r="Y327" s="12"/>
    </row>
    <row r="328" spans="1:25" x14ac:dyDescent="0.25">
      <c r="A328" s="7">
        <v>43863.583333333343</v>
      </c>
      <c r="B328" s="2">
        <f t="shared" si="30"/>
        <v>2</v>
      </c>
      <c r="C328" s="2">
        <f t="shared" si="31"/>
        <v>14</v>
      </c>
      <c r="G328" s="10">
        <v>83247</v>
      </c>
      <c r="H328" s="10">
        <v>77741.928874450998</v>
      </c>
      <c r="I328" s="10">
        <v>74745.898319867949</v>
      </c>
      <c r="J328" s="10">
        <v>81562.09973821303</v>
      </c>
      <c r="K328" s="10">
        <f t="shared" si="32"/>
        <v>6816.201418345081</v>
      </c>
      <c r="N328" s="22"/>
      <c r="O328" s="10"/>
      <c r="P328" s="10"/>
      <c r="Q328" s="10"/>
      <c r="R328" s="10"/>
      <c r="S328" s="10"/>
      <c r="Y328" s="12"/>
    </row>
    <row r="329" spans="1:25" x14ac:dyDescent="0.25">
      <c r="A329" s="7">
        <v>43863.625</v>
      </c>
      <c r="B329" s="2">
        <f t="shared" si="30"/>
        <v>2</v>
      </c>
      <c r="C329" s="2">
        <f t="shared" si="31"/>
        <v>15</v>
      </c>
      <c r="G329" s="10">
        <v>83404</v>
      </c>
      <c r="H329" s="10">
        <v>77807.984338643248</v>
      </c>
      <c r="I329" s="10">
        <v>75118.044703486841</v>
      </c>
      <c r="J329" s="10">
        <v>81406.980758090547</v>
      </c>
      <c r="K329" s="10">
        <f t="shared" si="32"/>
        <v>6288.936054603706</v>
      </c>
      <c r="N329" s="22"/>
      <c r="O329" s="10"/>
      <c r="P329" s="10"/>
      <c r="Q329" s="10"/>
      <c r="R329" s="10"/>
      <c r="S329" s="10"/>
      <c r="Y329" s="12"/>
    </row>
    <row r="330" spans="1:25" x14ac:dyDescent="0.25">
      <c r="A330" s="7">
        <v>43863.666666666657</v>
      </c>
      <c r="B330" s="2">
        <f t="shared" si="30"/>
        <v>2</v>
      </c>
      <c r="C330" s="2">
        <f t="shared" si="31"/>
        <v>16</v>
      </c>
      <c r="G330" s="10">
        <v>85669</v>
      </c>
      <c r="H330" s="10">
        <v>78555.219796816746</v>
      </c>
      <c r="I330" s="10">
        <v>76098.51225608612</v>
      </c>
      <c r="J330" s="10">
        <v>82035.09955858496</v>
      </c>
      <c r="K330" s="10">
        <f t="shared" si="32"/>
        <v>5936.5873024988396</v>
      </c>
      <c r="N330" s="22"/>
      <c r="O330" s="10"/>
      <c r="P330" s="10"/>
      <c r="Q330" s="10"/>
      <c r="R330" s="10"/>
      <c r="S330" s="10"/>
      <c r="Y330" s="12"/>
    </row>
    <row r="331" spans="1:25" x14ac:dyDescent="0.25">
      <c r="A331" s="7">
        <v>43863.708333333343</v>
      </c>
      <c r="B331" s="2">
        <f t="shared" si="30"/>
        <v>2</v>
      </c>
      <c r="C331" s="2">
        <f t="shared" si="31"/>
        <v>17</v>
      </c>
      <c r="G331" s="10">
        <v>90391</v>
      </c>
      <c r="H331" s="10">
        <v>81813.199608428127</v>
      </c>
      <c r="I331" s="10">
        <v>79511.215931069659</v>
      </c>
      <c r="J331" s="10">
        <v>85267.284945386564</v>
      </c>
      <c r="K331" s="10">
        <f t="shared" si="32"/>
        <v>5756.0690143169049</v>
      </c>
      <c r="N331" s="22"/>
      <c r="O331" s="10"/>
      <c r="P331" s="10"/>
      <c r="Q331" s="10"/>
      <c r="R331" s="10"/>
      <c r="S331" s="10"/>
      <c r="Y331" s="12"/>
    </row>
    <row r="332" spans="1:25" x14ac:dyDescent="0.25">
      <c r="A332" s="7">
        <v>43863.75</v>
      </c>
      <c r="B332" s="2">
        <f t="shared" si="30"/>
        <v>2</v>
      </c>
      <c r="C332" s="2">
        <f t="shared" si="31"/>
        <v>18</v>
      </c>
      <c r="G332" s="10">
        <v>93057</v>
      </c>
      <c r="H332" s="10">
        <v>87934.2693050339</v>
      </c>
      <c r="I332" s="10">
        <v>85437.500025561632</v>
      </c>
      <c r="J332" s="10">
        <v>91588.209527096507</v>
      </c>
      <c r="K332" s="10">
        <f t="shared" si="32"/>
        <v>6150.709501534875</v>
      </c>
      <c r="N332" s="22"/>
      <c r="O332" s="10"/>
      <c r="P332" s="10"/>
      <c r="Q332" s="10"/>
      <c r="R332" s="10"/>
      <c r="S332" s="10"/>
      <c r="Y332" s="12"/>
    </row>
    <row r="333" spans="1:25" x14ac:dyDescent="0.25">
      <c r="A333" s="7">
        <v>43863.791666666657</v>
      </c>
      <c r="B333" s="2">
        <f t="shared" si="30"/>
        <v>2</v>
      </c>
      <c r="C333" s="2">
        <f t="shared" si="31"/>
        <v>19</v>
      </c>
      <c r="G333" s="10">
        <v>93413</v>
      </c>
      <c r="H333" s="10">
        <v>91701.791771196382</v>
      </c>
      <c r="I333" s="10">
        <v>88834.57816642581</v>
      </c>
      <c r="J333" s="10">
        <v>95673.568146426362</v>
      </c>
      <c r="K333" s="10">
        <f t="shared" si="32"/>
        <v>6838.9899800005514</v>
      </c>
      <c r="N333" s="22"/>
      <c r="O333" s="10"/>
      <c r="P333" s="10"/>
      <c r="Q333" s="10"/>
      <c r="R333" s="10"/>
      <c r="S333" s="10"/>
      <c r="Y333" s="12"/>
    </row>
    <row r="334" spans="1:25" x14ac:dyDescent="0.25">
      <c r="A334" s="7">
        <v>43863.833333333343</v>
      </c>
      <c r="B334" s="2">
        <f t="shared" si="30"/>
        <v>2</v>
      </c>
      <c r="C334" s="2">
        <f t="shared" si="31"/>
        <v>20</v>
      </c>
      <c r="G334" s="10">
        <v>92841</v>
      </c>
      <c r="H334" s="10">
        <v>93582.413987535649</v>
      </c>
      <c r="I334" s="10">
        <v>90326.886089135282</v>
      </c>
      <c r="J334" s="10">
        <v>97906.844625856262</v>
      </c>
      <c r="K334" s="10">
        <f t="shared" si="32"/>
        <v>7579.9585367209802</v>
      </c>
      <c r="N334" s="22"/>
      <c r="O334" s="10"/>
      <c r="P334" s="10"/>
      <c r="Q334" s="10"/>
      <c r="R334" s="10"/>
      <c r="S334" s="10"/>
      <c r="Y334" s="12"/>
    </row>
    <row r="335" spans="1:25" x14ac:dyDescent="0.25">
      <c r="A335" s="7">
        <v>43863.875</v>
      </c>
      <c r="B335" s="2">
        <f t="shared" si="30"/>
        <v>2</v>
      </c>
      <c r="C335" s="2">
        <f t="shared" si="31"/>
        <v>21</v>
      </c>
      <c r="G335" s="10">
        <v>90320</v>
      </c>
      <c r="H335" s="10">
        <v>93894.788092028117</v>
      </c>
      <c r="I335" s="10">
        <v>90377.268064797609</v>
      </c>
      <c r="J335" s="10">
        <v>98508.987700043101</v>
      </c>
      <c r="K335" s="10">
        <f t="shared" si="32"/>
        <v>8131.7196352454921</v>
      </c>
      <c r="N335" s="22"/>
      <c r="O335" s="10"/>
      <c r="P335" s="10"/>
      <c r="Q335" s="10"/>
      <c r="R335" s="10"/>
      <c r="S335" s="10"/>
      <c r="Y335" s="12"/>
    </row>
    <row r="336" spans="1:25" x14ac:dyDescent="0.25">
      <c r="A336" s="7">
        <v>43863.916666666657</v>
      </c>
      <c r="B336" s="2">
        <f t="shared" si="30"/>
        <v>2</v>
      </c>
      <c r="C336" s="2">
        <f t="shared" si="31"/>
        <v>22</v>
      </c>
      <c r="G336" s="10">
        <v>86763</v>
      </c>
      <c r="H336" s="10">
        <v>91701.621881925152</v>
      </c>
      <c r="I336" s="10">
        <v>88021.013604039617</v>
      </c>
      <c r="J336" s="10">
        <v>96415.226869552498</v>
      </c>
      <c r="K336" s="10">
        <f t="shared" si="32"/>
        <v>8394.2132655128808</v>
      </c>
      <c r="N336" s="22"/>
      <c r="O336" s="10"/>
      <c r="P336" s="10"/>
      <c r="Q336" s="10"/>
      <c r="R336" s="10"/>
      <c r="S336" s="10"/>
      <c r="Y336" s="12"/>
    </row>
    <row r="337" spans="1:25" x14ac:dyDescent="0.25">
      <c r="A337" s="7">
        <v>43863.958333333343</v>
      </c>
      <c r="B337" s="2">
        <f t="shared" si="30"/>
        <v>2</v>
      </c>
      <c r="C337" s="2">
        <f t="shared" si="31"/>
        <v>23</v>
      </c>
      <c r="G337" s="10">
        <v>83107</v>
      </c>
      <c r="H337" s="10">
        <v>87927.723541928644</v>
      </c>
      <c r="I337" s="10">
        <v>83921.029914453044</v>
      </c>
      <c r="J337" s="10">
        <v>92840.083730079859</v>
      </c>
      <c r="K337" s="10">
        <f t="shared" si="32"/>
        <v>8919.0538156268158</v>
      </c>
      <c r="N337" s="22"/>
      <c r="O337" s="10"/>
      <c r="P337" s="10"/>
      <c r="Q337" s="10"/>
      <c r="R337" s="10"/>
      <c r="S337" s="10"/>
      <c r="Y337" s="12"/>
    </row>
    <row r="338" spans="1:25" x14ac:dyDescent="0.25">
      <c r="A338" s="1"/>
      <c r="I338" s="10"/>
      <c r="J338" s="10"/>
      <c r="K338" s="10"/>
      <c r="O338" s="3"/>
      <c r="P338" s="3"/>
      <c r="Y338" s="12"/>
    </row>
    <row r="339" spans="1:25" x14ac:dyDescent="0.25">
      <c r="A339" s="1"/>
      <c r="I339" s="10"/>
      <c r="J339" s="10"/>
      <c r="K339" s="10"/>
      <c r="O339" s="3"/>
      <c r="P339" s="3"/>
      <c r="Y339" s="12"/>
    </row>
    <row r="340" spans="1:25" x14ac:dyDescent="0.25">
      <c r="A340" s="1"/>
      <c r="I340" s="10"/>
      <c r="J340" s="10"/>
      <c r="K340" s="10"/>
      <c r="O340" s="3"/>
      <c r="P340" s="3"/>
      <c r="Y340" s="12"/>
    </row>
    <row r="341" spans="1:25" x14ac:dyDescent="0.25">
      <c r="A341" s="1"/>
      <c r="I341" s="10"/>
      <c r="J341" s="10"/>
      <c r="K341" s="10"/>
      <c r="O341" s="3"/>
      <c r="P341" s="3"/>
      <c r="Y341" s="12"/>
    </row>
    <row r="342" spans="1:25" x14ac:dyDescent="0.25">
      <c r="A342" s="1"/>
      <c r="I342" s="10"/>
      <c r="J342" s="10"/>
      <c r="K342" s="10"/>
      <c r="O342" s="3"/>
      <c r="P342" s="3"/>
      <c r="X342" s="12"/>
    </row>
    <row r="343" spans="1:25" x14ac:dyDescent="0.25">
      <c r="A343" s="1"/>
      <c r="I343" s="10"/>
      <c r="J343" s="10"/>
      <c r="K343" s="10"/>
      <c r="O343" s="3"/>
      <c r="P343" s="3"/>
      <c r="X343" s="12"/>
    </row>
    <row r="344" spans="1:25" x14ac:dyDescent="0.25">
      <c r="A344" s="1"/>
      <c r="I344" s="10"/>
      <c r="J344" s="10"/>
      <c r="O344" s="3"/>
      <c r="P344" s="3"/>
      <c r="X344" s="12"/>
    </row>
    <row r="345" spans="1:25" x14ac:dyDescent="0.25">
      <c r="I345" s="10"/>
      <c r="J345" s="10"/>
      <c r="O345" s="3"/>
      <c r="P345" s="3"/>
      <c r="X345" s="12"/>
    </row>
    <row r="346" spans="1:25" x14ac:dyDescent="0.25">
      <c r="I346" s="10"/>
      <c r="J346" s="10"/>
      <c r="O346" s="3"/>
      <c r="P346" s="3"/>
      <c r="X346" s="12"/>
    </row>
    <row r="347" spans="1:25" x14ac:dyDescent="0.25">
      <c r="I347" s="10"/>
      <c r="J347" s="10"/>
      <c r="O347" s="3"/>
      <c r="P347" s="3"/>
      <c r="X347" s="12"/>
    </row>
    <row r="348" spans="1:25" x14ac:dyDescent="0.25">
      <c r="I348" s="10"/>
      <c r="J348" s="10"/>
      <c r="O348" s="3"/>
      <c r="P348" s="3"/>
      <c r="X348" s="12"/>
    </row>
    <row r="349" spans="1:25" x14ac:dyDescent="0.25">
      <c r="I349" s="10"/>
      <c r="J349" s="10"/>
      <c r="O349" s="3"/>
      <c r="P349" s="3"/>
      <c r="X349" s="12"/>
    </row>
    <row r="350" spans="1:25" x14ac:dyDescent="0.25">
      <c r="I350" s="10"/>
      <c r="J350" s="10"/>
      <c r="O350" s="3"/>
      <c r="P350" s="3"/>
      <c r="X350" s="12"/>
    </row>
    <row r="351" spans="1:25" x14ac:dyDescent="0.25">
      <c r="I351" s="10"/>
      <c r="J351" s="10"/>
      <c r="O351" s="3"/>
      <c r="P351" s="3"/>
      <c r="X351" s="12"/>
    </row>
    <row r="352" spans="1:25" x14ac:dyDescent="0.25">
      <c r="I352" s="10"/>
      <c r="J352" s="10"/>
      <c r="O352" s="3"/>
      <c r="P352" s="3"/>
      <c r="X352" s="12"/>
    </row>
    <row r="353" spans="9:24" x14ac:dyDescent="0.25">
      <c r="I353" s="10"/>
      <c r="J353" s="10"/>
      <c r="O353" s="3"/>
      <c r="P353" s="3"/>
      <c r="X353" s="12"/>
    </row>
    <row r="354" spans="9:24" x14ac:dyDescent="0.25">
      <c r="I354" s="10"/>
      <c r="J354" s="10"/>
      <c r="O354" s="3"/>
      <c r="P354" s="3"/>
      <c r="X354" s="12"/>
    </row>
    <row r="355" spans="9:24" x14ac:dyDescent="0.25">
      <c r="I355" s="10"/>
      <c r="J355" s="10"/>
      <c r="O355" s="3"/>
      <c r="P355" s="3"/>
      <c r="X355" s="12"/>
    </row>
    <row r="356" spans="9:24" x14ac:dyDescent="0.25">
      <c r="I356" s="10"/>
      <c r="J356" s="10"/>
      <c r="O356" s="3"/>
      <c r="P356" s="3"/>
      <c r="X356" s="12"/>
    </row>
    <row r="357" spans="9:24" x14ac:dyDescent="0.25">
      <c r="I357" s="10"/>
      <c r="J357" s="10"/>
      <c r="O357" s="3"/>
      <c r="P357" s="3"/>
    </row>
    <row r="358" spans="9:24" x14ac:dyDescent="0.25">
      <c r="I358" s="10"/>
      <c r="J358" s="10"/>
      <c r="O358" s="3"/>
      <c r="P358" s="3"/>
    </row>
    <row r="359" spans="9:24" x14ac:dyDescent="0.25">
      <c r="I359" s="10"/>
      <c r="J359" s="10"/>
      <c r="O359" s="3"/>
      <c r="P359" s="3"/>
    </row>
    <row r="360" spans="9:24" x14ac:dyDescent="0.25">
      <c r="I360" s="10"/>
      <c r="J360" s="10"/>
      <c r="O360" s="3"/>
      <c r="P360" s="3"/>
    </row>
    <row r="361" spans="9:24" x14ac:dyDescent="0.25">
      <c r="I361" s="10"/>
      <c r="J361" s="10"/>
      <c r="O361" s="3"/>
      <c r="P361" s="3"/>
    </row>
    <row r="362" spans="9:24" x14ac:dyDescent="0.25">
      <c r="I362" s="10"/>
      <c r="J362" s="10"/>
      <c r="O362" s="3"/>
      <c r="P362" s="3"/>
    </row>
    <row r="363" spans="9:24" x14ac:dyDescent="0.25">
      <c r="I363" s="10"/>
      <c r="J363" s="10"/>
      <c r="O363" s="3"/>
      <c r="P363" s="3"/>
    </row>
    <row r="364" spans="9:24" x14ac:dyDescent="0.25">
      <c r="I364" s="10"/>
      <c r="J364" s="10"/>
      <c r="O364" s="3"/>
      <c r="P364" s="3"/>
    </row>
    <row r="365" spans="9:24" x14ac:dyDescent="0.25">
      <c r="I365" s="10"/>
      <c r="J365" s="10"/>
      <c r="O365" s="3"/>
      <c r="P365" s="3"/>
    </row>
    <row r="366" spans="9:24" x14ac:dyDescent="0.25">
      <c r="I366" s="10"/>
      <c r="J366" s="10"/>
      <c r="O366" s="3"/>
      <c r="P366" s="3"/>
    </row>
    <row r="367" spans="9:24" x14ac:dyDescent="0.25">
      <c r="I367" s="10"/>
      <c r="J367" s="10"/>
      <c r="O367" s="3"/>
      <c r="P367" s="3"/>
    </row>
    <row r="368" spans="9:24" x14ac:dyDescent="0.25">
      <c r="I368" s="10"/>
      <c r="J368" s="10"/>
      <c r="O368" s="3"/>
      <c r="P368" s="3"/>
    </row>
    <row r="369" spans="9:16" x14ac:dyDescent="0.25">
      <c r="I369" s="10"/>
      <c r="J369" s="10"/>
      <c r="O369" s="3"/>
      <c r="P369" s="3"/>
    </row>
    <row r="370" spans="9:16" x14ac:dyDescent="0.25">
      <c r="I370" s="10"/>
      <c r="J370" s="10"/>
      <c r="O370" s="3"/>
      <c r="P370" s="3"/>
    </row>
    <row r="371" spans="9:16" x14ac:dyDescent="0.25">
      <c r="I371" s="10"/>
      <c r="J371" s="10"/>
      <c r="O371" s="3"/>
      <c r="P371" s="3"/>
    </row>
    <row r="372" spans="9:16" x14ac:dyDescent="0.25">
      <c r="I372" s="10"/>
      <c r="J372" s="10"/>
      <c r="O372" s="3"/>
      <c r="P372" s="3"/>
    </row>
    <row r="373" spans="9:16" x14ac:dyDescent="0.25">
      <c r="I373" s="10"/>
      <c r="J373" s="10"/>
      <c r="O373" s="3"/>
      <c r="P373" s="3"/>
    </row>
    <row r="374" spans="9:16" x14ac:dyDescent="0.25">
      <c r="I374" s="10"/>
      <c r="J374" s="10"/>
      <c r="O374" s="3"/>
      <c r="P374" s="3"/>
    </row>
    <row r="375" spans="9:16" x14ac:dyDescent="0.25">
      <c r="I375" s="10"/>
      <c r="J375" s="10"/>
      <c r="O375" s="3"/>
      <c r="P375" s="3"/>
    </row>
    <row r="376" spans="9:16" x14ac:dyDescent="0.25">
      <c r="I376" s="10"/>
      <c r="J376" s="10"/>
      <c r="O376" s="3"/>
      <c r="P376" s="3"/>
    </row>
    <row r="377" spans="9:16" x14ac:dyDescent="0.25">
      <c r="I377" s="10"/>
      <c r="J377" s="10"/>
      <c r="O377" s="3"/>
      <c r="P377" s="3"/>
    </row>
    <row r="378" spans="9:16" x14ac:dyDescent="0.25">
      <c r="I378" s="10"/>
      <c r="J378" s="10"/>
      <c r="O378" s="3"/>
      <c r="P378" s="3"/>
    </row>
    <row r="379" spans="9:16" x14ac:dyDescent="0.25">
      <c r="I379" s="10"/>
      <c r="J379" s="10"/>
      <c r="O379" s="3"/>
      <c r="P379" s="3"/>
    </row>
    <row r="380" spans="9:16" x14ac:dyDescent="0.25">
      <c r="I380" s="10"/>
      <c r="J380" s="10"/>
      <c r="O380" s="3"/>
      <c r="P380" s="3"/>
    </row>
    <row r="381" spans="9:16" x14ac:dyDescent="0.25">
      <c r="I381" s="10"/>
      <c r="J381" s="10"/>
      <c r="O381" s="3"/>
      <c r="P381" s="3"/>
    </row>
    <row r="382" spans="9:16" x14ac:dyDescent="0.25">
      <c r="I382" s="10"/>
      <c r="J382" s="10"/>
      <c r="O382" s="3"/>
      <c r="P382" s="3"/>
    </row>
    <row r="383" spans="9:16" x14ac:dyDescent="0.25">
      <c r="I383" s="10"/>
      <c r="J383" s="10"/>
      <c r="O383" s="3"/>
      <c r="P383" s="3"/>
    </row>
    <row r="384" spans="9:16" x14ac:dyDescent="0.25">
      <c r="I384" s="10"/>
      <c r="J384" s="10"/>
      <c r="O384" s="3"/>
      <c r="P384" s="3"/>
    </row>
    <row r="385" spans="9:15" x14ac:dyDescent="0.25">
      <c r="I385" s="10"/>
      <c r="J385" s="10"/>
      <c r="O385" s="3"/>
    </row>
    <row r="386" spans="9:15" x14ac:dyDescent="0.25">
      <c r="O386" s="3"/>
    </row>
    <row r="387" spans="9:15" x14ac:dyDescent="0.25">
      <c r="O387" s="3"/>
    </row>
    <row r="388" spans="9:15" x14ac:dyDescent="0.25">
      <c r="O388" s="3"/>
    </row>
    <row r="389" spans="9:15" x14ac:dyDescent="0.25">
      <c r="O389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topLeftCell="W1" zoomScale="80" zoomScaleNormal="80" workbookViewId="0">
      <selection activeCell="W2" sqref="W2:AJ10"/>
    </sheetView>
  </sheetViews>
  <sheetFormatPr defaultRowHeight="15" x14ac:dyDescent="0.25"/>
  <cols>
    <col min="11" max="11" width="11.5703125" bestFit="1" customWidth="1"/>
    <col min="12" max="14" width="10.5703125" bestFit="1" customWidth="1"/>
    <col min="15" max="16" width="9.5703125" bestFit="1" customWidth="1"/>
    <col min="17" max="19" width="9.28515625" bestFit="1" customWidth="1"/>
    <col min="23" max="36" width="11.28515625" bestFit="1" customWidth="1"/>
  </cols>
  <sheetData>
    <row r="1" spans="1:36" x14ac:dyDescent="0.25">
      <c r="K1" t="s">
        <v>52</v>
      </c>
      <c r="L1" t="s">
        <v>73</v>
      </c>
      <c r="M1" t="s">
        <v>70</v>
      </c>
      <c r="N1" t="s">
        <v>74</v>
      </c>
      <c r="O1" t="s">
        <v>71</v>
      </c>
      <c r="P1" t="s">
        <v>72</v>
      </c>
      <c r="Q1" t="s">
        <v>75</v>
      </c>
      <c r="R1" t="s">
        <v>76</v>
      </c>
      <c r="S1" t="s">
        <v>77</v>
      </c>
    </row>
    <row r="2" spans="1:36" x14ac:dyDescent="0.25">
      <c r="A2" s="3"/>
      <c r="K2" s="3">
        <v>43850</v>
      </c>
      <c r="L2" s="6">
        <v>33832</v>
      </c>
      <c r="M2" s="6">
        <v>30572</v>
      </c>
      <c r="N2" s="6">
        <v>39544</v>
      </c>
      <c r="O2" s="6">
        <v>1893</v>
      </c>
      <c r="P2" s="6">
        <v>2436</v>
      </c>
      <c r="Q2" s="6">
        <v>363</v>
      </c>
      <c r="R2" s="6">
        <v>81</v>
      </c>
      <c r="S2" s="6">
        <v>642</v>
      </c>
      <c r="V2" t="s">
        <v>83</v>
      </c>
      <c r="W2" s="29">
        <v>43850</v>
      </c>
      <c r="X2" s="29">
        <v>43851</v>
      </c>
      <c r="Y2" s="29">
        <v>43852</v>
      </c>
      <c r="Z2" s="29">
        <v>43853</v>
      </c>
      <c r="AA2" s="29">
        <v>43854</v>
      </c>
      <c r="AB2" s="29">
        <v>43855</v>
      </c>
      <c r="AC2" s="29">
        <v>43856</v>
      </c>
      <c r="AD2" s="30">
        <v>43857</v>
      </c>
      <c r="AE2" s="30">
        <v>43858</v>
      </c>
      <c r="AF2" s="30">
        <v>43859</v>
      </c>
      <c r="AG2" s="30">
        <v>43860</v>
      </c>
      <c r="AH2" s="30">
        <v>43861</v>
      </c>
      <c r="AI2" s="30">
        <v>43862</v>
      </c>
      <c r="AJ2" s="30">
        <v>43863</v>
      </c>
    </row>
    <row r="3" spans="1:36" x14ac:dyDescent="0.25">
      <c r="A3" s="3"/>
      <c r="K3" s="3">
        <v>43851</v>
      </c>
      <c r="L3" s="6">
        <v>33801</v>
      </c>
      <c r="M3" s="6">
        <v>32259</v>
      </c>
      <c r="N3" s="6">
        <v>38891</v>
      </c>
      <c r="O3" s="6">
        <v>1755</v>
      </c>
      <c r="P3" s="6">
        <v>2127</v>
      </c>
      <c r="Q3" s="6">
        <v>379</v>
      </c>
      <c r="R3" s="6">
        <v>83</v>
      </c>
      <c r="S3" s="6">
        <v>650</v>
      </c>
      <c r="V3" t="s">
        <v>73</v>
      </c>
      <c r="W3" s="37">
        <v>33832</v>
      </c>
      <c r="X3" s="37">
        <v>33801</v>
      </c>
      <c r="Y3" s="37">
        <v>33782</v>
      </c>
      <c r="Z3" s="37">
        <v>33771</v>
      </c>
      <c r="AA3" s="37">
        <v>33735</v>
      </c>
      <c r="AB3" s="37">
        <v>33713</v>
      </c>
      <c r="AC3" s="37">
        <v>33739</v>
      </c>
      <c r="AD3" s="38">
        <v>33729</v>
      </c>
      <c r="AE3" s="38">
        <v>33727</v>
      </c>
      <c r="AF3" s="38">
        <v>33731.666666666657</v>
      </c>
      <c r="AG3" s="38">
        <v>33729.222222222219</v>
      </c>
      <c r="AH3" s="38">
        <v>33729.296296296292</v>
      </c>
      <c r="AI3" s="38">
        <v>33730.061728395063</v>
      </c>
      <c r="AJ3" s="38">
        <v>33729.526748971191</v>
      </c>
    </row>
    <row r="4" spans="1:36" x14ac:dyDescent="0.25">
      <c r="A4" s="3"/>
      <c r="K4" s="3">
        <v>43852</v>
      </c>
      <c r="L4" s="6">
        <v>33782</v>
      </c>
      <c r="M4" s="6">
        <v>29283</v>
      </c>
      <c r="N4" s="6">
        <v>38847</v>
      </c>
      <c r="O4" s="6">
        <v>4269</v>
      </c>
      <c r="P4" s="6">
        <v>1785</v>
      </c>
      <c r="Q4" s="6">
        <v>376</v>
      </c>
      <c r="R4" s="6">
        <v>100</v>
      </c>
      <c r="S4" s="6">
        <v>106</v>
      </c>
      <c r="V4" t="s">
        <v>70</v>
      </c>
      <c r="W4" s="37">
        <v>30572</v>
      </c>
      <c r="X4" s="37">
        <v>32259</v>
      </c>
      <c r="Y4" s="37">
        <v>29283</v>
      </c>
      <c r="Z4" s="37">
        <v>24366</v>
      </c>
      <c r="AA4" s="37">
        <v>18358</v>
      </c>
      <c r="AB4" s="37">
        <v>13731</v>
      </c>
      <c r="AC4" s="37">
        <v>14054</v>
      </c>
      <c r="AD4" s="38">
        <v>22372.332081975419</v>
      </c>
      <c r="AE4" s="38">
        <v>23580.963014800102</v>
      </c>
      <c r="AF4" s="38">
        <v>24488.661193421111</v>
      </c>
      <c r="AG4" s="38">
        <v>25432.96312290616</v>
      </c>
      <c r="AH4" s="38">
        <v>24165.92579833046</v>
      </c>
      <c r="AI4" s="38">
        <v>19993.0984898489</v>
      </c>
      <c r="AJ4" s="38">
        <v>18492.572430808101</v>
      </c>
    </row>
    <row r="5" spans="1:36" x14ac:dyDescent="0.25">
      <c r="A5" s="3"/>
      <c r="K5" s="3">
        <v>43853</v>
      </c>
      <c r="L5" s="6">
        <v>33771</v>
      </c>
      <c r="M5" s="6">
        <v>24366</v>
      </c>
      <c r="N5" s="6">
        <v>41154</v>
      </c>
      <c r="O5" s="6">
        <v>2760</v>
      </c>
      <c r="P5" s="6">
        <v>1630</v>
      </c>
      <c r="Q5" s="6">
        <v>167</v>
      </c>
      <c r="R5" s="6">
        <v>89</v>
      </c>
      <c r="S5" s="6">
        <v>35</v>
      </c>
      <c r="V5" t="s">
        <v>74</v>
      </c>
      <c r="W5" s="37">
        <v>39544</v>
      </c>
      <c r="X5" s="37">
        <v>38891</v>
      </c>
      <c r="Y5" s="37">
        <v>38847</v>
      </c>
      <c r="Z5" s="37">
        <v>41154</v>
      </c>
      <c r="AA5" s="37">
        <v>37524</v>
      </c>
      <c r="AB5" s="37">
        <v>33984</v>
      </c>
      <c r="AC5" s="37">
        <v>36481</v>
      </c>
      <c r="AD5" s="38">
        <v>36608.384091768407</v>
      </c>
      <c r="AE5" s="38">
        <v>36859.729989160784</v>
      </c>
      <c r="AF5" s="38">
        <v>37260.418851287097</v>
      </c>
      <c r="AG5" s="38">
        <v>37947.725675115362</v>
      </c>
      <c r="AH5" s="38">
        <v>37169.479593529373</v>
      </c>
      <c r="AI5" s="38">
        <v>33564.507585648447</v>
      </c>
      <c r="AJ5" s="38">
        <v>31518.134047593921</v>
      </c>
    </row>
    <row r="6" spans="1:36" x14ac:dyDescent="0.25">
      <c r="A6" s="3"/>
      <c r="K6" s="3">
        <v>43854</v>
      </c>
      <c r="L6" s="6">
        <v>33735</v>
      </c>
      <c r="M6" s="6">
        <v>18358</v>
      </c>
      <c r="N6" s="6">
        <v>37524</v>
      </c>
      <c r="O6" s="6">
        <v>2554</v>
      </c>
      <c r="P6" s="6">
        <v>1723</v>
      </c>
      <c r="Q6" s="6">
        <v>185</v>
      </c>
      <c r="R6" s="6">
        <v>170</v>
      </c>
      <c r="S6" s="6">
        <v>35</v>
      </c>
      <c r="V6" t="s">
        <v>71</v>
      </c>
      <c r="W6" s="37">
        <v>1893</v>
      </c>
      <c r="X6" s="37">
        <v>1755</v>
      </c>
      <c r="Y6" s="37">
        <v>4269</v>
      </c>
      <c r="Z6" s="37">
        <v>2760</v>
      </c>
      <c r="AA6" s="37">
        <v>2554</v>
      </c>
      <c r="AB6" s="37">
        <v>4915</v>
      </c>
      <c r="AC6" s="37">
        <v>2739</v>
      </c>
      <c r="AD6" s="38">
        <v>2945.534892353719</v>
      </c>
      <c r="AE6" s="38">
        <v>2610.4436067065749</v>
      </c>
      <c r="AF6" s="38">
        <v>1215.063476922197</v>
      </c>
      <c r="AG6" s="38">
        <v>446.99587084426997</v>
      </c>
      <c r="AH6" s="38">
        <v>929.98581599850695</v>
      </c>
      <c r="AI6" s="38">
        <v>2343.89838787403</v>
      </c>
      <c r="AJ6" s="38">
        <v>5128.3411369514033</v>
      </c>
    </row>
    <row r="7" spans="1:36" x14ac:dyDescent="0.25">
      <c r="A7" s="3"/>
      <c r="K7" s="3">
        <v>43855</v>
      </c>
      <c r="L7" s="6">
        <v>33713</v>
      </c>
      <c r="M7" s="6">
        <v>13731</v>
      </c>
      <c r="N7" s="6">
        <v>33984</v>
      </c>
      <c r="O7" s="6">
        <v>4915</v>
      </c>
      <c r="P7" s="6">
        <v>1478</v>
      </c>
      <c r="Q7" s="6">
        <v>215</v>
      </c>
      <c r="R7" s="6">
        <v>219</v>
      </c>
      <c r="S7" s="6">
        <v>20</v>
      </c>
      <c r="V7" t="s">
        <v>72</v>
      </c>
      <c r="W7" s="37">
        <v>2436</v>
      </c>
      <c r="X7" s="37">
        <v>2127</v>
      </c>
      <c r="Y7" s="37">
        <v>1785</v>
      </c>
      <c r="Z7" s="37">
        <v>1630</v>
      </c>
      <c r="AA7" s="37">
        <v>1723</v>
      </c>
      <c r="AB7" s="37">
        <v>1478</v>
      </c>
      <c r="AC7" s="37">
        <v>1561</v>
      </c>
      <c r="AD7" s="38">
        <v>2053.1039285984589</v>
      </c>
      <c r="AE7" s="38">
        <v>2041.2622618157179</v>
      </c>
      <c r="AF7" s="38">
        <v>1983.026390693849</v>
      </c>
      <c r="AG7" s="38">
        <v>1905.071405283175</v>
      </c>
      <c r="AH7" s="38">
        <v>1840.80579421483</v>
      </c>
      <c r="AI7" s="38">
        <v>1560.202929121908</v>
      </c>
      <c r="AJ7" s="38">
        <v>1518.2959038116969</v>
      </c>
    </row>
    <row r="8" spans="1:36" x14ac:dyDescent="0.25">
      <c r="A8" s="3"/>
      <c r="K8" s="3">
        <v>43856</v>
      </c>
      <c r="L8" s="6">
        <v>33739</v>
      </c>
      <c r="M8" s="6">
        <v>14054</v>
      </c>
      <c r="N8" s="6">
        <v>36481</v>
      </c>
      <c r="O8" s="6">
        <v>2739</v>
      </c>
      <c r="P8" s="6">
        <v>1561</v>
      </c>
      <c r="Q8" s="6">
        <v>293</v>
      </c>
      <c r="R8" s="6">
        <v>194</v>
      </c>
      <c r="S8" s="6">
        <v>36</v>
      </c>
      <c r="V8" t="s">
        <v>75</v>
      </c>
      <c r="W8" s="37">
        <v>363</v>
      </c>
      <c r="X8" s="37">
        <v>379</v>
      </c>
      <c r="Y8" s="37">
        <v>376</v>
      </c>
      <c r="Z8" s="37">
        <v>167</v>
      </c>
      <c r="AA8" s="37">
        <v>185</v>
      </c>
      <c r="AB8" s="37">
        <v>215</v>
      </c>
      <c r="AC8" s="37">
        <v>293</v>
      </c>
      <c r="AD8" s="38">
        <v>195.46584083214</v>
      </c>
      <c r="AE8" s="38">
        <v>192.82720066499539</v>
      </c>
      <c r="AF8" s="38">
        <v>212.97421810439801</v>
      </c>
      <c r="AG8" s="38">
        <v>234.73213794150681</v>
      </c>
      <c r="AH8" s="38">
        <v>226.32507057957631</v>
      </c>
      <c r="AI8" s="38">
        <v>155.15101587413369</v>
      </c>
      <c r="AJ8" s="38">
        <v>213.8440660143558</v>
      </c>
    </row>
    <row r="9" spans="1:36" x14ac:dyDescent="0.25">
      <c r="A9" s="21"/>
      <c r="K9" s="17">
        <v>43857</v>
      </c>
      <c r="L9" s="18">
        <v>33729</v>
      </c>
      <c r="M9" s="18">
        <v>22372.332081975419</v>
      </c>
      <c r="N9" s="18">
        <v>36608.384091768407</v>
      </c>
      <c r="O9" s="18">
        <v>2945.534892353719</v>
      </c>
      <c r="P9" s="18">
        <v>2053.1039285984589</v>
      </c>
      <c r="Q9" s="18">
        <v>195.46584083214</v>
      </c>
      <c r="R9" s="22">
        <v>208.15907116785789</v>
      </c>
      <c r="S9" s="18">
        <v>46.4</v>
      </c>
      <c r="V9" t="s">
        <v>76</v>
      </c>
      <c r="W9" s="37">
        <v>81</v>
      </c>
      <c r="X9" s="37">
        <v>83</v>
      </c>
      <c r="Y9" s="37">
        <v>100</v>
      </c>
      <c r="Z9" s="37">
        <v>89</v>
      </c>
      <c r="AA9" s="37">
        <v>170</v>
      </c>
      <c r="AB9" s="37">
        <v>219</v>
      </c>
      <c r="AC9" s="37">
        <v>194</v>
      </c>
      <c r="AD9" s="40">
        <v>208.15907116785789</v>
      </c>
      <c r="AE9" s="38">
        <v>219.31101052633699</v>
      </c>
      <c r="AF9" s="38">
        <v>227.19786580392841</v>
      </c>
      <c r="AG9" s="38">
        <v>236.41853967833791</v>
      </c>
      <c r="AH9" s="38">
        <v>223.67588520743979</v>
      </c>
      <c r="AI9" s="38">
        <v>153.95996629122439</v>
      </c>
      <c r="AJ9" s="38">
        <v>135.74876220843819</v>
      </c>
    </row>
    <row r="10" spans="1:36" x14ac:dyDescent="0.25">
      <c r="A10" s="15"/>
      <c r="K10" s="17">
        <v>43858</v>
      </c>
      <c r="L10" s="18">
        <v>33727</v>
      </c>
      <c r="M10" s="18">
        <v>23580.963014800102</v>
      </c>
      <c r="N10" s="18">
        <v>36859.729989160784</v>
      </c>
      <c r="O10" s="18">
        <v>2610.4436067065749</v>
      </c>
      <c r="P10" s="18">
        <v>2041.2622618157179</v>
      </c>
      <c r="Q10" s="18">
        <v>192.82720066499539</v>
      </c>
      <c r="R10" s="22">
        <v>219.31101052633699</v>
      </c>
      <c r="S10" s="18">
        <v>34.479999999999997</v>
      </c>
      <c r="V10" t="s">
        <v>77</v>
      </c>
      <c r="W10" s="37">
        <v>642</v>
      </c>
      <c r="X10" s="37">
        <v>650</v>
      </c>
      <c r="Y10" s="37">
        <v>106</v>
      </c>
      <c r="Z10" s="37">
        <v>35</v>
      </c>
      <c r="AA10" s="37">
        <v>35</v>
      </c>
      <c r="AB10" s="37">
        <v>20</v>
      </c>
      <c r="AC10" s="37">
        <v>36</v>
      </c>
      <c r="AD10" s="38">
        <v>46.4</v>
      </c>
      <c r="AE10" s="38">
        <v>34.479999999999997</v>
      </c>
      <c r="AF10" s="38">
        <v>34.375999999999998</v>
      </c>
      <c r="AG10" s="38">
        <v>34.251199999999997</v>
      </c>
      <c r="AH10" s="38">
        <v>37.101439999999997</v>
      </c>
      <c r="AI10" s="38">
        <v>37.321728</v>
      </c>
      <c r="AJ10" s="38">
        <v>35.506073600000001</v>
      </c>
    </row>
    <row r="11" spans="1:36" x14ac:dyDescent="0.25">
      <c r="A11" s="15"/>
      <c r="K11" s="17">
        <v>43859</v>
      </c>
      <c r="L11" s="18">
        <v>33731.666666666657</v>
      </c>
      <c r="M11" s="18">
        <v>24488.661193421111</v>
      </c>
      <c r="N11" s="18">
        <v>37260.418851287097</v>
      </c>
      <c r="O11" s="18">
        <v>1215.063476922197</v>
      </c>
      <c r="P11" s="18">
        <v>1983.026390693849</v>
      </c>
      <c r="Q11" s="18">
        <v>212.97421810439801</v>
      </c>
      <c r="R11" s="22">
        <v>227.19786580392841</v>
      </c>
      <c r="S11" s="18">
        <v>34.375999999999998</v>
      </c>
    </row>
    <row r="12" spans="1:36" x14ac:dyDescent="0.25">
      <c r="A12" s="15"/>
      <c r="K12" s="17">
        <v>43860</v>
      </c>
      <c r="L12" s="18">
        <v>33729.222222222219</v>
      </c>
      <c r="M12" s="18">
        <v>25432.96312290616</v>
      </c>
      <c r="N12" s="18">
        <v>37947.725675115362</v>
      </c>
      <c r="O12" s="18">
        <v>446.99587084426997</v>
      </c>
      <c r="P12" s="18">
        <v>1905.071405283175</v>
      </c>
      <c r="Q12" s="18">
        <v>234.73213794150681</v>
      </c>
      <c r="R12" s="22">
        <v>236.41853967833791</v>
      </c>
      <c r="S12" s="18">
        <v>34.251199999999997</v>
      </c>
      <c r="W12" t="s">
        <v>86</v>
      </c>
    </row>
    <row r="13" spans="1:36" x14ac:dyDescent="0.25">
      <c r="A13" s="15"/>
      <c r="K13" s="17">
        <v>43861</v>
      </c>
      <c r="L13" s="18">
        <v>33729.296296296292</v>
      </c>
      <c r="M13" s="18">
        <v>24165.92579833046</v>
      </c>
      <c r="N13" s="18">
        <v>37169.479593529373</v>
      </c>
      <c r="O13" s="18">
        <v>929.98581599850695</v>
      </c>
      <c r="P13" s="18">
        <v>1840.80579421483</v>
      </c>
      <c r="Q13" s="18">
        <v>226.32507057957631</v>
      </c>
      <c r="R13" s="22">
        <v>223.67588520743979</v>
      </c>
      <c r="S13" s="18">
        <v>37.101439999999997</v>
      </c>
    </row>
    <row r="14" spans="1:36" x14ac:dyDescent="0.25">
      <c r="A14" s="15"/>
      <c r="K14" s="17">
        <v>43862</v>
      </c>
      <c r="L14" s="18">
        <v>33730.061728395063</v>
      </c>
      <c r="M14" s="18">
        <v>19993.0984898489</v>
      </c>
      <c r="N14" s="18">
        <v>33564.507585648447</v>
      </c>
      <c r="O14" s="18">
        <v>2343.89838787403</v>
      </c>
      <c r="P14" s="18">
        <v>1560.202929121908</v>
      </c>
      <c r="Q14" s="18">
        <v>155.15101587413369</v>
      </c>
      <c r="R14" s="22">
        <v>153.95996629122439</v>
      </c>
      <c r="S14" s="18">
        <v>37.321728</v>
      </c>
    </row>
    <row r="15" spans="1:36" x14ac:dyDescent="0.25">
      <c r="A15" s="15"/>
      <c r="K15" s="17">
        <v>43863</v>
      </c>
      <c r="L15" s="18">
        <v>33729.526748971191</v>
      </c>
      <c r="M15" s="18">
        <v>18492.572430808101</v>
      </c>
      <c r="N15" s="18">
        <v>31518.134047593921</v>
      </c>
      <c r="O15" s="18">
        <v>5128.3411369514033</v>
      </c>
      <c r="P15" s="18">
        <v>1518.2959038116969</v>
      </c>
      <c r="Q15" s="18">
        <v>213.8440660143558</v>
      </c>
      <c r="R15" s="22">
        <v>135.74876220843819</v>
      </c>
      <c r="S15" s="18">
        <v>35.506073600000001</v>
      </c>
    </row>
    <row r="16" spans="1:36" x14ac:dyDescent="0.25">
      <c r="A16" s="3"/>
      <c r="K16" s="3"/>
      <c r="R16" s="18"/>
    </row>
    <row r="17" spans="1:11" x14ac:dyDescent="0.25">
      <c r="A17" s="3"/>
      <c r="K17" s="3"/>
    </row>
    <row r="18" spans="1:11" x14ac:dyDescent="0.25">
      <c r="A18" s="3"/>
      <c r="K18" s="3"/>
    </row>
    <row r="19" spans="1:11" x14ac:dyDescent="0.25">
      <c r="A19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3"/>
  <sheetViews>
    <sheetView topLeftCell="G1" workbookViewId="0">
      <selection activeCell="J11" sqref="J11:L17"/>
    </sheetView>
  </sheetViews>
  <sheetFormatPr defaultRowHeight="15" x14ac:dyDescent="0.25"/>
  <cols>
    <col min="1" max="1" width="14.85546875" bestFit="1" customWidth="1"/>
    <col min="2" max="2" width="16.85546875" bestFit="1" customWidth="1"/>
    <col min="3" max="3" width="14.42578125" bestFit="1" customWidth="1"/>
    <col min="4" max="4" width="13.7109375" bestFit="1" customWidth="1"/>
    <col min="10" max="10" width="16.85546875" bestFit="1" customWidth="1"/>
    <col min="11" max="11" width="14.42578125" bestFit="1" customWidth="1"/>
    <col min="12" max="12" width="13.7109375" bestFit="1" customWidth="1"/>
    <col min="13" max="13" width="4" customWidth="1"/>
    <col min="14" max="14" width="16.85546875" bestFit="1" customWidth="1"/>
    <col min="15" max="15" width="14.42578125" bestFit="1" customWidth="1"/>
    <col min="16" max="16" width="13.7109375" bestFit="1" customWidth="1"/>
  </cols>
  <sheetData>
    <row r="1" spans="1:12" x14ac:dyDescent="0.25">
      <c r="B1" t="s">
        <v>53</v>
      </c>
      <c r="C1" t="s">
        <v>54</v>
      </c>
      <c r="D1" t="s">
        <v>78</v>
      </c>
      <c r="E1" t="s">
        <v>55</v>
      </c>
      <c r="F1" t="s">
        <v>84</v>
      </c>
      <c r="G1" t="s">
        <v>85</v>
      </c>
      <c r="I1" t="s">
        <v>81</v>
      </c>
      <c r="J1" t="s">
        <v>53</v>
      </c>
      <c r="K1" t="s">
        <v>54</v>
      </c>
      <c r="L1" t="s">
        <v>55</v>
      </c>
    </row>
    <row r="2" spans="1:12" x14ac:dyDescent="0.25">
      <c r="A2" s="1">
        <v>43850</v>
      </c>
      <c r="B2">
        <v>22.873799999999999</v>
      </c>
      <c r="C2">
        <v>22.139299999999999</v>
      </c>
      <c r="D2">
        <v>21.067</v>
      </c>
      <c r="E2">
        <v>22.544499999999999</v>
      </c>
      <c r="F2" t="b">
        <v>0</v>
      </c>
      <c r="G2" t="b">
        <v>1</v>
      </c>
      <c r="I2" s="33">
        <f>A2</f>
        <v>43850</v>
      </c>
      <c r="J2" s="34">
        <f>AVERAGEIFS(B$2:B$169,$F$2:$F$169,"TRUE",$A$2:$A$169,"&gt;="&amp;$I2,$A$2:$A$169,"&lt;"&amp;DATE(YEAR($I2),MONTH($I2),DAY($I2)+1))</f>
        <v>25.699256249999998</v>
      </c>
      <c r="K2" s="34">
        <f>AVERAGEIFS(C$2:C$169,$F$2:$F$169,"TRUE",$A$2:$A$169,"&gt;="&amp;$I2,$A$2:$A$169,"&lt;"&amp;DATE(YEAR($I2),MONTH($I2),DAY($I2)+1))</f>
        <v>24.73855</v>
      </c>
      <c r="L2" s="34">
        <f>AVERAGEIFS(E$2:E$169,$F$2:$F$169,"TRUE",$A$2:$A$169,"&gt;="&amp;$I2,$A$2:$A$169,"&lt;"&amp;DATE(YEAR($I2),MONTH($I2),DAY($I2)+1))</f>
        <v>25.865837499999998</v>
      </c>
    </row>
    <row r="3" spans="1:12" x14ac:dyDescent="0.25">
      <c r="A3" s="1">
        <v>43850.041666666657</v>
      </c>
      <c r="B3">
        <v>23.1068</v>
      </c>
      <c r="C3">
        <v>22.157399999999999</v>
      </c>
      <c r="D3">
        <v>23.476500000000001</v>
      </c>
      <c r="E3">
        <v>23.1861</v>
      </c>
      <c r="F3" t="b">
        <v>0</v>
      </c>
      <c r="G3" t="b">
        <v>1</v>
      </c>
      <c r="I3" s="33">
        <f>I2+1</f>
        <v>43851</v>
      </c>
      <c r="J3" s="34">
        <f t="shared" ref="J3:J8" si="0">AVERAGEIFS(B$2:B$169,$F$2:$F$169,TRUE,$A$2:$A$169,"&gt;="&amp;$I3,$A$2:$A$169,"&lt;"&amp;DATE(YEAR($I3),MONTH($I3),DAY($I3)+1))</f>
        <v>22.812737500000004</v>
      </c>
      <c r="K3" s="34">
        <f t="shared" ref="K3:K8" si="1">AVERAGEIFS(C$2:C$169,$F$2:$F$169,"TRUE",$A$2:$A$169,"&gt;="&amp;$I3,$A$2:$A$169,"&lt;"&amp;DATE(YEAR($I3),MONTH($I3),DAY($I3)+1))</f>
        <v>20.378362499999998</v>
      </c>
      <c r="L3" s="34">
        <f t="shared" ref="L3:L8" si="2">AVERAGEIFS(E$2:E$169,$F$2:$F$169,"TRUE",$A$2:$A$169,"&gt;="&amp;$I3,$A$2:$A$169,"&lt;"&amp;DATE(YEAR($I3),MONTH($I3),DAY($I3)+1))</f>
        <v>23.751112500000001</v>
      </c>
    </row>
    <row r="4" spans="1:12" x14ac:dyDescent="0.25">
      <c r="A4" s="1">
        <v>43850.083333333343</v>
      </c>
      <c r="B4">
        <v>23.377600000000001</v>
      </c>
      <c r="C4">
        <v>22.426600000000001</v>
      </c>
      <c r="D4">
        <v>23.702999999999999</v>
      </c>
      <c r="E4">
        <v>23.598600000000001</v>
      </c>
      <c r="F4" t="b">
        <v>0</v>
      </c>
      <c r="G4" t="b">
        <v>1</v>
      </c>
      <c r="I4" s="33">
        <f t="shared" ref="I4:I8" si="3">I3+1</f>
        <v>43852</v>
      </c>
      <c r="J4" s="34">
        <f t="shared" si="0"/>
        <v>20.095418749999997</v>
      </c>
      <c r="K4" s="34">
        <f t="shared" si="1"/>
        <v>16.540168750000003</v>
      </c>
      <c r="L4" s="34">
        <f t="shared" si="2"/>
        <v>34.19814375</v>
      </c>
    </row>
    <row r="5" spans="1:12" x14ac:dyDescent="0.25">
      <c r="A5" s="1">
        <v>43850.125</v>
      </c>
      <c r="B5">
        <v>21.6751</v>
      </c>
      <c r="C5">
        <v>20.810700000000001</v>
      </c>
      <c r="D5">
        <v>22.289899999999999</v>
      </c>
      <c r="E5">
        <v>21.7837</v>
      </c>
      <c r="F5" t="b">
        <v>0</v>
      </c>
      <c r="G5" t="b">
        <v>1</v>
      </c>
      <c r="I5" s="33">
        <f t="shared" si="3"/>
        <v>43853</v>
      </c>
      <c r="J5" s="34">
        <f t="shared" si="0"/>
        <v>22.547068749999998</v>
      </c>
      <c r="K5" s="34">
        <f t="shared" si="1"/>
        <v>22.09745625</v>
      </c>
      <c r="L5" s="34">
        <f t="shared" si="2"/>
        <v>23.216068749999994</v>
      </c>
    </row>
    <row r="6" spans="1:12" x14ac:dyDescent="0.25">
      <c r="A6" s="1">
        <v>43850.166666666657</v>
      </c>
      <c r="B6">
        <v>21.447199999999999</v>
      </c>
      <c r="C6">
        <v>20.581099999999999</v>
      </c>
      <c r="D6">
        <v>22.7258</v>
      </c>
      <c r="E6">
        <v>21.455200000000001</v>
      </c>
      <c r="F6" t="b">
        <v>0</v>
      </c>
      <c r="G6" t="b">
        <v>1</v>
      </c>
      <c r="I6" s="33">
        <f t="shared" si="3"/>
        <v>43854</v>
      </c>
      <c r="J6" s="34">
        <f t="shared" si="0"/>
        <v>20.155520833333338</v>
      </c>
      <c r="K6" s="34">
        <f t="shared" si="1"/>
        <v>20.066770833333337</v>
      </c>
      <c r="L6" s="34">
        <f t="shared" si="2"/>
        <v>18.149479166666669</v>
      </c>
    </row>
    <row r="7" spans="1:12" x14ac:dyDescent="0.25">
      <c r="A7" s="1">
        <v>43850.208333333343</v>
      </c>
      <c r="B7">
        <v>23.0535</v>
      </c>
      <c r="C7">
        <v>22.102499999999999</v>
      </c>
      <c r="D7">
        <v>23.8828</v>
      </c>
      <c r="E7">
        <v>23.2531</v>
      </c>
      <c r="F7" t="b">
        <v>0</v>
      </c>
      <c r="G7" t="b">
        <v>1</v>
      </c>
      <c r="I7" s="33">
        <f t="shared" si="3"/>
        <v>43855</v>
      </c>
      <c r="J7" s="34">
        <f t="shared" si="0"/>
        <v>18.036093749999999</v>
      </c>
      <c r="K7" s="34">
        <f t="shared" si="1"/>
        <v>17.375572916666663</v>
      </c>
      <c r="L7" s="34">
        <f t="shared" si="2"/>
        <v>17.793906249999999</v>
      </c>
    </row>
    <row r="8" spans="1:12" x14ac:dyDescent="0.25">
      <c r="A8" s="1">
        <v>43850.25</v>
      </c>
      <c r="B8">
        <v>23.751100000000001</v>
      </c>
      <c r="C8">
        <v>22.6465</v>
      </c>
      <c r="D8">
        <v>25.3062</v>
      </c>
      <c r="E8">
        <v>24.1496</v>
      </c>
      <c r="F8" t="b">
        <v>0</v>
      </c>
      <c r="G8" t="b">
        <v>1</v>
      </c>
      <c r="I8" s="33">
        <f t="shared" si="3"/>
        <v>43856</v>
      </c>
      <c r="J8" s="34">
        <f t="shared" si="0"/>
        <v>21.798617424242419</v>
      </c>
      <c r="K8" s="34">
        <f t="shared" si="1"/>
        <v>21.167665719696966</v>
      </c>
      <c r="L8" s="34">
        <f t="shared" si="2"/>
        <v>20.844995265151518</v>
      </c>
    </row>
    <row r="9" spans="1:12" x14ac:dyDescent="0.25">
      <c r="A9" s="1">
        <v>43850.291666666657</v>
      </c>
      <c r="B9">
        <v>26.004100000000001</v>
      </c>
      <c r="C9">
        <v>24.816700000000001</v>
      </c>
      <c r="D9">
        <v>29.870200000000001</v>
      </c>
      <c r="E9">
        <v>26.921500000000002</v>
      </c>
      <c r="F9" t="b">
        <v>1</v>
      </c>
      <c r="G9" t="b">
        <v>0</v>
      </c>
      <c r="I9" s="3"/>
    </row>
    <row r="10" spans="1:12" x14ac:dyDescent="0.25">
      <c r="A10" s="1">
        <v>43850.333333333343</v>
      </c>
      <c r="B10">
        <v>24.567299999999999</v>
      </c>
      <c r="C10">
        <v>23.604700000000001</v>
      </c>
      <c r="D10">
        <v>26.449100000000001</v>
      </c>
      <c r="E10">
        <v>24.892900000000001</v>
      </c>
      <c r="F10" t="b">
        <v>1</v>
      </c>
      <c r="G10" t="b">
        <v>0</v>
      </c>
      <c r="I10" t="s">
        <v>82</v>
      </c>
      <c r="J10" t="s">
        <v>53</v>
      </c>
      <c r="K10" t="s">
        <v>54</v>
      </c>
      <c r="L10" t="s">
        <v>55</v>
      </c>
    </row>
    <row r="11" spans="1:12" x14ac:dyDescent="0.25">
      <c r="A11" s="1">
        <v>43850.375</v>
      </c>
      <c r="B11">
        <v>26.9057</v>
      </c>
      <c r="C11">
        <v>25.9221</v>
      </c>
      <c r="D11">
        <v>27.425000000000001</v>
      </c>
      <c r="E11">
        <v>26.853300000000001</v>
      </c>
      <c r="F11" t="b">
        <v>1</v>
      </c>
      <c r="G11" t="b">
        <v>0</v>
      </c>
      <c r="I11" s="29">
        <f>I2</f>
        <v>43850</v>
      </c>
      <c r="J11" s="34">
        <f>AVERAGEIFS(B$2:B$169,$G$2:$G$169,"TRUE",$A$2:$A$169,"&gt;="&amp;$I11,$A$2:$A$169,"&lt;"&amp;DATE(YEAR($I11),MONTH($I11),DAY($I11)+1))</f>
        <v>22.785025000000001</v>
      </c>
      <c r="K11" s="34">
        <f>AVERAGEIFS(C$2:C$169,$G$2:$G$169,"TRUE",$A$2:$A$169,"&gt;="&amp;$I11,$A$2:$A$169,"&lt;"&amp;DATE(YEAR($I11),MONTH($I11),DAY($I11)+1))</f>
        <v>21.874512499999998</v>
      </c>
      <c r="L11" s="34">
        <f>AVERAGEIFS(E$2:E$169,$G$2:$G$169,"TRUE",$A$2:$A$169,"&gt;="&amp;$I11,$A$2:$A$169,"&lt;"&amp;DATE(YEAR($I11),MONTH($I11),DAY($I11)+1))</f>
        <v>22.89575</v>
      </c>
    </row>
    <row r="12" spans="1:12" x14ac:dyDescent="0.25">
      <c r="A12" s="1">
        <v>43850.416666666657</v>
      </c>
      <c r="B12">
        <v>26.151299999999999</v>
      </c>
      <c r="C12">
        <v>25.195399999999999</v>
      </c>
      <c r="D12">
        <v>26.581099999999999</v>
      </c>
      <c r="E12">
        <v>26.192</v>
      </c>
      <c r="F12" t="b">
        <v>1</v>
      </c>
      <c r="G12" t="b">
        <v>0</v>
      </c>
      <c r="I12" s="29">
        <f>I11+1</f>
        <v>43851</v>
      </c>
      <c r="J12" s="34">
        <f t="shared" ref="J12:J17" si="4">AVERAGEIFS(B$2:B$169,$G$2:$G$169,"TRUE",$A$2:$A$169,"&gt;="&amp;$I12,$A$2:$A$169,"&lt;"&amp;DATE(YEAR($I12),MONTH($I12),DAY($I12)+1))</f>
        <v>22.701799999999999</v>
      </c>
      <c r="K12" s="34">
        <f t="shared" ref="K12:K17" si="5">AVERAGEIFS(C$2:C$169,$G$2:$G$169,"TRUE",$A$2:$A$169,"&gt;="&amp;$I12,$A$2:$A$169,"&lt;"&amp;DATE(YEAR($I12),MONTH($I12),DAY($I12)+1))</f>
        <v>18.933712500000002</v>
      </c>
      <c r="L12" s="34">
        <f t="shared" ref="L12:L17" si="6">AVERAGEIFS(E$2:E$169,$G$2:$G$169,"TRUE",$A$2:$A$169,"&gt;="&amp;$I12,$A$2:$A$169,"&lt;"&amp;DATE(YEAR($I12),MONTH($I12),DAY($I12)+1))</f>
        <v>24.194550000000003</v>
      </c>
    </row>
    <row r="13" spans="1:12" x14ac:dyDescent="0.25">
      <c r="A13" s="1">
        <v>43850.458333333343</v>
      </c>
      <c r="B13">
        <v>27.2911</v>
      </c>
      <c r="C13">
        <v>26.372599999999998</v>
      </c>
      <c r="D13">
        <v>27.670300000000001</v>
      </c>
      <c r="E13">
        <v>27.313700000000001</v>
      </c>
      <c r="F13" t="b">
        <v>1</v>
      </c>
      <c r="G13" t="b">
        <v>0</v>
      </c>
      <c r="I13" s="29">
        <f t="shared" ref="I13:I17" si="7">I12+1</f>
        <v>43852</v>
      </c>
      <c r="J13" s="34">
        <f t="shared" si="4"/>
        <v>23.554500000000001</v>
      </c>
      <c r="K13" s="34">
        <f t="shared" si="5"/>
        <v>7.6633625000000007</v>
      </c>
      <c r="L13" s="34">
        <f t="shared" si="6"/>
        <v>27.464449999999999</v>
      </c>
    </row>
    <row r="14" spans="1:12" x14ac:dyDescent="0.25">
      <c r="A14" s="1">
        <v>43850.5</v>
      </c>
      <c r="B14">
        <v>25.1694</v>
      </c>
      <c r="C14">
        <v>24.393999999999998</v>
      </c>
      <c r="D14">
        <v>25.406400000000001</v>
      </c>
      <c r="E14">
        <v>25.158999999999999</v>
      </c>
      <c r="F14" t="b">
        <v>1</v>
      </c>
      <c r="G14" t="b">
        <v>0</v>
      </c>
      <c r="I14" s="29">
        <f t="shared" si="7"/>
        <v>43853</v>
      </c>
      <c r="J14" s="34">
        <f t="shared" si="4"/>
        <v>22.583224999999999</v>
      </c>
      <c r="K14" s="34">
        <f t="shared" si="5"/>
        <v>21.725787499999999</v>
      </c>
      <c r="L14" s="34">
        <f t="shared" si="6"/>
        <v>22.863262499999998</v>
      </c>
    </row>
    <row r="15" spans="1:12" x14ac:dyDescent="0.25">
      <c r="A15" s="1">
        <v>43850.541666666657</v>
      </c>
      <c r="B15">
        <v>23.686499999999999</v>
      </c>
      <c r="C15">
        <v>22.936399999999999</v>
      </c>
      <c r="D15">
        <v>24.126300000000001</v>
      </c>
      <c r="E15">
        <v>23.633199999999999</v>
      </c>
      <c r="F15" t="b">
        <v>1</v>
      </c>
      <c r="G15" t="b">
        <v>0</v>
      </c>
      <c r="I15" s="29">
        <f t="shared" si="7"/>
        <v>43854</v>
      </c>
      <c r="J15" s="34">
        <f t="shared" si="4"/>
        <v>17.677916666666665</v>
      </c>
      <c r="K15" s="34">
        <f t="shared" si="5"/>
        <v>17.133541666666666</v>
      </c>
      <c r="L15" s="34">
        <f t="shared" si="6"/>
        <v>17.618124999999999</v>
      </c>
    </row>
    <row r="16" spans="1:12" x14ac:dyDescent="0.25">
      <c r="A16" s="1">
        <v>43850.583333333343</v>
      </c>
      <c r="B16">
        <v>23.6675</v>
      </c>
      <c r="C16">
        <v>22.943000000000001</v>
      </c>
      <c r="D16">
        <v>24.241</v>
      </c>
      <c r="E16">
        <v>23.589300000000001</v>
      </c>
      <c r="F16" t="b">
        <v>1</v>
      </c>
      <c r="G16" t="b">
        <v>0</v>
      </c>
      <c r="I16" s="29">
        <f t="shared" si="7"/>
        <v>43855</v>
      </c>
      <c r="J16" s="34">
        <f t="shared" si="4"/>
        <v>15.363958333333333</v>
      </c>
      <c r="K16" s="34">
        <f t="shared" si="5"/>
        <v>14.830937499999999</v>
      </c>
      <c r="L16" s="34">
        <f t="shared" si="6"/>
        <v>15.126249999999997</v>
      </c>
    </row>
    <row r="17" spans="1:16" x14ac:dyDescent="0.25">
      <c r="A17" s="1">
        <v>43850.625</v>
      </c>
      <c r="B17">
        <v>23.7163</v>
      </c>
      <c r="C17">
        <v>22.9695</v>
      </c>
      <c r="D17">
        <v>24.679099999999998</v>
      </c>
      <c r="E17">
        <v>23.6114</v>
      </c>
      <c r="F17" t="b">
        <v>1</v>
      </c>
      <c r="G17" t="b">
        <v>0</v>
      </c>
      <c r="I17" s="29">
        <f t="shared" si="7"/>
        <v>43856</v>
      </c>
      <c r="J17" s="34">
        <f t="shared" si="4"/>
        <v>17.153541666666666</v>
      </c>
      <c r="K17" s="34">
        <f t="shared" si="5"/>
        <v>16.5390625</v>
      </c>
      <c r="L17" s="34">
        <f t="shared" si="6"/>
        <v>16.601770833333333</v>
      </c>
    </row>
    <row r="18" spans="1:16" x14ac:dyDescent="0.25">
      <c r="A18" s="1">
        <v>43850.666666666657</v>
      </c>
      <c r="B18">
        <v>25.595400000000001</v>
      </c>
      <c r="C18">
        <v>24.646999999999998</v>
      </c>
      <c r="D18">
        <v>28.011600000000001</v>
      </c>
      <c r="E18">
        <v>25.667999999999999</v>
      </c>
      <c r="F18" t="b">
        <v>1</v>
      </c>
      <c r="G18" t="b">
        <v>0</v>
      </c>
    </row>
    <row r="19" spans="1:16" x14ac:dyDescent="0.25">
      <c r="A19" s="1">
        <v>43850.708333333343</v>
      </c>
      <c r="B19">
        <v>33.438000000000002</v>
      </c>
      <c r="C19">
        <v>31.8843</v>
      </c>
      <c r="D19">
        <v>44.112400000000001</v>
      </c>
      <c r="E19">
        <v>33.715499999999999</v>
      </c>
      <c r="F19" t="b">
        <v>1</v>
      </c>
      <c r="G19" t="b">
        <v>0</v>
      </c>
    </row>
    <row r="20" spans="1:16" x14ac:dyDescent="0.25">
      <c r="A20" s="1">
        <v>43850.75</v>
      </c>
      <c r="B20">
        <v>24.6492</v>
      </c>
      <c r="C20">
        <v>23.683599999999998</v>
      </c>
      <c r="D20">
        <v>29.019400000000001</v>
      </c>
      <c r="E20">
        <v>24.956399999999999</v>
      </c>
      <c r="F20" t="b">
        <v>1</v>
      </c>
      <c r="G20" t="b">
        <v>0</v>
      </c>
    </row>
    <row r="21" spans="1:16" x14ac:dyDescent="0.25">
      <c r="A21" s="1">
        <v>43850.791666666657</v>
      </c>
      <c r="B21">
        <v>24.3414</v>
      </c>
      <c r="C21">
        <v>23.423999999999999</v>
      </c>
      <c r="D21">
        <v>27.397500000000001</v>
      </c>
      <c r="E21">
        <v>24.7332</v>
      </c>
      <c r="F21" t="b">
        <v>1</v>
      </c>
      <c r="G21" t="b">
        <v>0</v>
      </c>
      <c r="J21" s="41"/>
      <c r="K21" s="41"/>
      <c r="L21" s="41"/>
      <c r="N21" s="41"/>
      <c r="O21" s="41"/>
      <c r="P21" s="41"/>
    </row>
    <row r="22" spans="1:16" x14ac:dyDescent="0.25">
      <c r="A22" s="1">
        <v>43850.833333333343</v>
      </c>
      <c r="B22">
        <v>28.0166</v>
      </c>
      <c r="C22">
        <v>26.890599999999999</v>
      </c>
      <c r="D22">
        <v>32.995199999999997</v>
      </c>
      <c r="E22">
        <v>28.2883</v>
      </c>
      <c r="F22" t="b">
        <v>1</v>
      </c>
      <c r="G22" t="b">
        <v>0</v>
      </c>
    </row>
    <row r="23" spans="1:16" x14ac:dyDescent="0.25">
      <c r="A23" s="1">
        <v>43850.875</v>
      </c>
      <c r="B23">
        <v>24.7117</v>
      </c>
      <c r="C23">
        <v>23.733799999999999</v>
      </c>
      <c r="D23">
        <v>26.993400000000001</v>
      </c>
      <c r="E23">
        <v>24.9312</v>
      </c>
      <c r="F23" t="b">
        <v>1</v>
      </c>
      <c r="G23" t="b">
        <v>0</v>
      </c>
      <c r="I23" s="3"/>
      <c r="J23" s="5"/>
      <c r="K23" s="5"/>
      <c r="L23" s="5"/>
      <c r="M23" s="5"/>
      <c r="N23" s="5"/>
      <c r="O23" s="5"/>
      <c r="P23" s="5"/>
    </row>
    <row r="24" spans="1:16" x14ac:dyDescent="0.25">
      <c r="A24" s="1">
        <v>43850.916666666657</v>
      </c>
      <c r="B24">
        <v>23.276599999999998</v>
      </c>
      <c r="C24">
        <v>22.399100000000001</v>
      </c>
      <c r="D24">
        <v>24.8522</v>
      </c>
      <c r="E24">
        <v>23.394500000000001</v>
      </c>
      <c r="F24" t="b">
        <v>1</v>
      </c>
      <c r="G24" t="b">
        <v>0</v>
      </c>
      <c r="I24" s="3"/>
      <c r="J24" s="5"/>
      <c r="K24" s="5"/>
      <c r="L24" s="5"/>
      <c r="M24" s="5"/>
      <c r="N24" s="5"/>
      <c r="O24" s="5"/>
      <c r="P24" s="5"/>
    </row>
    <row r="25" spans="1:16" x14ac:dyDescent="0.25">
      <c r="A25" s="1">
        <v>43850.958333333343</v>
      </c>
      <c r="B25">
        <v>22.995100000000001</v>
      </c>
      <c r="C25">
        <v>22.132000000000001</v>
      </c>
      <c r="D25">
        <v>24.4572</v>
      </c>
      <c r="E25">
        <v>23.1952</v>
      </c>
      <c r="F25" t="b">
        <v>0</v>
      </c>
      <c r="G25" t="b">
        <v>1</v>
      </c>
      <c r="I25" s="3"/>
      <c r="J25" s="5"/>
      <c r="K25" s="5"/>
      <c r="L25" s="5"/>
      <c r="M25" s="5"/>
      <c r="N25" s="5"/>
      <c r="O25" s="5"/>
      <c r="P25" s="5"/>
    </row>
    <row r="26" spans="1:16" x14ac:dyDescent="0.25">
      <c r="A26" s="1">
        <v>43851</v>
      </c>
      <c r="B26">
        <v>21.918600000000001</v>
      </c>
      <c r="C26">
        <v>20.646899999999999</v>
      </c>
      <c r="D26">
        <v>24.5059</v>
      </c>
      <c r="E26">
        <v>23.3171</v>
      </c>
      <c r="F26" t="b">
        <v>0</v>
      </c>
      <c r="G26" t="b">
        <v>1</v>
      </c>
      <c r="I26" s="3"/>
      <c r="J26" s="5"/>
      <c r="K26" s="5"/>
      <c r="L26" s="5"/>
      <c r="M26" s="5"/>
      <c r="N26" s="5"/>
      <c r="O26" s="5"/>
      <c r="P26" s="5"/>
    </row>
    <row r="27" spans="1:16" x14ac:dyDescent="0.25">
      <c r="A27" s="1">
        <v>43851.041666666657</v>
      </c>
      <c r="B27">
        <v>23.078499999999998</v>
      </c>
      <c r="C27">
        <v>22.069400000000002</v>
      </c>
      <c r="D27">
        <v>23.8398</v>
      </c>
      <c r="E27">
        <v>23.552399999999999</v>
      </c>
      <c r="F27" t="b">
        <v>0</v>
      </c>
      <c r="G27" t="b">
        <v>1</v>
      </c>
      <c r="I27" s="3"/>
      <c r="J27" s="5"/>
      <c r="K27" s="5"/>
      <c r="L27" s="5"/>
      <c r="M27" s="5"/>
      <c r="N27" s="5"/>
      <c r="O27" s="5"/>
      <c r="P27" s="5"/>
    </row>
    <row r="28" spans="1:16" x14ac:dyDescent="0.25">
      <c r="A28" s="1">
        <v>43851.083333333343</v>
      </c>
      <c r="B28">
        <v>23.398</v>
      </c>
      <c r="C28">
        <v>22.281500000000001</v>
      </c>
      <c r="D28">
        <v>24.167100000000001</v>
      </c>
      <c r="E28">
        <v>24.195699999999999</v>
      </c>
      <c r="F28" t="b">
        <v>0</v>
      </c>
      <c r="G28" t="b">
        <v>1</v>
      </c>
      <c r="I28" s="3"/>
      <c r="J28" s="5"/>
      <c r="K28" s="5"/>
      <c r="L28" s="5"/>
      <c r="M28" s="5"/>
      <c r="N28" s="5"/>
      <c r="O28" s="5"/>
      <c r="P28" s="5"/>
    </row>
    <row r="29" spans="1:16" x14ac:dyDescent="0.25">
      <c r="A29" s="1">
        <v>43851.125</v>
      </c>
      <c r="B29">
        <v>23.217500000000001</v>
      </c>
      <c r="C29">
        <v>22.120899999999999</v>
      </c>
      <c r="D29">
        <v>23.8842</v>
      </c>
      <c r="E29">
        <v>23.966799999999999</v>
      </c>
      <c r="F29" t="b">
        <v>0</v>
      </c>
      <c r="G29" t="b">
        <v>1</v>
      </c>
      <c r="I29" s="3"/>
      <c r="J29" s="5"/>
      <c r="K29" s="5"/>
      <c r="L29" s="5"/>
      <c r="M29" s="5"/>
      <c r="N29" s="5"/>
      <c r="O29" s="5"/>
      <c r="P29" s="5"/>
    </row>
    <row r="30" spans="1:16" x14ac:dyDescent="0.25">
      <c r="A30" s="1">
        <v>43851.166666666657</v>
      </c>
      <c r="B30">
        <v>23.455400000000001</v>
      </c>
      <c r="C30">
        <v>22.3535</v>
      </c>
      <c r="D30">
        <v>24.453099999999999</v>
      </c>
      <c r="E30">
        <v>23.832899999999999</v>
      </c>
      <c r="F30" t="b">
        <v>0</v>
      </c>
      <c r="G30" t="b">
        <v>1</v>
      </c>
    </row>
    <row r="31" spans="1:16" x14ac:dyDescent="0.25">
      <c r="A31" s="1">
        <v>43851.208333333343</v>
      </c>
      <c r="B31">
        <v>24.1539</v>
      </c>
      <c r="C31">
        <v>22.963699999999999</v>
      </c>
      <c r="D31">
        <v>25.286300000000001</v>
      </c>
      <c r="E31">
        <v>24.5747</v>
      </c>
      <c r="F31" t="b">
        <v>0</v>
      </c>
      <c r="G31" t="b">
        <v>1</v>
      </c>
    </row>
    <row r="32" spans="1:16" x14ac:dyDescent="0.25">
      <c r="A32" s="1">
        <v>43851.25</v>
      </c>
      <c r="B32">
        <v>25.4329</v>
      </c>
      <c r="C32">
        <v>23.828199999999999</v>
      </c>
      <c r="D32">
        <v>31.309200000000001</v>
      </c>
      <c r="E32">
        <v>26.031300000000002</v>
      </c>
      <c r="F32" t="b">
        <v>0</v>
      </c>
      <c r="G32" t="b">
        <v>1</v>
      </c>
    </row>
    <row r="33" spans="1:7" x14ac:dyDescent="0.25">
      <c r="A33" s="1">
        <v>43851.291666666657</v>
      </c>
      <c r="B33">
        <v>28.489699999999999</v>
      </c>
      <c r="C33">
        <v>26.785499999999999</v>
      </c>
      <c r="D33">
        <v>34.628300000000003</v>
      </c>
      <c r="E33">
        <v>29.193100000000001</v>
      </c>
      <c r="F33" t="b">
        <v>1</v>
      </c>
      <c r="G33" t="b">
        <v>0</v>
      </c>
    </row>
    <row r="34" spans="1:7" x14ac:dyDescent="0.25">
      <c r="A34" s="1">
        <v>43851.333333333343</v>
      </c>
      <c r="B34">
        <v>23.7746</v>
      </c>
      <c r="C34">
        <v>22.549600000000002</v>
      </c>
      <c r="D34">
        <v>25.209900000000001</v>
      </c>
      <c r="E34">
        <v>24.318100000000001</v>
      </c>
      <c r="F34" t="b">
        <v>1</v>
      </c>
      <c r="G34" t="b">
        <v>0</v>
      </c>
    </row>
    <row r="35" spans="1:7" x14ac:dyDescent="0.25">
      <c r="A35" s="1">
        <v>43851.375</v>
      </c>
      <c r="B35">
        <v>24.357500000000002</v>
      </c>
      <c r="C35">
        <v>23.294</v>
      </c>
      <c r="D35">
        <v>24.877099999999999</v>
      </c>
      <c r="E35">
        <v>24.5654</v>
      </c>
      <c r="F35" t="b">
        <v>1</v>
      </c>
      <c r="G35" t="b">
        <v>0</v>
      </c>
    </row>
    <row r="36" spans="1:7" x14ac:dyDescent="0.25">
      <c r="A36" s="1">
        <v>43851.416666666657</v>
      </c>
      <c r="B36">
        <v>23.470400000000001</v>
      </c>
      <c r="C36">
        <v>22.488800000000001</v>
      </c>
      <c r="D36">
        <v>24.8796</v>
      </c>
      <c r="E36">
        <v>23.843800000000002</v>
      </c>
      <c r="F36" t="b">
        <v>1</v>
      </c>
      <c r="G36" t="b">
        <v>0</v>
      </c>
    </row>
    <row r="37" spans="1:7" x14ac:dyDescent="0.25">
      <c r="A37" s="1">
        <v>43851.458333333343</v>
      </c>
      <c r="B37">
        <v>22.795200000000001</v>
      </c>
      <c r="C37">
        <v>21.9102</v>
      </c>
      <c r="D37">
        <v>23.746700000000001</v>
      </c>
      <c r="E37">
        <v>23.154299999999999</v>
      </c>
      <c r="F37" t="b">
        <v>1</v>
      </c>
      <c r="G37" t="b">
        <v>0</v>
      </c>
    </row>
    <row r="38" spans="1:7" x14ac:dyDescent="0.25">
      <c r="A38" s="1">
        <v>43851.5</v>
      </c>
      <c r="B38">
        <v>22.088799999999999</v>
      </c>
      <c r="C38">
        <v>21.3385</v>
      </c>
      <c r="D38">
        <v>22.766500000000001</v>
      </c>
      <c r="E38">
        <v>22.383600000000001</v>
      </c>
      <c r="F38" t="b">
        <v>1</v>
      </c>
      <c r="G38" t="b">
        <v>0</v>
      </c>
    </row>
    <row r="39" spans="1:7" x14ac:dyDescent="0.25">
      <c r="A39" s="1">
        <v>43851.541666666657</v>
      </c>
      <c r="B39">
        <v>21.211400000000001</v>
      </c>
      <c r="C39">
        <v>20.497699999999998</v>
      </c>
      <c r="D39">
        <v>21.8142</v>
      </c>
      <c r="E39">
        <v>21.461600000000001</v>
      </c>
      <c r="F39" t="b">
        <v>1</v>
      </c>
      <c r="G39" t="b">
        <v>0</v>
      </c>
    </row>
    <row r="40" spans="1:7" x14ac:dyDescent="0.25">
      <c r="A40" s="1">
        <v>43851.583333333343</v>
      </c>
      <c r="B40">
        <v>21.142900000000001</v>
      </c>
      <c r="C40">
        <v>20.447399999999998</v>
      </c>
      <c r="D40">
        <v>22.1172</v>
      </c>
      <c r="E40">
        <v>21.347899999999999</v>
      </c>
      <c r="F40" t="b">
        <v>1</v>
      </c>
      <c r="G40" t="b">
        <v>0</v>
      </c>
    </row>
    <row r="41" spans="1:7" x14ac:dyDescent="0.25">
      <c r="A41" s="1">
        <v>43851.625</v>
      </c>
      <c r="B41">
        <v>21.2378</v>
      </c>
      <c r="C41">
        <v>20.523599999999998</v>
      </c>
      <c r="D41">
        <v>22.7578</v>
      </c>
      <c r="E41">
        <v>21.6096</v>
      </c>
      <c r="F41" t="b">
        <v>1</v>
      </c>
      <c r="G41" t="b">
        <v>0</v>
      </c>
    </row>
    <row r="42" spans="1:7" x14ac:dyDescent="0.25">
      <c r="A42" s="1">
        <v>43851.666666666657</v>
      </c>
      <c r="B42">
        <v>21.7376</v>
      </c>
      <c r="C42">
        <v>20.926300000000001</v>
      </c>
      <c r="D42">
        <v>22.869</v>
      </c>
      <c r="E42">
        <v>22.344000000000001</v>
      </c>
      <c r="F42" t="b">
        <v>1</v>
      </c>
      <c r="G42" t="b">
        <v>0</v>
      </c>
    </row>
    <row r="43" spans="1:7" x14ac:dyDescent="0.25">
      <c r="A43" s="1">
        <v>43851.708333333343</v>
      </c>
      <c r="B43">
        <v>22.6677</v>
      </c>
      <c r="C43">
        <v>21.7576</v>
      </c>
      <c r="D43">
        <v>24.110800000000001</v>
      </c>
      <c r="E43">
        <v>23.453099999999999</v>
      </c>
      <c r="F43" t="b">
        <v>1</v>
      </c>
      <c r="G43" t="b">
        <v>0</v>
      </c>
    </row>
    <row r="44" spans="1:7" x14ac:dyDescent="0.25">
      <c r="A44" s="1">
        <v>43851.75</v>
      </c>
      <c r="B44">
        <v>23.590499999999999</v>
      </c>
      <c r="C44">
        <v>22.6097</v>
      </c>
      <c r="D44">
        <v>24.948399999999999</v>
      </c>
      <c r="E44">
        <v>24.301100000000002</v>
      </c>
      <c r="F44" t="b">
        <v>1</v>
      </c>
      <c r="G44" t="b">
        <v>0</v>
      </c>
    </row>
    <row r="45" spans="1:7" x14ac:dyDescent="0.25">
      <c r="A45" s="1">
        <v>43851.791666666657</v>
      </c>
      <c r="B45">
        <v>23.2361</v>
      </c>
      <c r="C45">
        <v>21.798200000000001</v>
      </c>
      <c r="D45">
        <v>24.6388</v>
      </c>
      <c r="E45">
        <v>24.061800000000002</v>
      </c>
      <c r="F45" t="b">
        <v>1</v>
      </c>
      <c r="G45" t="b">
        <v>0</v>
      </c>
    </row>
    <row r="46" spans="1:7" x14ac:dyDescent="0.25">
      <c r="A46" s="1">
        <v>43851.833333333343</v>
      </c>
      <c r="B46">
        <v>23.4648</v>
      </c>
      <c r="C46">
        <v>17.996200000000002</v>
      </c>
      <c r="D46">
        <v>25.293500000000002</v>
      </c>
      <c r="E46">
        <v>25.355499999999999</v>
      </c>
      <c r="F46" t="b">
        <v>1</v>
      </c>
      <c r="G46" t="b">
        <v>0</v>
      </c>
    </row>
    <row r="47" spans="1:7" x14ac:dyDescent="0.25">
      <c r="A47" s="1">
        <v>43851.875</v>
      </c>
      <c r="B47">
        <v>22.006499999999999</v>
      </c>
      <c r="C47">
        <v>14.4034</v>
      </c>
      <c r="D47">
        <v>23.892399999999999</v>
      </c>
      <c r="E47">
        <v>24.4421</v>
      </c>
      <c r="F47" t="b">
        <v>1</v>
      </c>
      <c r="G47" t="b">
        <v>0</v>
      </c>
    </row>
    <row r="48" spans="1:7" x14ac:dyDescent="0.25">
      <c r="A48" s="1">
        <v>43851.916666666657</v>
      </c>
      <c r="B48">
        <v>19.732299999999999</v>
      </c>
      <c r="C48">
        <v>6.7271000000000001</v>
      </c>
      <c r="D48">
        <v>22.659400000000002</v>
      </c>
      <c r="E48">
        <v>24.1828</v>
      </c>
      <c r="F48" t="b">
        <v>1</v>
      </c>
      <c r="G48" t="b">
        <v>0</v>
      </c>
    </row>
    <row r="49" spans="1:7" x14ac:dyDescent="0.25">
      <c r="A49" s="1">
        <v>43851.958333333343</v>
      </c>
      <c r="B49">
        <v>16.959599999999998</v>
      </c>
      <c r="C49">
        <v>-4.7944000000000004</v>
      </c>
      <c r="D49">
        <v>20.822500000000002</v>
      </c>
      <c r="E49">
        <v>24.0855</v>
      </c>
      <c r="F49" t="b">
        <v>0</v>
      </c>
      <c r="G49" t="b">
        <v>1</v>
      </c>
    </row>
    <row r="50" spans="1:7" x14ac:dyDescent="0.25">
      <c r="A50" s="1">
        <v>43852</v>
      </c>
      <c r="B50">
        <v>24.157</v>
      </c>
      <c r="C50">
        <v>8.7207000000000008</v>
      </c>
      <c r="D50">
        <v>26.019300000000001</v>
      </c>
      <c r="E50">
        <v>28.351400000000002</v>
      </c>
      <c r="F50" t="b">
        <v>0</v>
      </c>
      <c r="G50" t="b">
        <v>1</v>
      </c>
    </row>
    <row r="51" spans="1:7" x14ac:dyDescent="0.25">
      <c r="A51" s="1">
        <v>43852.041666666657</v>
      </c>
      <c r="B51">
        <v>22.893899999999999</v>
      </c>
      <c r="C51">
        <v>10.6134</v>
      </c>
      <c r="D51">
        <v>24.196899999999999</v>
      </c>
      <c r="E51">
        <v>25.917100000000001</v>
      </c>
      <c r="F51" t="b">
        <v>0</v>
      </c>
      <c r="G51" t="b">
        <v>1</v>
      </c>
    </row>
    <row r="52" spans="1:7" x14ac:dyDescent="0.25">
      <c r="A52" s="1">
        <v>43852.083333333343</v>
      </c>
      <c r="B52">
        <v>22.240300000000001</v>
      </c>
      <c r="C52">
        <v>13.9198</v>
      </c>
      <c r="D52">
        <v>23.549900000000001</v>
      </c>
      <c r="E52">
        <v>24.767600000000002</v>
      </c>
      <c r="F52" t="b">
        <v>0</v>
      </c>
      <c r="G52" t="b">
        <v>1</v>
      </c>
    </row>
    <row r="53" spans="1:7" x14ac:dyDescent="0.25">
      <c r="A53" s="1">
        <v>43852.125</v>
      </c>
      <c r="B53">
        <v>21.2193</v>
      </c>
      <c r="C53">
        <v>3.3582999999999998</v>
      </c>
      <c r="D53">
        <v>23.476199999999999</v>
      </c>
      <c r="E53">
        <v>26.453600000000002</v>
      </c>
      <c r="F53" t="b">
        <v>0</v>
      </c>
      <c r="G53" t="b">
        <v>1</v>
      </c>
    </row>
    <row r="54" spans="1:7" x14ac:dyDescent="0.25">
      <c r="A54" s="1">
        <v>43852.166666666657</v>
      </c>
      <c r="B54">
        <v>23.827000000000002</v>
      </c>
      <c r="C54">
        <v>-2.3765000000000001</v>
      </c>
      <c r="D54">
        <v>26.305499999999999</v>
      </c>
      <c r="E54">
        <v>30.232900000000001</v>
      </c>
      <c r="F54" t="b">
        <v>0</v>
      </c>
      <c r="G54" t="b">
        <v>1</v>
      </c>
    </row>
    <row r="55" spans="1:7" x14ac:dyDescent="0.25">
      <c r="A55" s="1">
        <v>43852.208333333343</v>
      </c>
      <c r="B55">
        <v>22.872900000000001</v>
      </c>
      <c r="C55">
        <v>3.0015999999999998</v>
      </c>
      <c r="D55">
        <v>24.296399999999998</v>
      </c>
      <c r="E55">
        <v>26.875399999999999</v>
      </c>
      <c r="F55" t="b">
        <v>0</v>
      </c>
      <c r="G55" t="b">
        <v>1</v>
      </c>
    </row>
    <row r="56" spans="1:7" x14ac:dyDescent="0.25">
      <c r="A56" s="1">
        <v>43852.25</v>
      </c>
      <c r="B56">
        <v>33.186100000000003</v>
      </c>
      <c r="C56">
        <v>6.6059999999999999</v>
      </c>
      <c r="D56">
        <v>35.876100000000001</v>
      </c>
      <c r="E56">
        <v>39.2883</v>
      </c>
      <c r="F56" t="b">
        <v>0</v>
      </c>
      <c r="G56" t="b">
        <v>1</v>
      </c>
    </row>
    <row r="57" spans="1:7" x14ac:dyDescent="0.25">
      <c r="A57" s="1">
        <v>43852.291666666657</v>
      </c>
      <c r="B57">
        <v>27.500399999999999</v>
      </c>
      <c r="C57">
        <v>-0.69240000000000002</v>
      </c>
      <c r="D57">
        <v>31.796700000000001</v>
      </c>
      <c r="E57">
        <v>128.82259999999999</v>
      </c>
      <c r="F57" t="b">
        <v>1</v>
      </c>
      <c r="G57" t="b">
        <v>0</v>
      </c>
    </row>
    <row r="58" spans="1:7" x14ac:dyDescent="0.25">
      <c r="A58" s="1">
        <v>43852.333333333343</v>
      </c>
      <c r="B58">
        <v>29.1021</v>
      </c>
      <c r="C58">
        <v>12.612</v>
      </c>
      <c r="D58">
        <v>31.770700000000001</v>
      </c>
      <c r="E58">
        <v>149.7373</v>
      </c>
      <c r="F58" t="b">
        <v>1</v>
      </c>
      <c r="G58" t="b">
        <v>0</v>
      </c>
    </row>
    <row r="59" spans="1:7" x14ac:dyDescent="0.25">
      <c r="A59" s="1">
        <v>43852.375</v>
      </c>
      <c r="B59">
        <v>20.447099999999999</v>
      </c>
      <c r="C59">
        <v>18.483499999999999</v>
      </c>
      <c r="D59">
        <v>21.037600000000001</v>
      </c>
      <c r="E59">
        <v>21.018599999999999</v>
      </c>
      <c r="F59" t="b">
        <v>1</v>
      </c>
      <c r="G59" t="b">
        <v>0</v>
      </c>
    </row>
    <row r="60" spans="1:7" x14ac:dyDescent="0.25">
      <c r="A60" s="1">
        <v>43852.416666666657</v>
      </c>
      <c r="B60">
        <v>19.041499999999999</v>
      </c>
      <c r="C60">
        <v>17.645700000000001</v>
      </c>
      <c r="D60">
        <v>19.8931</v>
      </c>
      <c r="E60">
        <v>19.004100000000001</v>
      </c>
      <c r="F60" t="b">
        <v>1</v>
      </c>
      <c r="G60" t="b">
        <v>0</v>
      </c>
    </row>
    <row r="61" spans="1:7" x14ac:dyDescent="0.25">
      <c r="A61" s="1">
        <v>43852.458333333343</v>
      </c>
      <c r="B61">
        <v>18.816600000000001</v>
      </c>
      <c r="C61">
        <v>16.836600000000001</v>
      </c>
      <c r="D61">
        <v>18.878399999999999</v>
      </c>
      <c r="E61">
        <v>18.715599999999998</v>
      </c>
      <c r="F61" t="b">
        <v>1</v>
      </c>
      <c r="G61" t="b">
        <v>0</v>
      </c>
    </row>
    <row r="62" spans="1:7" x14ac:dyDescent="0.25">
      <c r="A62" s="1">
        <v>43852.5</v>
      </c>
      <c r="B62">
        <v>17.0047</v>
      </c>
      <c r="C62">
        <v>16.081900000000001</v>
      </c>
      <c r="D62">
        <v>16.9283</v>
      </c>
      <c r="E62">
        <v>16.6602</v>
      </c>
      <c r="F62" t="b">
        <v>1</v>
      </c>
      <c r="G62" t="b">
        <v>0</v>
      </c>
    </row>
    <row r="63" spans="1:7" x14ac:dyDescent="0.25">
      <c r="A63" s="1">
        <v>43852.541666666657</v>
      </c>
      <c r="B63">
        <v>17.701899999999998</v>
      </c>
      <c r="C63">
        <v>17.193999999999999</v>
      </c>
      <c r="D63">
        <v>17.674700000000001</v>
      </c>
      <c r="E63">
        <v>17.603300000000001</v>
      </c>
      <c r="F63" t="b">
        <v>1</v>
      </c>
      <c r="G63" t="b">
        <v>0</v>
      </c>
    </row>
    <row r="64" spans="1:7" x14ac:dyDescent="0.25">
      <c r="A64" s="1">
        <v>43852.583333333343</v>
      </c>
      <c r="B64">
        <v>17.175899999999999</v>
      </c>
      <c r="C64">
        <v>16.705100000000002</v>
      </c>
      <c r="D64">
        <v>17.139399999999998</v>
      </c>
      <c r="E64">
        <v>17.054500000000001</v>
      </c>
      <c r="F64" t="b">
        <v>1</v>
      </c>
      <c r="G64" t="b">
        <v>0</v>
      </c>
    </row>
    <row r="65" spans="1:7" x14ac:dyDescent="0.25">
      <c r="A65" s="1">
        <v>43852.625</v>
      </c>
      <c r="B65">
        <v>17.0457</v>
      </c>
      <c r="C65">
        <v>16.569700000000001</v>
      </c>
      <c r="D65">
        <v>17.023</v>
      </c>
      <c r="E65">
        <v>16.933199999999999</v>
      </c>
      <c r="F65" t="b">
        <v>1</v>
      </c>
      <c r="G65" t="b">
        <v>0</v>
      </c>
    </row>
    <row r="66" spans="1:7" x14ac:dyDescent="0.25">
      <c r="A66" s="1">
        <v>43852.666666666657</v>
      </c>
      <c r="B66">
        <v>18.265499999999999</v>
      </c>
      <c r="C66">
        <v>17.731200000000001</v>
      </c>
      <c r="D66">
        <v>18.273800000000001</v>
      </c>
      <c r="E66">
        <v>18.422799999999999</v>
      </c>
      <c r="F66" t="b">
        <v>1</v>
      </c>
      <c r="G66" t="b">
        <v>0</v>
      </c>
    </row>
    <row r="67" spans="1:7" x14ac:dyDescent="0.25">
      <c r="A67" s="1">
        <v>43852.708333333343</v>
      </c>
      <c r="B67">
        <v>21.999199999999998</v>
      </c>
      <c r="C67">
        <v>21.294499999999999</v>
      </c>
      <c r="D67">
        <v>22.535900000000002</v>
      </c>
      <c r="E67">
        <v>25.2515</v>
      </c>
      <c r="F67" t="b">
        <v>1</v>
      </c>
      <c r="G67" t="b">
        <v>0</v>
      </c>
    </row>
    <row r="68" spans="1:7" x14ac:dyDescent="0.25">
      <c r="A68" s="1">
        <v>43852.75</v>
      </c>
      <c r="B68">
        <v>20.362400000000001</v>
      </c>
      <c r="C68">
        <v>19.739000000000001</v>
      </c>
      <c r="D68">
        <v>20.6037</v>
      </c>
      <c r="E68">
        <v>20.401700000000002</v>
      </c>
      <c r="F68" t="b">
        <v>1</v>
      </c>
      <c r="G68" t="b">
        <v>0</v>
      </c>
    </row>
    <row r="69" spans="1:7" x14ac:dyDescent="0.25">
      <c r="A69" s="1">
        <v>43852.791666666657</v>
      </c>
      <c r="B69">
        <v>20.385999999999999</v>
      </c>
      <c r="C69">
        <v>19.727799999999998</v>
      </c>
      <c r="D69">
        <v>20.700500000000002</v>
      </c>
      <c r="E69">
        <v>20.4221</v>
      </c>
      <c r="F69" t="b">
        <v>1</v>
      </c>
      <c r="G69" t="b">
        <v>0</v>
      </c>
    </row>
    <row r="70" spans="1:7" x14ac:dyDescent="0.25">
      <c r="A70" s="1">
        <v>43852.833333333343</v>
      </c>
      <c r="B70">
        <v>20.627800000000001</v>
      </c>
      <c r="C70">
        <v>19.945399999999999</v>
      </c>
      <c r="D70">
        <v>21.1646</v>
      </c>
      <c r="E70">
        <v>20.714600000000001</v>
      </c>
      <c r="F70" t="b">
        <v>1</v>
      </c>
      <c r="G70" t="b">
        <v>0</v>
      </c>
    </row>
    <row r="71" spans="1:7" x14ac:dyDescent="0.25">
      <c r="A71" s="1">
        <v>43852.875</v>
      </c>
      <c r="B71">
        <v>18.434799999999999</v>
      </c>
      <c r="C71">
        <v>17.797999999999998</v>
      </c>
      <c r="D71">
        <v>18.837</v>
      </c>
      <c r="E71">
        <v>18.579799999999999</v>
      </c>
      <c r="F71" t="b">
        <v>1</v>
      </c>
      <c r="G71" t="b">
        <v>0</v>
      </c>
    </row>
    <row r="72" spans="1:7" x14ac:dyDescent="0.25">
      <c r="A72" s="1">
        <v>43852.916666666657</v>
      </c>
      <c r="B72">
        <v>17.615100000000002</v>
      </c>
      <c r="C72">
        <v>16.970700000000001</v>
      </c>
      <c r="D72">
        <v>17.895600000000002</v>
      </c>
      <c r="E72">
        <v>17.828399999999998</v>
      </c>
      <c r="F72" t="b">
        <v>1</v>
      </c>
      <c r="G72" t="b">
        <v>0</v>
      </c>
    </row>
    <row r="73" spans="1:7" x14ac:dyDescent="0.25">
      <c r="A73" s="1">
        <v>43852.958333333343</v>
      </c>
      <c r="B73">
        <v>18.0395</v>
      </c>
      <c r="C73">
        <v>17.4636</v>
      </c>
      <c r="D73">
        <v>18.1706</v>
      </c>
      <c r="E73">
        <v>17.8293</v>
      </c>
      <c r="F73" t="b">
        <v>0</v>
      </c>
      <c r="G73" t="b">
        <v>1</v>
      </c>
    </row>
    <row r="74" spans="1:7" x14ac:dyDescent="0.25">
      <c r="A74" s="1">
        <v>43853</v>
      </c>
      <c r="B74">
        <v>18.407499999999999</v>
      </c>
      <c r="C74">
        <v>17.650400000000001</v>
      </c>
      <c r="D74">
        <v>18.744599999999998</v>
      </c>
      <c r="E74">
        <v>18.789200000000001</v>
      </c>
      <c r="F74" t="b">
        <v>0</v>
      </c>
      <c r="G74" t="b">
        <v>1</v>
      </c>
    </row>
    <row r="75" spans="1:7" x14ac:dyDescent="0.25">
      <c r="A75" s="1">
        <v>43853.041666666657</v>
      </c>
      <c r="B75">
        <v>19.2121</v>
      </c>
      <c r="C75">
        <v>18.438600000000001</v>
      </c>
      <c r="D75">
        <v>19.508400000000002</v>
      </c>
      <c r="E75">
        <v>19.468699999999998</v>
      </c>
      <c r="F75" t="b">
        <v>0</v>
      </c>
      <c r="G75" t="b">
        <v>1</v>
      </c>
    </row>
    <row r="76" spans="1:7" x14ac:dyDescent="0.25">
      <c r="A76" s="1">
        <v>43853.083333333343</v>
      </c>
      <c r="B76">
        <v>19.111799999999999</v>
      </c>
      <c r="C76">
        <v>18.403199999999998</v>
      </c>
      <c r="D76">
        <v>19.3977</v>
      </c>
      <c r="E76">
        <v>19.303999999999998</v>
      </c>
      <c r="F76" t="b">
        <v>0</v>
      </c>
      <c r="G76" t="b">
        <v>1</v>
      </c>
    </row>
    <row r="77" spans="1:7" x14ac:dyDescent="0.25">
      <c r="A77" s="1">
        <v>43853.125</v>
      </c>
      <c r="B77">
        <v>20.003299999999999</v>
      </c>
      <c r="C77">
        <v>19.260200000000001</v>
      </c>
      <c r="D77">
        <v>20.383099999999999</v>
      </c>
      <c r="E77">
        <v>20.2515</v>
      </c>
      <c r="F77" t="b">
        <v>0</v>
      </c>
      <c r="G77" t="b">
        <v>1</v>
      </c>
    </row>
    <row r="78" spans="1:7" x14ac:dyDescent="0.25">
      <c r="A78" s="1">
        <v>43853.166666666657</v>
      </c>
      <c r="B78">
        <v>21.694299999999998</v>
      </c>
      <c r="C78">
        <v>20.883500000000002</v>
      </c>
      <c r="D78">
        <v>22.123000000000001</v>
      </c>
      <c r="E78">
        <v>21.959</v>
      </c>
      <c r="F78" t="b">
        <v>0</v>
      </c>
      <c r="G78" t="b">
        <v>1</v>
      </c>
    </row>
    <row r="79" spans="1:7" x14ac:dyDescent="0.25">
      <c r="A79" s="1">
        <v>43853.208333333343</v>
      </c>
      <c r="B79">
        <v>21.462800000000001</v>
      </c>
      <c r="C79">
        <v>20.687000000000001</v>
      </c>
      <c r="D79">
        <v>21.862500000000001</v>
      </c>
      <c r="E79">
        <v>21.701799999999999</v>
      </c>
      <c r="F79" t="b">
        <v>0</v>
      </c>
      <c r="G79" t="b">
        <v>1</v>
      </c>
    </row>
    <row r="80" spans="1:7" x14ac:dyDescent="0.25">
      <c r="A80" s="1">
        <v>43853.25</v>
      </c>
      <c r="B80">
        <v>43.234099999999998</v>
      </c>
      <c r="C80">
        <v>41.351300000000002</v>
      </c>
      <c r="D80">
        <v>46.512700000000002</v>
      </c>
      <c r="E80">
        <v>43.8962</v>
      </c>
      <c r="F80" t="b">
        <v>0</v>
      </c>
      <c r="G80" t="b">
        <v>1</v>
      </c>
    </row>
    <row r="81" spans="1:7" x14ac:dyDescent="0.25">
      <c r="A81" s="1">
        <v>43853.291666666657</v>
      </c>
      <c r="B81">
        <v>23.4511</v>
      </c>
      <c r="C81">
        <v>22.499600000000001</v>
      </c>
      <c r="D81">
        <v>25.292999999999999</v>
      </c>
      <c r="E81">
        <v>23.957999999999998</v>
      </c>
      <c r="F81" t="b">
        <v>1</v>
      </c>
      <c r="G81" t="b">
        <v>0</v>
      </c>
    </row>
    <row r="82" spans="1:7" x14ac:dyDescent="0.25">
      <c r="A82" s="1">
        <v>43853.333333333343</v>
      </c>
      <c r="B82">
        <v>23.392099999999999</v>
      </c>
      <c r="C82">
        <v>22.629799999999999</v>
      </c>
      <c r="D82">
        <v>24.333600000000001</v>
      </c>
      <c r="E82">
        <v>23.733799999999999</v>
      </c>
      <c r="F82" t="b">
        <v>1</v>
      </c>
      <c r="G82" t="b">
        <v>0</v>
      </c>
    </row>
    <row r="83" spans="1:7" x14ac:dyDescent="0.25">
      <c r="A83" s="1">
        <v>43853.375</v>
      </c>
      <c r="B83">
        <v>22.381399999999999</v>
      </c>
      <c r="C83">
        <v>21.7759</v>
      </c>
      <c r="D83">
        <v>23.068999999999999</v>
      </c>
      <c r="E83">
        <v>22.4833</v>
      </c>
      <c r="F83" t="b">
        <v>1</v>
      </c>
      <c r="G83" t="b">
        <v>0</v>
      </c>
    </row>
    <row r="84" spans="1:7" x14ac:dyDescent="0.25">
      <c r="A84" s="1">
        <v>43853.416666666657</v>
      </c>
      <c r="B84">
        <v>20.087900000000001</v>
      </c>
      <c r="C84">
        <v>19.643899999999999</v>
      </c>
      <c r="D84">
        <v>20.3001</v>
      </c>
      <c r="E84">
        <v>20.011099999999999</v>
      </c>
      <c r="F84" t="b">
        <v>1</v>
      </c>
      <c r="G84" t="b">
        <v>0</v>
      </c>
    </row>
    <row r="85" spans="1:7" x14ac:dyDescent="0.25">
      <c r="A85" s="1">
        <v>43853.458333333343</v>
      </c>
      <c r="B85">
        <v>23.514500000000002</v>
      </c>
      <c r="C85">
        <v>23.084</v>
      </c>
      <c r="D85">
        <v>23.597999999999999</v>
      </c>
      <c r="E85">
        <v>34.923200000000001</v>
      </c>
      <c r="F85" t="b">
        <v>1</v>
      </c>
      <c r="G85" t="b">
        <v>0</v>
      </c>
    </row>
    <row r="86" spans="1:7" x14ac:dyDescent="0.25">
      <c r="A86" s="1">
        <v>43853.5</v>
      </c>
      <c r="B86">
        <v>20.426500000000001</v>
      </c>
      <c r="C86">
        <v>20.0989</v>
      </c>
      <c r="D86">
        <v>20.2258</v>
      </c>
      <c r="E86">
        <v>20.119700000000002</v>
      </c>
      <c r="F86" t="b">
        <v>1</v>
      </c>
      <c r="G86" t="b">
        <v>0</v>
      </c>
    </row>
    <row r="87" spans="1:7" x14ac:dyDescent="0.25">
      <c r="A87" s="1">
        <v>43853.541666666657</v>
      </c>
      <c r="B87">
        <v>20.205300000000001</v>
      </c>
      <c r="C87">
        <v>19.884699999999999</v>
      </c>
      <c r="D87">
        <v>19.986699999999999</v>
      </c>
      <c r="E87">
        <v>19.850000000000001</v>
      </c>
      <c r="F87" t="b">
        <v>1</v>
      </c>
      <c r="G87" t="b">
        <v>0</v>
      </c>
    </row>
    <row r="88" spans="1:7" x14ac:dyDescent="0.25">
      <c r="A88" s="1">
        <v>43853.583333333343</v>
      </c>
      <c r="B88">
        <v>20.098700000000001</v>
      </c>
      <c r="C88">
        <v>19.8322</v>
      </c>
      <c r="D88">
        <v>19.893000000000001</v>
      </c>
      <c r="E88">
        <v>19.709099999999999</v>
      </c>
      <c r="F88" t="b">
        <v>1</v>
      </c>
      <c r="G88" t="b">
        <v>0</v>
      </c>
    </row>
    <row r="89" spans="1:7" x14ac:dyDescent="0.25">
      <c r="A89" s="1">
        <v>43853.625</v>
      </c>
      <c r="B89">
        <v>21.148099999999999</v>
      </c>
      <c r="C89">
        <v>20.886700000000001</v>
      </c>
      <c r="D89">
        <v>21.022600000000001</v>
      </c>
      <c r="E89">
        <v>20.771999999999998</v>
      </c>
      <c r="F89" t="b">
        <v>1</v>
      </c>
      <c r="G89" t="b">
        <v>0</v>
      </c>
    </row>
    <row r="90" spans="1:7" x14ac:dyDescent="0.25">
      <c r="A90" s="1">
        <v>43853.666666666657</v>
      </c>
      <c r="B90">
        <v>22.277699999999999</v>
      </c>
      <c r="C90">
        <v>22.003699999999998</v>
      </c>
      <c r="D90">
        <v>22.525400000000001</v>
      </c>
      <c r="E90">
        <v>22.063800000000001</v>
      </c>
      <c r="F90" t="b">
        <v>1</v>
      </c>
      <c r="G90" t="b">
        <v>0</v>
      </c>
    </row>
    <row r="91" spans="1:7" x14ac:dyDescent="0.25">
      <c r="A91" s="1">
        <v>43853.708333333343</v>
      </c>
      <c r="B91">
        <v>39.192</v>
      </c>
      <c r="C91">
        <v>38.534599999999998</v>
      </c>
      <c r="D91">
        <v>40.761800000000001</v>
      </c>
      <c r="E91">
        <v>39.173699999999997</v>
      </c>
      <c r="F91" t="b">
        <v>1</v>
      </c>
      <c r="G91" t="b">
        <v>0</v>
      </c>
    </row>
    <row r="92" spans="1:7" x14ac:dyDescent="0.25">
      <c r="A92" s="1">
        <v>43853.75</v>
      </c>
      <c r="B92">
        <v>23.8444</v>
      </c>
      <c r="C92">
        <v>23.471699999999998</v>
      </c>
      <c r="D92">
        <v>24.523599999999998</v>
      </c>
      <c r="E92">
        <v>23.925599999999999</v>
      </c>
      <c r="F92" t="b">
        <v>1</v>
      </c>
      <c r="G92" t="b">
        <v>0</v>
      </c>
    </row>
    <row r="93" spans="1:7" x14ac:dyDescent="0.25">
      <c r="A93" s="1">
        <v>43853.791666666657</v>
      </c>
      <c r="B93">
        <v>22.212900000000001</v>
      </c>
      <c r="C93">
        <v>21.830400000000001</v>
      </c>
      <c r="D93">
        <v>22.650099999999998</v>
      </c>
      <c r="E93">
        <v>22.279299999999999</v>
      </c>
      <c r="F93" t="b">
        <v>1</v>
      </c>
      <c r="G93" t="b">
        <v>0</v>
      </c>
    </row>
    <row r="94" spans="1:7" x14ac:dyDescent="0.25">
      <c r="A94" s="1">
        <v>43853.833333333343</v>
      </c>
      <c r="B94">
        <v>20.1309</v>
      </c>
      <c r="C94">
        <v>19.749600000000001</v>
      </c>
      <c r="D94">
        <v>20.200199999999999</v>
      </c>
      <c r="E94">
        <v>20.1553</v>
      </c>
      <c r="F94" t="b">
        <v>1</v>
      </c>
      <c r="G94" t="b">
        <v>0</v>
      </c>
    </row>
    <row r="95" spans="1:7" x14ac:dyDescent="0.25">
      <c r="A95" s="1">
        <v>43853.875</v>
      </c>
      <c r="B95">
        <v>19.473299999999998</v>
      </c>
      <c r="C95">
        <v>19.111699999999999</v>
      </c>
      <c r="D95">
        <v>19.4985</v>
      </c>
      <c r="E95">
        <v>19.4223</v>
      </c>
      <c r="F95" t="b">
        <v>1</v>
      </c>
      <c r="G95" t="b">
        <v>0</v>
      </c>
    </row>
    <row r="96" spans="1:7" x14ac:dyDescent="0.25">
      <c r="A96" s="1">
        <v>43853.916666666657</v>
      </c>
      <c r="B96">
        <v>18.9163</v>
      </c>
      <c r="C96">
        <v>18.521899999999999</v>
      </c>
      <c r="D96">
        <v>18.9437</v>
      </c>
      <c r="E96">
        <v>18.876899999999999</v>
      </c>
      <c r="F96" t="b">
        <v>1</v>
      </c>
      <c r="G96" t="b">
        <v>0</v>
      </c>
    </row>
    <row r="97" spans="1:7" x14ac:dyDescent="0.25">
      <c r="A97" s="1">
        <v>43853.958333333343</v>
      </c>
      <c r="B97">
        <v>17.539899999999999</v>
      </c>
      <c r="C97">
        <v>17.132100000000001</v>
      </c>
      <c r="D97">
        <v>17.610800000000001</v>
      </c>
      <c r="E97">
        <v>17.535699999999999</v>
      </c>
      <c r="F97" t="b">
        <v>0</v>
      </c>
      <c r="G97" t="b">
        <v>1</v>
      </c>
    </row>
    <row r="98" spans="1:7" x14ac:dyDescent="0.25">
      <c r="A98" s="1">
        <v>43854</v>
      </c>
      <c r="B98">
        <v>16.980833333333329</v>
      </c>
      <c r="C98">
        <v>16.560833333333331</v>
      </c>
      <c r="E98">
        <v>16.9725</v>
      </c>
      <c r="F98" t="b">
        <v>0</v>
      </c>
      <c r="G98" t="b">
        <v>1</v>
      </c>
    </row>
    <row r="99" spans="1:7" x14ac:dyDescent="0.25">
      <c r="A99" s="1">
        <v>43854.041666666657</v>
      </c>
      <c r="B99">
        <v>16.174166666666661</v>
      </c>
      <c r="C99">
        <v>15.734999999999999</v>
      </c>
      <c r="E99">
        <v>16.164999999999999</v>
      </c>
      <c r="F99" t="b">
        <v>0</v>
      </c>
      <c r="G99" t="b">
        <v>1</v>
      </c>
    </row>
    <row r="100" spans="1:7" x14ac:dyDescent="0.25">
      <c r="A100" s="1">
        <v>43854.083333333343</v>
      </c>
      <c r="B100">
        <v>17.145</v>
      </c>
      <c r="C100">
        <v>16.6175</v>
      </c>
      <c r="E100">
        <v>17.09416666666667</v>
      </c>
      <c r="F100" t="b">
        <v>0</v>
      </c>
      <c r="G100" t="b">
        <v>1</v>
      </c>
    </row>
    <row r="101" spans="1:7" x14ac:dyDescent="0.25">
      <c r="A101" s="1">
        <v>43854.125</v>
      </c>
      <c r="B101">
        <v>17.435833333333331</v>
      </c>
      <c r="C101">
        <v>16.86333333333333</v>
      </c>
      <c r="E101">
        <v>17.373333333333331</v>
      </c>
      <c r="F101" t="b">
        <v>0</v>
      </c>
      <c r="G101" t="b">
        <v>1</v>
      </c>
    </row>
    <row r="102" spans="1:7" x14ac:dyDescent="0.25">
      <c r="A102" s="1">
        <v>43854.166666666657</v>
      </c>
      <c r="B102">
        <v>17.868333333333329</v>
      </c>
      <c r="C102">
        <v>17.274999999999999</v>
      </c>
      <c r="E102">
        <v>17.857500000000002</v>
      </c>
      <c r="F102" t="b">
        <v>0</v>
      </c>
      <c r="G102" t="b">
        <v>1</v>
      </c>
    </row>
    <row r="103" spans="1:7" x14ac:dyDescent="0.25">
      <c r="A103" s="1">
        <v>43854.208333333343</v>
      </c>
      <c r="B103">
        <v>18.795833333333331</v>
      </c>
      <c r="C103">
        <v>18.204166666666669</v>
      </c>
      <c r="E103">
        <v>18.721666666666671</v>
      </c>
      <c r="F103" t="b">
        <v>0</v>
      </c>
      <c r="G103" t="b">
        <v>1</v>
      </c>
    </row>
    <row r="104" spans="1:7" x14ac:dyDescent="0.25">
      <c r="A104" s="1">
        <v>43854.25</v>
      </c>
      <c r="B104">
        <v>23.563333333333329</v>
      </c>
      <c r="C104">
        <v>22.759999999999991</v>
      </c>
      <c r="E104">
        <v>23.465833333333329</v>
      </c>
      <c r="F104" t="b">
        <v>0</v>
      </c>
      <c r="G104" t="b">
        <v>1</v>
      </c>
    </row>
    <row r="105" spans="1:7" x14ac:dyDescent="0.25">
      <c r="A105" s="1">
        <v>43854.291666666657</v>
      </c>
      <c r="B105">
        <v>21.98416666666667</v>
      </c>
      <c r="C105">
        <v>21.333333333333329</v>
      </c>
      <c r="E105">
        <v>22.014166666666661</v>
      </c>
      <c r="F105" t="b">
        <v>1</v>
      </c>
      <c r="G105" t="b">
        <v>0</v>
      </c>
    </row>
    <row r="106" spans="1:7" x14ac:dyDescent="0.25">
      <c r="A106" s="1">
        <v>43854.333333333343</v>
      </c>
      <c r="B106">
        <v>21.977499999999999</v>
      </c>
      <c r="C106">
        <v>21.527499999999989</v>
      </c>
      <c r="E106">
        <v>21.825833333333339</v>
      </c>
      <c r="F106" t="b">
        <v>1</v>
      </c>
      <c r="G106" t="b">
        <v>0</v>
      </c>
    </row>
    <row r="107" spans="1:7" x14ac:dyDescent="0.25">
      <c r="A107" s="1">
        <v>43854.375</v>
      </c>
      <c r="B107">
        <v>21.02666666666666</v>
      </c>
      <c r="C107">
        <v>20.682500000000001</v>
      </c>
      <c r="E107">
        <v>20.64416666666666</v>
      </c>
      <c r="F107" t="b">
        <v>1</v>
      </c>
      <c r="G107" t="b">
        <v>0</v>
      </c>
    </row>
    <row r="108" spans="1:7" x14ac:dyDescent="0.25">
      <c r="A108" s="1">
        <v>43854.416666666657</v>
      </c>
      <c r="B108">
        <v>20.932500000000001</v>
      </c>
      <c r="C108">
        <v>21.03166666666667</v>
      </c>
      <c r="E108">
        <v>19.153333333333329</v>
      </c>
      <c r="F108" t="b">
        <v>1</v>
      </c>
      <c r="G108" t="b">
        <v>0</v>
      </c>
    </row>
    <row r="109" spans="1:7" x14ac:dyDescent="0.25">
      <c r="A109" s="1">
        <v>43854.458333333343</v>
      </c>
      <c r="B109">
        <v>24.885000000000002</v>
      </c>
      <c r="C109">
        <v>25.338333333333338</v>
      </c>
      <c r="E109">
        <v>19.98</v>
      </c>
      <c r="F109" t="b">
        <v>1</v>
      </c>
      <c r="G109" t="b">
        <v>0</v>
      </c>
    </row>
    <row r="110" spans="1:7" x14ac:dyDescent="0.25">
      <c r="A110" s="1">
        <v>43854.5</v>
      </c>
      <c r="B110">
        <v>22.186666666666671</v>
      </c>
      <c r="C110">
        <v>22.482500000000002</v>
      </c>
      <c r="E110">
        <v>18.073333333333331</v>
      </c>
      <c r="F110" t="b">
        <v>1</v>
      </c>
      <c r="G110" t="b">
        <v>0</v>
      </c>
    </row>
    <row r="111" spans="1:7" x14ac:dyDescent="0.25">
      <c r="A111" s="1">
        <v>43854.541666666657</v>
      </c>
      <c r="B111">
        <v>30.210000000000012</v>
      </c>
      <c r="C111">
        <v>31.4575</v>
      </c>
      <c r="E111">
        <v>20.653333333333329</v>
      </c>
      <c r="F111" t="b">
        <v>1</v>
      </c>
      <c r="G111" t="b">
        <v>0</v>
      </c>
    </row>
    <row r="112" spans="1:7" x14ac:dyDescent="0.25">
      <c r="A112" s="1">
        <v>43854.583333333343</v>
      </c>
      <c r="B112">
        <v>17.681666666666668</v>
      </c>
      <c r="C112">
        <v>17.571666666666669</v>
      </c>
      <c r="E112">
        <v>16.21833333333333</v>
      </c>
      <c r="F112" t="b">
        <v>1</v>
      </c>
      <c r="G112" t="b">
        <v>0</v>
      </c>
    </row>
    <row r="113" spans="1:7" x14ac:dyDescent="0.25">
      <c r="A113" s="1">
        <v>43854.625</v>
      </c>
      <c r="B113">
        <v>18.599166666666669</v>
      </c>
      <c r="C113">
        <v>18.55083333333333</v>
      </c>
      <c r="E113">
        <v>16.607500000000002</v>
      </c>
      <c r="F113" t="b">
        <v>1</v>
      </c>
      <c r="G113" t="b">
        <v>0</v>
      </c>
    </row>
    <row r="114" spans="1:7" x14ac:dyDescent="0.25">
      <c r="A114" s="1">
        <v>43854.666666666657</v>
      </c>
      <c r="B114">
        <v>18.80416666666666</v>
      </c>
      <c r="C114">
        <v>18.663333333333341</v>
      </c>
      <c r="E114">
        <v>17.125833333333329</v>
      </c>
      <c r="F114" t="b">
        <v>1</v>
      </c>
      <c r="G114" t="b">
        <v>0</v>
      </c>
    </row>
    <row r="115" spans="1:7" x14ac:dyDescent="0.25">
      <c r="A115" s="1">
        <v>43854.708333333343</v>
      </c>
      <c r="B115">
        <v>21.040833333333339</v>
      </c>
      <c r="C115">
        <v>21.047499999999999</v>
      </c>
      <c r="E115">
        <v>18.2075</v>
      </c>
      <c r="F115" t="b">
        <v>1</v>
      </c>
      <c r="G115" t="b">
        <v>0</v>
      </c>
    </row>
    <row r="116" spans="1:7" x14ac:dyDescent="0.25">
      <c r="A116" s="1">
        <v>43854.75</v>
      </c>
      <c r="B116">
        <v>17.285833333333329</v>
      </c>
      <c r="C116">
        <v>16.970833333333331</v>
      </c>
      <c r="E116">
        <v>16.580833333333331</v>
      </c>
      <c r="F116" t="b">
        <v>1</v>
      </c>
      <c r="G116" t="b">
        <v>0</v>
      </c>
    </row>
    <row r="117" spans="1:7" x14ac:dyDescent="0.25">
      <c r="A117" s="1">
        <v>43854.791666666657</v>
      </c>
      <c r="B117">
        <v>17.358333333333331</v>
      </c>
      <c r="C117">
        <v>16.987500000000001</v>
      </c>
      <c r="E117">
        <v>16.660833333333329</v>
      </c>
      <c r="F117" t="b">
        <v>1</v>
      </c>
      <c r="G117" t="b">
        <v>0</v>
      </c>
    </row>
    <row r="118" spans="1:7" x14ac:dyDescent="0.25">
      <c r="A118" s="1">
        <v>43854.833333333343</v>
      </c>
      <c r="B118">
        <v>17.425000000000001</v>
      </c>
      <c r="C118">
        <v>17.045833333333331</v>
      </c>
      <c r="E118">
        <v>16.646666666666668</v>
      </c>
      <c r="F118" t="b">
        <v>1</v>
      </c>
      <c r="G118" t="b">
        <v>0</v>
      </c>
    </row>
    <row r="119" spans="1:7" x14ac:dyDescent="0.25">
      <c r="A119" s="1">
        <v>43854.875</v>
      </c>
      <c r="B119">
        <v>16.657499999999999</v>
      </c>
      <c r="C119">
        <v>16.324999999999999</v>
      </c>
      <c r="E119">
        <v>15.823333333333339</v>
      </c>
      <c r="F119" t="b">
        <v>1</v>
      </c>
      <c r="G119" t="b">
        <v>0</v>
      </c>
    </row>
    <row r="120" spans="1:7" x14ac:dyDescent="0.25">
      <c r="A120" s="1">
        <v>43854.916666666657</v>
      </c>
      <c r="B120">
        <v>14.43333333333333</v>
      </c>
      <c r="C120">
        <v>14.0525</v>
      </c>
      <c r="E120">
        <v>14.176666666666669</v>
      </c>
      <c r="F120" t="b">
        <v>1</v>
      </c>
      <c r="G120" t="b">
        <v>0</v>
      </c>
    </row>
    <row r="121" spans="1:7" x14ac:dyDescent="0.25">
      <c r="A121" s="1">
        <v>43854.958333333343</v>
      </c>
      <c r="B121">
        <v>13.46</v>
      </c>
      <c r="C121">
        <v>13.0525</v>
      </c>
      <c r="E121">
        <v>13.295</v>
      </c>
      <c r="F121" t="b">
        <v>0</v>
      </c>
      <c r="G121" t="b">
        <v>1</v>
      </c>
    </row>
    <row r="122" spans="1:7" x14ac:dyDescent="0.25">
      <c r="A122" s="1">
        <v>43855</v>
      </c>
      <c r="B122">
        <v>14.53</v>
      </c>
      <c r="C122">
        <v>14.09166666666667</v>
      </c>
      <c r="E122">
        <v>14.348333333333329</v>
      </c>
      <c r="F122" t="b">
        <v>0</v>
      </c>
      <c r="G122" t="b">
        <v>1</v>
      </c>
    </row>
    <row r="123" spans="1:7" x14ac:dyDescent="0.25">
      <c r="A123" s="1">
        <v>43855.041666666657</v>
      </c>
      <c r="B123">
        <v>14.48416666666667</v>
      </c>
      <c r="C123">
        <v>14.05916666666667</v>
      </c>
      <c r="E123">
        <v>14.305</v>
      </c>
      <c r="F123" t="b">
        <v>0</v>
      </c>
      <c r="G123" t="b">
        <v>1</v>
      </c>
    </row>
    <row r="124" spans="1:7" x14ac:dyDescent="0.25">
      <c r="A124" s="1">
        <v>43855.083333333343</v>
      </c>
      <c r="B124">
        <v>14.000833333333331</v>
      </c>
      <c r="C124">
        <v>13.55</v>
      </c>
      <c r="E124">
        <v>13.79916666666667</v>
      </c>
      <c r="F124" t="b">
        <v>0</v>
      </c>
      <c r="G124" t="b">
        <v>1</v>
      </c>
    </row>
    <row r="125" spans="1:7" x14ac:dyDescent="0.25">
      <c r="A125" s="1">
        <v>43855.125</v>
      </c>
      <c r="B125">
        <v>13.739166666666669</v>
      </c>
      <c r="C125">
        <v>13.26416666666667</v>
      </c>
      <c r="E125">
        <v>13.54083333333333</v>
      </c>
      <c r="F125" t="b">
        <v>0</v>
      </c>
      <c r="G125" t="b">
        <v>1</v>
      </c>
    </row>
    <row r="126" spans="1:7" x14ac:dyDescent="0.25">
      <c r="A126" s="1">
        <v>43855.166666666657</v>
      </c>
      <c r="B126">
        <v>14.278333333333331</v>
      </c>
      <c r="C126">
        <v>13.775833333333329</v>
      </c>
      <c r="E126">
        <v>14.049166666666659</v>
      </c>
      <c r="F126" t="b">
        <v>0</v>
      </c>
      <c r="G126" t="b">
        <v>1</v>
      </c>
    </row>
    <row r="127" spans="1:7" x14ac:dyDescent="0.25">
      <c r="A127" s="1">
        <v>43855.208333333343</v>
      </c>
      <c r="B127">
        <v>16.489999999999998</v>
      </c>
      <c r="C127">
        <v>15.85916666666667</v>
      </c>
      <c r="E127">
        <v>16.248333333333331</v>
      </c>
      <c r="F127" t="b">
        <v>0</v>
      </c>
      <c r="G127" t="b">
        <v>1</v>
      </c>
    </row>
    <row r="128" spans="1:7" x14ac:dyDescent="0.25">
      <c r="A128" s="1">
        <v>43855.25</v>
      </c>
      <c r="B128">
        <v>18.581666666666671</v>
      </c>
      <c r="C128">
        <v>17.783333333333331</v>
      </c>
      <c r="E128">
        <v>18.388333333333328</v>
      </c>
      <c r="F128" t="b">
        <v>0</v>
      </c>
      <c r="G128" t="b">
        <v>1</v>
      </c>
    </row>
    <row r="129" spans="1:7" x14ac:dyDescent="0.25">
      <c r="A129" s="1">
        <v>43855.291666666657</v>
      </c>
      <c r="B129">
        <v>18.118333333333339</v>
      </c>
      <c r="C129">
        <v>17.32</v>
      </c>
      <c r="E129">
        <v>18.05416666666666</v>
      </c>
      <c r="F129" t="b">
        <v>1</v>
      </c>
      <c r="G129" t="b">
        <v>0</v>
      </c>
    </row>
    <row r="130" spans="1:7" x14ac:dyDescent="0.25">
      <c r="A130" s="1">
        <v>43855.333333333343</v>
      </c>
      <c r="B130">
        <v>18.305</v>
      </c>
      <c r="C130">
        <v>17.505833333333339</v>
      </c>
      <c r="E130">
        <v>18.3125</v>
      </c>
      <c r="F130" t="b">
        <v>1</v>
      </c>
      <c r="G130" t="b">
        <v>0</v>
      </c>
    </row>
    <row r="131" spans="1:7" x14ac:dyDescent="0.25">
      <c r="A131" s="1">
        <v>43855.375</v>
      </c>
      <c r="B131">
        <v>19.467500000000001</v>
      </c>
      <c r="C131">
        <v>18.649999999999999</v>
      </c>
      <c r="E131">
        <v>19.615833333333331</v>
      </c>
      <c r="F131" t="b">
        <v>1</v>
      </c>
      <c r="G131" t="b">
        <v>0</v>
      </c>
    </row>
    <row r="132" spans="1:7" x14ac:dyDescent="0.25">
      <c r="A132" s="1">
        <v>43855.416666666657</v>
      </c>
      <c r="B132">
        <v>18.998333333333331</v>
      </c>
      <c r="C132">
        <v>18.256666666666661</v>
      </c>
      <c r="E132">
        <v>19.139166666666672</v>
      </c>
      <c r="F132" t="b">
        <v>1</v>
      </c>
      <c r="G132" t="b">
        <v>0</v>
      </c>
    </row>
    <row r="133" spans="1:7" x14ac:dyDescent="0.25">
      <c r="A133" s="1">
        <v>43855.458333333343</v>
      </c>
      <c r="B133">
        <v>18.549166666666672</v>
      </c>
      <c r="C133">
        <v>17.862500000000001</v>
      </c>
      <c r="E133">
        <v>18.626666666666669</v>
      </c>
      <c r="F133" t="b">
        <v>1</v>
      </c>
      <c r="G133" t="b">
        <v>0</v>
      </c>
    </row>
    <row r="134" spans="1:7" x14ac:dyDescent="0.25">
      <c r="A134" s="1">
        <v>43855.5</v>
      </c>
      <c r="B134">
        <v>18.229166666666671</v>
      </c>
      <c r="C134">
        <v>17.53833333333333</v>
      </c>
      <c r="E134">
        <v>18.189166666666669</v>
      </c>
      <c r="F134" t="b">
        <v>1</v>
      </c>
      <c r="G134" t="b">
        <v>0</v>
      </c>
    </row>
    <row r="135" spans="1:7" x14ac:dyDescent="0.25">
      <c r="A135" s="1">
        <v>43855.541666666657</v>
      </c>
      <c r="B135">
        <v>15.92</v>
      </c>
      <c r="C135">
        <v>15.321666666666671</v>
      </c>
      <c r="E135">
        <v>15.84333333333333</v>
      </c>
      <c r="F135" t="b">
        <v>1</v>
      </c>
      <c r="G135" t="b">
        <v>0</v>
      </c>
    </row>
    <row r="136" spans="1:7" x14ac:dyDescent="0.25">
      <c r="A136" s="1">
        <v>43855.583333333343</v>
      </c>
      <c r="B136">
        <v>16.11333333333333</v>
      </c>
      <c r="C136">
        <v>15.494999999999999</v>
      </c>
      <c r="E136">
        <v>15.91416666666667</v>
      </c>
      <c r="F136" t="b">
        <v>1</v>
      </c>
      <c r="G136" t="b">
        <v>0</v>
      </c>
    </row>
    <row r="137" spans="1:7" x14ac:dyDescent="0.25">
      <c r="A137" s="1">
        <v>43855.625</v>
      </c>
      <c r="B137">
        <v>14.955</v>
      </c>
      <c r="C137">
        <v>14.387499999999999</v>
      </c>
      <c r="E137">
        <v>14.6975</v>
      </c>
      <c r="F137" t="b">
        <v>1</v>
      </c>
      <c r="G137" t="b">
        <v>0</v>
      </c>
    </row>
    <row r="138" spans="1:7" x14ac:dyDescent="0.25">
      <c r="A138" s="1">
        <v>43855.666666666657</v>
      </c>
      <c r="B138">
        <v>18.579999999999998</v>
      </c>
      <c r="C138">
        <v>17.93</v>
      </c>
      <c r="E138">
        <v>18.07</v>
      </c>
      <c r="F138" t="b">
        <v>1</v>
      </c>
      <c r="G138" t="b">
        <v>0</v>
      </c>
    </row>
    <row r="139" spans="1:7" x14ac:dyDescent="0.25">
      <c r="A139" s="1">
        <v>43855.708333333343</v>
      </c>
      <c r="B139">
        <v>20.009166666666658</v>
      </c>
      <c r="C139">
        <v>19.324999999999999</v>
      </c>
      <c r="E139">
        <v>19.580833333333331</v>
      </c>
      <c r="F139" t="b">
        <v>1</v>
      </c>
      <c r="G139" t="b">
        <v>0</v>
      </c>
    </row>
    <row r="140" spans="1:7" x14ac:dyDescent="0.25">
      <c r="A140" s="1">
        <v>43855.75</v>
      </c>
      <c r="B140">
        <v>19.040833333333339</v>
      </c>
      <c r="C140">
        <v>18.450833333333328</v>
      </c>
      <c r="E140">
        <v>18.58583333333333</v>
      </c>
      <c r="F140" t="b">
        <v>1</v>
      </c>
      <c r="G140" t="b">
        <v>0</v>
      </c>
    </row>
    <row r="141" spans="1:7" x14ac:dyDescent="0.25">
      <c r="A141" s="1">
        <v>43855.791666666657</v>
      </c>
      <c r="B141">
        <v>19.602499999999999</v>
      </c>
      <c r="C141">
        <v>19.013333333333328</v>
      </c>
      <c r="E141">
        <v>19.055833333333329</v>
      </c>
      <c r="F141" t="b">
        <v>1</v>
      </c>
      <c r="G141" t="b">
        <v>0</v>
      </c>
    </row>
    <row r="142" spans="1:7" x14ac:dyDescent="0.25">
      <c r="A142" s="1">
        <v>43855.833333333343</v>
      </c>
      <c r="B142">
        <v>18.4025</v>
      </c>
      <c r="C142">
        <v>17.8325</v>
      </c>
      <c r="E142">
        <v>17.846666666666671</v>
      </c>
      <c r="F142" t="b">
        <v>1</v>
      </c>
      <c r="G142" t="b">
        <v>0</v>
      </c>
    </row>
    <row r="143" spans="1:7" x14ac:dyDescent="0.25">
      <c r="A143" s="1">
        <v>43855.875</v>
      </c>
      <c r="B143">
        <v>17.01166666666667</v>
      </c>
      <c r="C143">
        <v>16.43333333333333</v>
      </c>
      <c r="E143">
        <v>16.404166666666669</v>
      </c>
      <c r="F143" t="b">
        <v>1</v>
      </c>
      <c r="G143" t="b">
        <v>0</v>
      </c>
    </row>
    <row r="144" spans="1:7" x14ac:dyDescent="0.25">
      <c r="A144" s="1">
        <v>43855.916666666657</v>
      </c>
      <c r="B144">
        <v>17.274999999999999</v>
      </c>
      <c r="C144">
        <v>16.686666666666671</v>
      </c>
      <c r="E144">
        <v>16.766666666666669</v>
      </c>
      <c r="F144" t="b">
        <v>1</v>
      </c>
      <c r="G144" t="b">
        <v>0</v>
      </c>
    </row>
    <row r="145" spans="1:7" x14ac:dyDescent="0.25">
      <c r="A145" s="1">
        <v>43855.958333333343</v>
      </c>
      <c r="B145">
        <v>16.807500000000001</v>
      </c>
      <c r="C145">
        <v>16.264166666666672</v>
      </c>
      <c r="E145">
        <v>16.330833333333331</v>
      </c>
      <c r="F145" t="b">
        <v>0</v>
      </c>
      <c r="G145" t="b">
        <v>1</v>
      </c>
    </row>
    <row r="146" spans="1:7" x14ac:dyDescent="0.25">
      <c r="A146" s="1">
        <v>43856</v>
      </c>
      <c r="B146">
        <v>16.826666666666672</v>
      </c>
      <c r="C146">
        <v>16.26583333333334</v>
      </c>
      <c r="E146">
        <v>16.276666666666671</v>
      </c>
      <c r="F146" t="b">
        <v>0</v>
      </c>
      <c r="G146" t="b">
        <v>1</v>
      </c>
    </row>
    <row r="147" spans="1:7" x14ac:dyDescent="0.25">
      <c r="A147" s="1">
        <v>43856.041666666657</v>
      </c>
      <c r="B147">
        <v>17.30833333333333</v>
      </c>
      <c r="C147">
        <v>16.698333333333331</v>
      </c>
      <c r="E147">
        <v>16.81583333333333</v>
      </c>
      <c r="F147" t="b">
        <v>0</v>
      </c>
      <c r="G147" t="b">
        <v>1</v>
      </c>
    </row>
    <row r="148" spans="1:7" x14ac:dyDescent="0.25">
      <c r="A148" s="1">
        <v>43856.083333333343</v>
      </c>
      <c r="B148">
        <v>16.03</v>
      </c>
      <c r="C148">
        <v>15.397500000000001</v>
      </c>
      <c r="E148">
        <v>15.644166666666671</v>
      </c>
      <c r="F148" t="b">
        <v>0</v>
      </c>
      <c r="G148" t="b">
        <v>1</v>
      </c>
    </row>
    <row r="149" spans="1:7" x14ac:dyDescent="0.25">
      <c r="A149" s="1">
        <v>43856.125</v>
      </c>
      <c r="B149">
        <v>15.879166666666659</v>
      </c>
      <c r="C149">
        <v>15.25583333333333</v>
      </c>
      <c r="E149">
        <v>15.48</v>
      </c>
      <c r="F149" t="b">
        <v>0</v>
      </c>
      <c r="G149" t="b">
        <v>1</v>
      </c>
    </row>
    <row r="150" spans="1:7" x14ac:dyDescent="0.25">
      <c r="A150" s="1">
        <v>43856.166666666657</v>
      </c>
      <c r="B150">
        <v>16.309999999999999</v>
      </c>
      <c r="C150">
        <v>15.685</v>
      </c>
      <c r="E150">
        <v>15.8225</v>
      </c>
      <c r="F150" t="b">
        <v>0</v>
      </c>
      <c r="G150" t="b">
        <v>1</v>
      </c>
    </row>
    <row r="151" spans="1:7" x14ac:dyDescent="0.25">
      <c r="A151" s="1">
        <v>43856.208333333343</v>
      </c>
      <c r="B151">
        <v>16.835000000000001</v>
      </c>
      <c r="C151">
        <v>16.21833333333333</v>
      </c>
      <c r="E151">
        <v>16.29666666666667</v>
      </c>
      <c r="F151" t="b">
        <v>0</v>
      </c>
      <c r="G151" t="b">
        <v>1</v>
      </c>
    </row>
    <row r="152" spans="1:7" x14ac:dyDescent="0.25">
      <c r="A152" s="1">
        <v>43856.25</v>
      </c>
      <c r="B152">
        <v>18.951666666666672</v>
      </c>
      <c r="C152">
        <v>18.264166666666672</v>
      </c>
      <c r="E152">
        <v>18.30083333333333</v>
      </c>
      <c r="F152" t="b">
        <v>0</v>
      </c>
      <c r="G152" t="b">
        <v>1</v>
      </c>
    </row>
    <row r="153" spans="1:7" x14ac:dyDescent="0.25">
      <c r="A153" s="1">
        <v>43856.291666666657</v>
      </c>
      <c r="B153">
        <v>19.84333333333333</v>
      </c>
      <c r="C153">
        <v>19.107500000000002</v>
      </c>
      <c r="E153">
        <v>19.19583333333334</v>
      </c>
      <c r="F153" t="b">
        <v>1</v>
      </c>
      <c r="G153" t="b">
        <v>0</v>
      </c>
    </row>
    <row r="154" spans="1:7" x14ac:dyDescent="0.25">
      <c r="A154" s="1">
        <v>43856.333333333343</v>
      </c>
      <c r="B154">
        <v>20.043333333333329</v>
      </c>
      <c r="C154">
        <v>19.271666666666668</v>
      </c>
      <c r="E154">
        <v>19.279166666666669</v>
      </c>
      <c r="F154" t="b">
        <v>1</v>
      </c>
      <c r="G154" t="b">
        <v>0</v>
      </c>
    </row>
    <row r="155" spans="1:7" x14ac:dyDescent="0.25">
      <c r="A155" s="1">
        <v>43856.375</v>
      </c>
      <c r="B155">
        <v>18.592500000000001</v>
      </c>
      <c r="C155">
        <v>17.92583333333333</v>
      </c>
      <c r="E155">
        <v>17.786666666666669</v>
      </c>
      <c r="F155" t="b">
        <v>1</v>
      </c>
      <c r="G155" t="b">
        <v>0</v>
      </c>
    </row>
    <row r="156" spans="1:7" x14ac:dyDescent="0.25">
      <c r="A156" s="1">
        <v>43856.416666666657</v>
      </c>
      <c r="B156">
        <v>17.64916666666667</v>
      </c>
      <c r="C156">
        <v>17.07</v>
      </c>
      <c r="E156">
        <v>16.759166666666669</v>
      </c>
      <c r="F156" t="b">
        <v>1</v>
      </c>
      <c r="G156" t="b">
        <v>0</v>
      </c>
    </row>
    <row r="157" spans="1:7" x14ac:dyDescent="0.25">
      <c r="A157" s="1">
        <v>43856.458333333343</v>
      </c>
      <c r="B157">
        <v>19.84833333333334</v>
      </c>
      <c r="C157">
        <v>19.260833333333331</v>
      </c>
      <c r="E157">
        <v>18.905000000000001</v>
      </c>
      <c r="F157" t="b">
        <v>1</v>
      </c>
      <c r="G157" t="b">
        <v>0</v>
      </c>
    </row>
    <row r="158" spans="1:7" x14ac:dyDescent="0.25">
      <c r="A158" s="1">
        <v>43856.5</v>
      </c>
      <c r="B158">
        <v>18.940000000000001</v>
      </c>
      <c r="C158">
        <v>18.414166666666659</v>
      </c>
      <c r="E158">
        <v>18.119166666666668</v>
      </c>
      <c r="F158" t="b">
        <v>1</v>
      </c>
      <c r="G158" t="b">
        <v>0</v>
      </c>
    </row>
    <row r="159" spans="1:7" x14ac:dyDescent="0.25">
      <c r="A159" s="1">
        <v>43856.541666666657</v>
      </c>
      <c r="B159">
        <v>17.82833333333333</v>
      </c>
      <c r="C159">
        <v>17.334166666666661</v>
      </c>
      <c r="E159">
        <v>17.087499999999999</v>
      </c>
      <c r="F159" t="b">
        <v>1</v>
      </c>
      <c r="G159" t="b">
        <v>0</v>
      </c>
    </row>
    <row r="160" spans="1:7" x14ac:dyDescent="0.25">
      <c r="A160" s="1">
        <v>43856.583333333343</v>
      </c>
      <c r="B160">
        <v>19.361666666666661</v>
      </c>
      <c r="C160">
        <v>18.855833333333329</v>
      </c>
      <c r="E160">
        <v>18.59416666666667</v>
      </c>
      <c r="F160" t="b">
        <v>1</v>
      </c>
      <c r="G160" t="b">
        <v>0</v>
      </c>
    </row>
    <row r="161" spans="1:7" x14ac:dyDescent="0.25">
      <c r="A161" s="1">
        <v>43856.625</v>
      </c>
      <c r="B161">
        <v>19.25454545454545</v>
      </c>
      <c r="C161">
        <v>18.731818181818181</v>
      </c>
      <c r="E161">
        <v>18.579090909090919</v>
      </c>
      <c r="F161" t="b">
        <v>1</v>
      </c>
      <c r="G161" t="b">
        <v>0</v>
      </c>
    </row>
    <row r="162" spans="1:7" x14ac:dyDescent="0.25">
      <c r="A162" s="1">
        <v>43856.666666666657</v>
      </c>
      <c r="B162">
        <v>21.5625</v>
      </c>
      <c r="C162">
        <v>20.947500000000002</v>
      </c>
      <c r="E162">
        <v>20.659166666666671</v>
      </c>
      <c r="F162" t="b">
        <v>1</v>
      </c>
      <c r="G162" t="b">
        <v>0</v>
      </c>
    </row>
    <row r="163" spans="1:7" x14ac:dyDescent="0.25">
      <c r="A163" s="1">
        <v>43856.708333333343</v>
      </c>
      <c r="B163">
        <v>47.356666666666662</v>
      </c>
      <c r="C163">
        <v>46.127499999999998</v>
      </c>
      <c r="E163">
        <v>45.418333333333329</v>
      </c>
      <c r="F163" t="b">
        <v>1</v>
      </c>
      <c r="G163" t="b">
        <v>0</v>
      </c>
    </row>
    <row r="164" spans="1:7" x14ac:dyDescent="0.25">
      <c r="A164" s="1">
        <v>43856.75</v>
      </c>
      <c r="B164">
        <v>22.93</v>
      </c>
      <c r="C164">
        <v>22.340833333333329</v>
      </c>
      <c r="E164">
        <v>22.194166666666671</v>
      </c>
      <c r="F164" t="b">
        <v>1</v>
      </c>
      <c r="G164" t="b">
        <v>0</v>
      </c>
    </row>
    <row r="165" spans="1:7" x14ac:dyDescent="0.25">
      <c r="A165" s="1">
        <v>43856.791666666657</v>
      </c>
      <c r="B165">
        <v>24.15916666666666</v>
      </c>
      <c r="C165">
        <v>23.405000000000001</v>
      </c>
      <c r="E165">
        <v>22.335833333333341</v>
      </c>
      <c r="F165" t="b">
        <v>1</v>
      </c>
      <c r="G165" t="b">
        <v>0</v>
      </c>
    </row>
    <row r="166" spans="1:7" x14ac:dyDescent="0.25">
      <c r="A166" s="1">
        <v>43856.833333333343</v>
      </c>
      <c r="B166">
        <v>23.162499999999991</v>
      </c>
      <c r="C166">
        <v>22.583333333333329</v>
      </c>
      <c r="E166">
        <v>22.195</v>
      </c>
      <c r="F166" t="b">
        <v>1</v>
      </c>
      <c r="G166" t="b">
        <v>0</v>
      </c>
    </row>
    <row r="167" spans="1:7" x14ac:dyDescent="0.25">
      <c r="A167" s="1">
        <v>43856.875</v>
      </c>
      <c r="B167">
        <v>19.989999999999998</v>
      </c>
      <c r="C167">
        <v>19.510833333333331</v>
      </c>
      <c r="E167">
        <v>19.05916666666667</v>
      </c>
      <c r="F167" t="b">
        <v>1</v>
      </c>
      <c r="G167" t="b">
        <v>0</v>
      </c>
    </row>
    <row r="168" spans="1:7" x14ac:dyDescent="0.25">
      <c r="A168" s="1">
        <v>43856.916666666657</v>
      </c>
      <c r="B168">
        <v>18.255833333333332</v>
      </c>
      <c r="C168">
        <v>17.795833333333331</v>
      </c>
      <c r="E168">
        <v>17.352499999999999</v>
      </c>
      <c r="F168" t="b">
        <v>1</v>
      </c>
      <c r="G168" t="b">
        <v>0</v>
      </c>
    </row>
    <row r="169" spans="1:7" x14ac:dyDescent="0.25">
      <c r="A169" s="1">
        <v>43856.958333333343</v>
      </c>
      <c r="B169">
        <v>19.087499999999999</v>
      </c>
      <c r="C169">
        <v>18.5275</v>
      </c>
      <c r="E169">
        <v>18.177499999999998</v>
      </c>
      <c r="F169" t="b">
        <v>0</v>
      </c>
      <c r="G169" t="b">
        <v>1</v>
      </c>
    </row>
    <row r="170" spans="1:7" x14ac:dyDescent="0.25">
      <c r="A170" s="1"/>
    </row>
    <row r="171" spans="1:7" x14ac:dyDescent="0.25">
      <c r="A171" s="1"/>
    </row>
    <row r="172" spans="1:7" x14ac:dyDescent="0.25">
      <c r="A172" s="1"/>
    </row>
    <row r="173" spans="1:7" x14ac:dyDescent="0.25">
      <c r="A173" s="1"/>
    </row>
    <row r="174" spans="1:7" x14ac:dyDescent="0.25">
      <c r="A174" s="1"/>
    </row>
    <row r="175" spans="1:7" x14ac:dyDescent="0.25">
      <c r="A175" s="1"/>
    </row>
    <row r="176" spans="1:7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</sheetData>
  <mergeCells count="2">
    <mergeCell ref="J21:L21"/>
    <mergeCell ref="N21:P2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8"/>
  <sheetViews>
    <sheetView topLeftCell="F1" workbookViewId="0">
      <selection activeCell="E3" sqref="E3:F90"/>
    </sheetView>
  </sheetViews>
  <sheetFormatPr defaultRowHeight="15" x14ac:dyDescent="0.25"/>
  <cols>
    <col min="2" max="2" width="12.5703125" customWidth="1"/>
    <col min="3" max="3" width="15.7109375" customWidth="1"/>
  </cols>
  <sheetData>
    <row r="1" spans="2:6" x14ac:dyDescent="0.25">
      <c r="B1" t="s">
        <v>84</v>
      </c>
      <c r="E1" t="s">
        <v>85</v>
      </c>
    </row>
    <row r="2" spans="2:6" x14ac:dyDescent="0.25">
      <c r="B2" t="s">
        <v>80</v>
      </c>
      <c r="C2" t="s">
        <v>79</v>
      </c>
      <c r="E2" t="s">
        <v>80</v>
      </c>
      <c r="F2" t="s">
        <v>79</v>
      </c>
    </row>
    <row r="3" spans="2:6" x14ac:dyDescent="0.25">
      <c r="B3">
        <v>87.074299999999994</v>
      </c>
      <c r="C3">
        <v>87918.221000000005</v>
      </c>
      <c r="E3">
        <v>14.3413</v>
      </c>
      <c r="F3">
        <v>75206.404999999999</v>
      </c>
    </row>
    <row r="4" spans="2:6" x14ac:dyDescent="0.25">
      <c r="B4">
        <v>50.327300000000001</v>
      </c>
      <c r="C4">
        <v>93705.327000000005</v>
      </c>
      <c r="E4">
        <v>14.6881</v>
      </c>
      <c r="F4">
        <v>72656.982000000004</v>
      </c>
    </row>
    <row r="5" spans="2:6" x14ac:dyDescent="0.25">
      <c r="B5">
        <v>53.020800000000001</v>
      </c>
      <c r="C5">
        <v>94349.288</v>
      </c>
      <c r="E5">
        <v>14.652100000000001</v>
      </c>
      <c r="F5">
        <v>71508.864000000001</v>
      </c>
    </row>
    <row r="6" spans="2:6" x14ac:dyDescent="0.25">
      <c r="B6">
        <v>35.2898</v>
      </c>
      <c r="C6">
        <v>94177.395000000004</v>
      </c>
      <c r="E6">
        <v>14.9314</v>
      </c>
      <c r="F6">
        <v>71065.688999999998</v>
      </c>
    </row>
    <row r="7" spans="2:6" x14ac:dyDescent="0.25">
      <c r="B7">
        <v>23.9575</v>
      </c>
      <c r="C7">
        <v>93475.120999999999</v>
      </c>
      <c r="E7">
        <v>14.866099999999999</v>
      </c>
      <c r="F7">
        <v>71697.712</v>
      </c>
    </row>
    <row r="8" spans="2:6" x14ac:dyDescent="0.25">
      <c r="B8">
        <v>25.306999999999999</v>
      </c>
      <c r="C8">
        <v>92578.982000000004</v>
      </c>
      <c r="E8">
        <v>21.651299999999999</v>
      </c>
      <c r="F8">
        <v>73958.324999999997</v>
      </c>
    </row>
    <row r="9" spans="2:6" x14ac:dyDescent="0.25">
      <c r="B9">
        <v>28.018999999999998</v>
      </c>
      <c r="C9">
        <v>91577.373000000007</v>
      </c>
      <c r="E9">
        <v>41.941099999999999</v>
      </c>
      <c r="F9">
        <v>79429.544999999998</v>
      </c>
    </row>
    <row r="10" spans="2:6" x14ac:dyDescent="0.25">
      <c r="B10">
        <v>22.9634</v>
      </c>
      <c r="C10">
        <v>90511.148000000001</v>
      </c>
      <c r="E10">
        <v>15.6683</v>
      </c>
      <c r="F10">
        <v>86745.225000000006</v>
      </c>
    </row>
    <row r="11" spans="2:6" x14ac:dyDescent="0.25">
      <c r="B11">
        <v>21.307700000000001</v>
      </c>
      <c r="C11">
        <v>89644.88</v>
      </c>
      <c r="E11">
        <v>17.2514</v>
      </c>
      <c r="F11">
        <v>82311.259999999995</v>
      </c>
    </row>
    <row r="12" spans="2:6" x14ac:dyDescent="0.25">
      <c r="B12">
        <v>19.4907</v>
      </c>
      <c r="C12">
        <v>89151.509000000005</v>
      </c>
      <c r="E12">
        <v>17.123200000000001</v>
      </c>
      <c r="F12">
        <v>78913.043999999994</v>
      </c>
    </row>
    <row r="13" spans="2:6" x14ac:dyDescent="0.25">
      <c r="B13">
        <v>53.2303</v>
      </c>
      <c r="C13">
        <v>90625.062999999995</v>
      </c>
      <c r="E13">
        <v>15.489699999999999</v>
      </c>
      <c r="F13">
        <v>76817.634999999995</v>
      </c>
    </row>
    <row r="14" spans="2:6" x14ac:dyDescent="0.25">
      <c r="B14">
        <v>29.295500000000001</v>
      </c>
      <c r="C14">
        <v>95331.017000000007</v>
      </c>
      <c r="E14">
        <v>16.0474</v>
      </c>
      <c r="F14">
        <v>75825.826000000001</v>
      </c>
    </row>
    <row r="15" spans="2:6" x14ac:dyDescent="0.25">
      <c r="B15">
        <v>25.1782</v>
      </c>
      <c r="C15">
        <v>97224.634000000005</v>
      </c>
      <c r="E15">
        <v>17.988</v>
      </c>
      <c r="F15">
        <v>75876.542000000001</v>
      </c>
    </row>
    <row r="16" spans="2:6" x14ac:dyDescent="0.25">
      <c r="B16">
        <v>35.965200000000003</v>
      </c>
      <c r="C16">
        <v>96536.99</v>
      </c>
      <c r="E16">
        <v>19.074200000000001</v>
      </c>
      <c r="F16">
        <v>77610.929999999993</v>
      </c>
    </row>
    <row r="17" spans="2:6" x14ac:dyDescent="0.25">
      <c r="B17">
        <v>22.140999999999998</v>
      </c>
      <c r="C17">
        <v>94676.668000000005</v>
      </c>
      <c r="E17">
        <v>18.824200000000001</v>
      </c>
      <c r="F17">
        <v>82542.066999999995</v>
      </c>
    </row>
    <row r="18" spans="2:6" x14ac:dyDescent="0.25">
      <c r="B18">
        <v>20.9666</v>
      </c>
      <c r="C18">
        <v>91446.436000000002</v>
      </c>
      <c r="E18">
        <v>18.276499999999999</v>
      </c>
      <c r="F18">
        <v>85665.331000000006</v>
      </c>
    </row>
    <row r="19" spans="2:6" x14ac:dyDescent="0.25">
      <c r="B19">
        <v>20.662500000000001</v>
      </c>
      <c r="C19">
        <v>90220.808000000005</v>
      </c>
      <c r="E19">
        <v>18.4849</v>
      </c>
      <c r="F19">
        <v>80896.976999999999</v>
      </c>
    </row>
    <row r="20" spans="2:6" x14ac:dyDescent="0.25">
      <c r="B20">
        <v>22.493600000000001</v>
      </c>
      <c r="C20">
        <v>95326.073000000004</v>
      </c>
      <c r="E20">
        <v>18.019300000000001</v>
      </c>
      <c r="F20">
        <v>77518.047000000006</v>
      </c>
    </row>
    <row r="21" spans="2:6" x14ac:dyDescent="0.25">
      <c r="B21">
        <v>25.9636</v>
      </c>
      <c r="C21">
        <v>95431.899000000005</v>
      </c>
      <c r="E21">
        <v>17.152100000000001</v>
      </c>
      <c r="F21">
        <v>75817.786999999997</v>
      </c>
    </row>
    <row r="22" spans="2:6" x14ac:dyDescent="0.25">
      <c r="B22">
        <v>23.677900000000001</v>
      </c>
      <c r="C22">
        <v>95093.032999999996</v>
      </c>
      <c r="E22">
        <v>17.458500000000001</v>
      </c>
      <c r="F22">
        <v>74962.701000000001</v>
      </c>
    </row>
    <row r="23" spans="2:6" x14ac:dyDescent="0.25">
      <c r="B23">
        <v>24.0398</v>
      </c>
      <c r="C23">
        <v>94644.85</v>
      </c>
      <c r="E23">
        <v>17.672799999999999</v>
      </c>
      <c r="F23">
        <v>75195.165999999997</v>
      </c>
    </row>
    <row r="24" spans="2:6" x14ac:dyDescent="0.25">
      <c r="B24">
        <v>21.334399999999999</v>
      </c>
      <c r="C24">
        <v>94087.823999999993</v>
      </c>
      <c r="E24">
        <v>18.535599999999999</v>
      </c>
      <c r="F24">
        <v>76995.426999999996</v>
      </c>
    </row>
    <row r="25" spans="2:6" x14ac:dyDescent="0.25">
      <c r="B25">
        <v>21.626200000000001</v>
      </c>
      <c r="C25">
        <v>93128.21</v>
      </c>
      <c r="E25">
        <v>26.054400000000001</v>
      </c>
      <c r="F25">
        <v>81857.790999999997</v>
      </c>
    </row>
    <row r="26" spans="2:6" x14ac:dyDescent="0.25">
      <c r="B26">
        <v>20.587299999999999</v>
      </c>
      <c r="C26">
        <v>92405.989000000001</v>
      </c>
      <c r="E26">
        <v>15.1746</v>
      </c>
      <c r="F26">
        <v>83846.047999999995</v>
      </c>
    </row>
    <row r="27" spans="2:6" x14ac:dyDescent="0.25">
      <c r="B27">
        <v>20.130800000000001</v>
      </c>
      <c r="C27">
        <v>91522.843999999997</v>
      </c>
      <c r="E27">
        <v>14.892200000000001</v>
      </c>
      <c r="F27">
        <v>79263.081999999995</v>
      </c>
    </row>
    <row r="28" spans="2:6" x14ac:dyDescent="0.25">
      <c r="B28">
        <v>20.412099999999999</v>
      </c>
      <c r="C28">
        <v>91037.111999999994</v>
      </c>
      <c r="E28">
        <v>14.262</v>
      </c>
      <c r="F28">
        <v>76072.221999999994</v>
      </c>
    </row>
    <row r="29" spans="2:6" x14ac:dyDescent="0.25">
      <c r="B29">
        <v>28.164200000000001</v>
      </c>
      <c r="C29">
        <v>92077.244000000006</v>
      </c>
      <c r="E29">
        <v>14.360799999999999</v>
      </c>
      <c r="F29">
        <v>74065.205000000002</v>
      </c>
    </row>
    <row r="30" spans="2:6" x14ac:dyDescent="0.25">
      <c r="B30">
        <v>27.811299999999999</v>
      </c>
      <c r="C30">
        <v>95514.388000000006</v>
      </c>
      <c r="E30">
        <v>13.712300000000001</v>
      </c>
      <c r="F30">
        <v>73298.923999999999</v>
      </c>
    </row>
    <row r="31" spans="2:6" x14ac:dyDescent="0.25">
      <c r="B31">
        <v>25.555099999999999</v>
      </c>
      <c r="C31">
        <v>97107.701000000001</v>
      </c>
      <c r="E31">
        <v>14.212400000000001</v>
      </c>
      <c r="F31">
        <v>73423.691999999995</v>
      </c>
    </row>
    <row r="32" spans="2:6" x14ac:dyDescent="0.25">
      <c r="B32">
        <v>22.7624</v>
      </c>
      <c r="C32">
        <v>95960.948999999993</v>
      </c>
      <c r="E32">
        <v>15.0526</v>
      </c>
      <c r="F32">
        <v>75011.066999999995</v>
      </c>
    </row>
    <row r="33" spans="2:6" x14ac:dyDescent="0.25">
      <c r="B33">
        <v>21.593299999999999</v>
      </c>
      <c r="C33">
        <v>93872.745999999999</v>
      </c>
      <c r="E33">
        <v>18.8368</v>
      </c>
      <c r="F33">
        <v>79763.444000000003</v>
      </c>
    </row>
    <row r="34" spans="2:6" x14ac:dyDescent="0.25">
      <c r="B34">
        <v>19.476700000000001</v>
      </c>
      <c r="C34">
        <v>90504.332999999999</v>
      </c>
      <c r="E34">
        <v>20.252199999999998</v>
      </c>
      <c r="F34">
        <v>95194.71</v>
      </c>
    </row>
    <row r="35" spans="2:6" x14ac:dyDescent="0.25">
      <c r="B35">
        <v>21.771899999999999</v>
      </c>
      <c r="C35">
        <v>89769.745999999999</v>
      </c>
      <c r="E35">
        <v>18.411100000000001</v>
      </c>
      <c r="F35">
        <v>91188.725000000006</v>
      </c>
    </row>
    <row r="36" spans="2:6" x14ac:dyDescent="0.25">
      <c r="B36">
        <v>23.203499999999998</v>
      </c>
      <c r="C36">
        <v>94885.789000000004</v>
      </c>
      <c r="E36">
        <v>18.809000000000001</v>
      </c>
      <c r="F36">
        <v>88387.084000000003</v>
      </c>
    </row>
    <row r="37" spans="2:6" x14ac:dyDescent="0.25">
      <c r="B37">
        <v>21.526299999999999</v>
      </c>
      <c r="C37">
        <v>94736.453999999998</v>
      </c>
      <c r="E37">
        <v>18.412700000000001</v>
      </c>
      <c r="F37">
        <v>87020.68</v>
      </c>
    </row>
    <row r="38" spans="2:6" x14ac:dyDescent="0.25">
      <c r="B38">
        <v>29.675799999999999</v>
      </c>
      <c r="C38">
        <v>92893.104999999996</v>
      </c>
      <c r="E38">
        <v>18.866399999999999</v>
      </c>
      <c r="F38">
        <v>86880.61</v>
      </c>
    </row>
    <row r="39" spans="2:6" x14ac:dyDescent="0.25">
      <c r="B39">
        <v>21.5609</v>
      </c>
      <c r="C39">
        <v>91235.671000000002</v>
      </c>
      <c r="E39">
        <v>19.587499999999999</v>
      </c>
      <c r="F39">
        <v>87658.774000000005</v>
      </c>
    </row>
    <row r="40" spans="2:6" x14ac:dyDescent="0.25">
      <c r="B40">
        <v>19.891999999999999</v>
      </c>
      <c r="C40">
        <v>89399.392000000007</v>
      </c>
      <c r="E40">
        <v>19.363</v>
      </c>
      <c r="F40">
        <v>90137.447</v>
      </c>
    </row>
    <row r="41" spans="2:6" x14ac:dyDescent="0.25">
      <c r="B41">
        <v>19.016999999999999</v>
      </c>
      <c r="C41">
        <v>87847.98</v>
      </c>
      <c r="E41">
        <v>20.389900000000001</v>
      </c>
      <c r="F41">
        <v>95654.44</v>
      </c>
    </row>
    <row r="42" spans="2:6" x14ac:dyDescent="0.25">
      <c r="B42">
        <v>18.807200000000002</v>
      </c>
      <c r="C42">
        <v>87025.7</v>
      </c>
      <c r="E42">
        <v>19.9711</v>
      </c>
      <c r="F42">
        <v>99104.534</v>
      </c>
    </row>
    <row r="43" spans="2:6" x14ac:dyDescent="0.25">
      <c r="B43">
        <v>18.926600000000001</v>
      </c>
      <c r="C43">
        <v>86212.005999999994</v>
      </c>
      <c r="E43">
        <v>39.171500000000002</v>
      </c>
      <c r="F43">
        <v>94670.827000000005</v>
      </c>
    </row>
    <row r="44" spans="2:6" x14ac:dyDescent="0.25">
      <c r="B44">
        <v>20.108699999999999</v>
      </c>
      <c r="C44">
        <v>86319.84</v>
      </c>
      <c r="E44">
        <v>21.4039</v>
      </c>
      <c r="F44">
        <v>91223.16</v>
      </c>
    </row>
    <row r="45" spans="2:6" x14ac:dyDescent="0.25">
      <c r="B45">
        <v>21.572399999999998</v>
      </c>
      <c r="C45">
        <v>88446.354000000007</v>
      </c>
      <c r="E45">
        <v>22.0459</v>
      </c>
      <c r="F45">
        <v>89020.770999999993</v>
      </c>
    </row>
    <row r="46" spans="2:6" x14ac:dyDescent="0.25">
      <c r="B46">
        <v>24.981200000000001</v>
      </c>
      <c r="C46">
        <v>93117.15</v>
      </c>
      <c r="E46">
        <v>19.352599999999999</v>
      </c>
      <c r="F46">
        <v>87889.702999999994</v>
      </c>
    </row>
    <row r="47" spans="2:6" x14ac:dyDescent="0.25">
      <c r="B47">
        <v>19.311299999999999</v>
      </c>
      <c r="C47">
        <v>94788.099000000002</v>
      </c>
      <c r="E47">
        <v>19.248200000000001</v>
      </c>
      <c r="F47">
        <v>87306.562000000005</v>
      </c>
    </row>
    <row r="48" spans="2:6" x14ac:dyDescent="0.25">
      <c r="B48">
        <v>19.065899999999999</v>
      </c>
      <c r="C48">
        <v>93871.684999999998</v>
      </c>
      <c r="E48">
        <v>19.185099999999998</v>
      </c>
      <c r="F48">
        <v>87709.95</v>
      </c>
    </row>
    <row r="49" spans="2:6" x14ac:dyDescent="0.25">
      <c r="B49">
        <v>18.130400000000002</v>
      </c>
      <c r="C49">
        <v>92157.028000000006</v>
      </c>
      <c r="E49">
        <v>24.218499999999999</v>
      </c>
      <c r="F49">
        <v>89189.913</v>
      </c>
    </row>
    <row r="50" spans="2:6" x14ac:dyDescent="0.25">
      <c r="B50">
        <v>16.621400000000001</v>
      </c>
      <c r="C50">
        <v>88898.065000000002</v>
      </c>
      <c r="E50">
        <v>19.5671</v>
      </c>
      <c r="F50">
        <v>90917.974000000002</v>
      </c>
    </row>
    <row r="51" spans="2:6" x14ac:dyDescent="0.25">
      <c r="B51">
        <v>20.8919</v>
      </c>
      <c r="C51">
        <v>87963.31</v>
      </c>
      <c r="E51">
        <v>16.7149</v>
      </c>
      <c r="F51">
        <v>87413.823000000004</v>
      </c>
    </row>
    <row r="52" spans="2:6" x14ac:dyDescent="0.25">
      <c r="B52">
        <v>19.728100000000001</v>
      </c>
      <c r="C52">
        <v>93495.972999999998</v>
      </c>
      <c r="E52">
        <v>18.517900000000001</v>
      </c>
      <c r="F52">
        <v>84153.641000000003</v>
      </c>
    </row>
    <row r="53" spans="2:6" x14ac:dyDescent="0.25">
      <c r="B53">
        <v>18.52</v>
      </c>
      <c r="C53">
        <v>93921.433999999994</v>
      </c>
      <c r="E53">
        <v>17.396899999999999</v>
      </c>
      <c r="F53">
        <v>82377.168999999994</v>
      </c>
    </row>
    <row r="54" spans="2:6" x14ac:dyDescent="0.25">
      <c r="B54">
        <v>17.4605</v>
      </c>
      <c r="C54">
        <v>93129.493000000002</v>
      </c>
      <c r="E54">
        <v>16.517299999999999</v>
      </c>
      <c r="F54">
        <v>81189.910999999993</v>
      </c>
    </row>
    <row r="55" spans="2:6" x14ac:dyDescent="0.25">
      <c r="B55">
        <v>17.4634</v>
      </c>
      <c r="C55">
        <v>92448.941000000006</v>
      </c>
      <c r="E55">
        <v>4.9954000000000001</v>
      </c>
      <c r="F55">
        <v>80883.364000000001</v>
      </c>
    </row>
    <row r="56" spans="2:6" x14ac:dyDescent="0.25">
      <c r="B56">
        <v>17.100100000000001</v>
      </c>
      <c r="C56">
        <v>91362.565000000002</v>
      </c>
      <c r="E56">
        <v>15.646000000000001</v>
      </c>
      <c r="F56">
        <v>81296.618000000002</v>
      </c>
    </row>
    <row r="57" spans="2:6" x14ac:dyDescent="0.25">
      <c r="B57">
        <v>18.067799999999998</v>
      </c>
      <c r="C57">
        <v>90634.596000000005</v>
      </c>
      <c r="E57">
        <v>15.786199999999999</v>
      </c>
      <c r="F57">
        <v>83033.45</v>
      </c>
    </row>
    <row r="58" spans="2:6" x14ac:dyDescent="0.25">
      <c r="B58">
        <v>18.905999999999999</v>
      </c>
      <c r="C58">
        <v>90448.58</v>
      </c>
      <c r="E58">
        <v>24.24</v>
      </c>
      <c r="F58">
        <v>99904.152000000002</v>
      </c>
    </row>
    <row r="59" spans="2:6" x14ac:dyDescent="0.25">
      <c r="B59">
        <v>17.8047</v>
      </c>
      <c r="C59">
        <v>90326.298999999999</v>
      </c>
      <c r="E59">
        <v>21.067</v>
      </c>
      <c r="F59">
        <v>96823.489000000001</v>
      </c>
    </row>
    <row r="60" spans="2:6" x14ac:dyDescent="0.25">
      <c r="B60">
        <v>19.023900000000001</v>
      </c>
      <c r="C60">
        <v>91011.744000000006</v>
      </c>
      <c r="E60">
        <v>23.476500000000001</v>
      </c>
      <c r="F60">
        <v>94778.142000000007</v>
      </c>
    </row>
    <row r="61" spans="2:6" x14ac:dyDescent="0.25">
      <c r="B61">
        <v>23.023</v>
      </c>
      <c r="C61">
        <v>93855.422000000006</v>
      </c>
      <c r="E61">
        <v>23.702999999999999</v>
      </c>
      <c r="F61">
        <v>93917.123999999996</v>
      </c>
    </row>
    <row r="62" spans="2:6" x14ac:dyDescent="0.25">
      <c r="B62">
        <v>22.873999999999999</v>
      </c>
      <c r="C62">
        <v>99743.46</v>
      </c>
      <c r="E62">
        <v>22.289899999999999</v>
      </c>
      <c r="F62">
        <v>93873.938999999998</v>
      </c>
    </row>
    <row r="63" spans="2:6" x14ac:dyDescent="0.25">
      <c r="B63">
        <v>32.163699999999999</v>
      </c>
      <c r="C63">
        <v>102861.82399999999</v>
      </c>
      <c r="E63">
        <v>22.7258</v>
      </c>
      <c r="F63">
        <v>94651.323000000004</v>
      </c>
    </row>
    <row r="64" spans="2:6" x14ac:dyDescent="0.25">
      <c r="B64">
        <v>22.011199999999999</v>
      </c>
      <c r="C64">
        <v>102855.61</v>
      </c>
      <c r="E64">
        <v>23.8828</v>
      </c>
      <c r="F64">
        <v>96837.819000000003</v>
      </c>
    </row>
    <row r="65" spans="2:6" x14ac:dyDescent="0.25">
      <c r="B65">
        <v>22.347200000000001</v>
      </c>
      <c r="C65">
        <v>101900.48299999999</v>
      </c>
      <c r="E65">
        <v>25.3062</v>
      </c>
      <c r="F65">
        <v>101421.367</v>
      </c>
    </row>
    <row r="66" spans="2:6" x14ac:dyDescent="0.25">
      <c r="B66">
        <v>20.710999999999999</v>
      </c>
      <c r="C66">
        <v>99450.645999999993</v>
      </c>
      <c r="E66">
        <v>24.4572</v>
      </c>
      <c r="F66">
        <v>104976.455</v>
      </c>
    </row>
    <row r="67" spans="2:6" x14ac:dyDescent="0.25">
      <c r="B67">
        <v>23.704799999999999</v>
      </c>
      <c r="C67">
        <v>104116.133</v>
      </c>
      <c r="E67">
        <v>24.5059</v>
      </c>
      <c r="F67">
        <v>100845.856</v>
      </c>
    </row>
    <row r="68" spans="2:6" x14ac:dyDescent="0.25">
      <c r="B68">
        <v>21.473299999999998</v>
      </c>
      <c r="C68">
        <v>109144.273</v>
      </c>
      <c r="E68">
        <v>23.8398</v>
      </c>
      <c r="F68">
        <v>98085.930999999997</v>
      </c>
    </row>
    <row r="69" spans="2:6" x14ac:dyDescent="0.25">
      <c r="B69">
        <v>20.6341</v>
      </c>
      <c r="C69">
        <v>108794.94500000001</v>
      </c>
      <c r="E69">
        <v>24.167100000000001</v>
      </c>
      <c r="F69">
        <v>96809.728000000003</v>
      </c>
    </row>
    <row r="70" spans="2:6" x14ac:dyDescent="0.25">
      <c r="B70">
        <v>23.1708</v>
      </c>
      <c r="C70">
        <v>106651.22</v>
      </c>
      <c r="E70">
        <v>23.8842</v>
      </c>
      <c r="F70">
        <v>96742.967999999993</v>
      </c>
    </row>
    <row r="71" spans="2:6" x14ac:dyDescent="0.25">
      <c r="B71">
        <v>21.756699999999999</v>
      </c>
      <c r="C71">
        <v>104663.571</v>
      </c>
      <c r="E71">
        <v>24.453099999999999</v>
      </c>
      <c r="F71">
        <v>97525.936000000002</v>
      </c>
    </row>
    <row r="72" spans="2:6" x14ac:dyDescent="0.25">
      <c r="B72">
        <v>21.095300000000002</v>
      </c>
      <c r="C72">
        <v>102168.474</v>
      </c>
      <c r="E72">
        <v>25.286300000000001</v>
      </c>
      <c r="F72">
        <v>100106.80899999999</v>
      </c>
    </row>
    <row r="73" spans="2:6" x14ac:dyDescent="0.25">
      <c r="B73">
        <v>20.716799999999999</v>
      </c>
      <c r="C73">
        <v>100031.705</v>
      </c>
      <c r="E73">
        <v>31.309200000000001</v>
      </c>
      <c r="F73">
        <v>105868.423</v>
      </c>
    </row>
    <row r="74" spans="2:6" x14ac:dyDescent="0.25">
      <c r="B74">
        <v>20.6313</v>
      </c>
      <c r="C74">
        <v>98561.937999999995</v>
      </c>
      <c r="E74">
        <v>20.822500000000002</v>
      </c>
      <c r="F74">
        <v>104645.626</v>
      </c>
    </row>
    <row r="75" spans="2:6" x14ac:dyDescent="0.25">
      <c r="B75">
        <v>20.935600000000001</v>
      </c>
      <c r="C75">
        <v>97725.244000000006</v>
      </c>
      <c r="E75">
        <v>26.019300000000001</v>
      </c>
      <c r="F75">
        <v>100563.037</v>
      </c>
    </row>
    <row r="76" spans="2:6" x14ac:dyDescent="0.25">
      <c r="B76">
        <v>20.567599999999999</v>
      </c>
      <c r="C76">
        <v>98158.879000000001</v>
      </c>
      <c r="E76">
        <v>24.196899999999999</v>
      </c>
      <c r="F76">
        <v>98032.323000000004</v>
      </c>
    </row>
    <row r="77" spans="2:6" x14ac:dyDescent="0.25">
      <c r="B77">
        <v>24.3081</v>
      </c>
      <c r="C77">
        <v>100905.75900000001</v>
      </c>
      <c r="E77">
        <v>23.549900000000001</v>
      </c>
      <c r="F77">
        <v>96963.581999999995</v>
      </c>
    </row>
    <row r="78" spans="2:6" x14ac:dyDescent="0.25">
      <c r="B78">
        <v>23.935500000000001</v>
      </c>
      <c r="C78">
        <v>106219.027</v>
      </c>
      <c r="E78">
        <v>23.476199999999999</v>
      </c>
      <c r="F78">
        <v>97103.491999999998</v>
      </c>
    </row>
    <row r="79" spans="2:6" x14ac:dyDescent="0.25">
      <c r="B79">
        <v>21.6416</v>
      </c>
      <c r="C79">
        <v>107898.576</v>
      </c>
      <c r="E79">
        <v>26.305499999999999</v>
      </c>
      <c r="F79">
        <v>97817.224000000002</v>
      </c>
    </row>
    <row r="80" spans="2:6" x14ac:dyDescent="0.25">
      <c r="B80">
        <v>21.4954</v>
      </c>
      <c r="C80">
        <v>106864.969</v>
      </c>
      <c r="E80">
        <v>24.296399999999998</v>
      </c>
      <c r="F80">
        <v>100514.37699999999</v>
      </c>
    </row>
    <row r="81" spans="2:6" x14ac:dyDescent="0.25">
      <c r="B81">
        <v>20.8935</v>
      </c>
      <c r="C81">
        <v>105214.565</v>
      </c>
      <c r="E81">
        <v>35.876100000000001</v>
      </c>
      <c r="F81">
        <v>106313.90700000001</v>
      </c>
    </row>
    <row r="82" spans="2:6" x14ac:dyDescent="0.25">
      <c r="B82">
        <v>20.7822</v>
      </c>
      <c r="C82">
        <v>102781.16099999999</v>
      </c>
      <c r="E82">
        <v>18.1706</v>
      </c>
      <c r="F82">
        <v>99767.047999999995</v>
      </c>
    </row>
    <row r="83" spans="2:6" x14ac:dyDescent="0.25">
      <c r="B83">
        <v>13.9664</v>
      </c>
      <c r="C83">
        <v>91972.391000000003</v>
      </c>
      <c r="E83">
        <v>18.744599999999998</v>
      </c>
      <c r="F83">
        <v>95580.637000000002</v>
      </c>
    </row>
    <row r="84" spans="2:6" x14ac:dyDescent="0.25">
      <c r="B84">
        <v>21.630800000000001</v>
      </c>
      <c r="C84">
        <v>95390.422000000006</v>
      </c>
      <c r="E84">
        <v>19.508400000000002</v>
      </c>
      <c r="F84">
        <v>92799.077999999994</v>
      </c>
    </row>
    <row r="85" spans="2:6" x14ac:dyDescent="0.25">
      <c r="B85">
        <v>25.139500000000002</v>
      </c>
      <c r="C85">
        <v>98071.551000000007</v>
      </c>
      <c r="E85">
        <v>19.3977</v>
      </c>
      <c r="F85">
        <v>91666.517999999996</v>
      </c>
    </row>
    <row r="86" spans="2:6" x14ac:dyDescent="0.25">
      <c r="B86">
        <v>28.114100000000001</v>
      </c>
      <c r="C86">
        <v>99991.971000000005</v>
      </c>
      <c r="E86">
        <v>20.383099999999999</v>
      </c>
      <c r="F86">
        <v>91304.642999999996</v>
      </c>
    </row>
    <row r="87" spans="2:6" x14ac:dyDescent="0.25">
      <c r="B87">
        <v>26.013999999999999</v>
      </c>
      <c r="C87">
        <v>101243.455</v>
      </c>
      <c r="E87">
        <v>22.123000000000001</v>
      </c>
      <c r="F87">
        <v>92229.312000000005</v>
      </c>
    </row>
    <row r="88" spans="2:6" x14ac:dyDescent="0.25">
      <c r="B88">
        <v>25.159300000000002</v>
      </c>
      <c r="C88">
        <v>101387.851</v>
      </c>
      <c r="E88">
        <v>21.862500000000001</v>
      </c>
      <c r="F88">
        <v>94574.464999999997</v>
      </c>
    </row>
    <row r="89" spans="2:6" x14ac:dyDescent="0.25">
      <c r="B89">
        <v>29.5425</v>
      </c>
      <c r="C89">
        <v>100807.58</v>
      </c>
      <c r="E89">
        <v>46.512700000000002</v>
      </c>
      <c r="F89">
        <v>100022.264</v>
      </c>
    </row>
    <row r="90" spans="2:6" x14ac:dyDescent="0.25">
      <c r="B90">
        <v>26.691400000000002</v>
      </c>
      <c r="C90">
        <v>99326.509000000005</v>
      </c>
      <c r="E90">
        <v>17.610800000000001</v>
      </c>
      <c r="F90">
        <v>93303.785000000003</v>
      </c>
    </row>
    <row r="91" spans="2:6" x14ac:dyDescent="0.25">
      <c r="B91">
        <v>23.613800000000001</v>
      </c>
      <c r="C91">
        <v>98393.596999999994</v>
      </c>
    </row>
    <row r="92" spans="2:6" x14ac:dyDescent="0.25">
      <c r="B92">
        <v>28.160699999999999</v>
      </c>
      <c r="C92">
        <v>98039.350999999995</v>
      </c>
    </row>
    <row r="93" spans="2:6" x14ac:dyDescent="0.25">
      <c r="B93">
        <v>30.8507</v>
      </c>
      <c r="C93">
        <v>99324.456000000006</v>
      </c>
    </row>
    <row r="94" spans="2:6" x14ac:dyDescent="0.25">
      <c r="B94">
        <v>27.177399999999999</v>
      </c>
      <c r="C94">
        <v>102073.586</v>
      </c>
    </row>
    <row r="95" spans="2:6" x14ac:dyDescent="0.25">
      <c r="B95">
        <v>22.5931</v>
      </c>
      <c r="C95">
        <v>101908.823</v>
      </c>
    </row>
    <row r="96" spans="2:6" x14ac:dyDescent="0.25">
      <c r="B96">
        <v>21.4864</v>
      </c>
      <c r="C96">
        <v>99754.78</v>
      </c>
    </row>
    <row r="97" spans="2:3" x14ac:dyDescent="0.25">
      <c r="B97">
        <v>20.368600000000001</v>
      </c>
      <c r="C97">
        <v>97431.510999999999</v>
      </c>
    </row>
    <row r="98" spans="2:3" x14ac:dyDescent="0.25">
      <c r="B98">
        <v>19.791399999999999</v>
      </c>
      <c r="C98">
        <v>94550.535999999993</v>
      </c>
    </row>
    <row r="99" spans="2:3" x14ac:dyDescent="0.25">
      <c r="B99">
        <v>16.389099999999999</v>
      </c>
      <c r="C99">
        <v>85623.607999999993</v>
      </c>
    </row>
    <row r="100" spans="2:3" x14ac:dyDescent="0.25">
      <c r="B100">
        <v>18.664300000000001</v>
      </c>
      <c r="C100">
        <v>88811.607000000004</v>
      </c>
    </row>
    <row r="101" spans="2:3" x14ac:dyDescent="0.25">
      <c r="B101">
        <v>18.3078</v>
      </c>
      <c r="C101">
        <v>91576.812000000005</v>
      </c>
    </row>
    <row r="102" spans="2:3" x14ac:dyDescent="0.25">
      <c r="B102">
        <v>18.375699999999998</v>
      </c>
      <c r="C102">
        <v>93077.023000000001</v>
      </c>
    </row>
    <row r="103" spans="2:3" x14ac:dyDescent="0.25">
      <c r="B103">
        <v>18.5472</v>
      </c>
      <c r="C103">
        <v>92989.144</v>
      </c>
    </row>
    <row r="104" spans="2:3" x14ac:dyDescent="0.25">
      <c r="B104">
        <v>18.434799999999999</v>
      </c>
      <c r="C104">
        <v>92646.244000000006</v>
      </c>
    </row>
    <row r="105" spans="2:3" x14ac:dyDescent="0.25">
      <c r="B105">
        <v>18.4025</v>
      </c>
      <c r="C105">
        <v>92418.027000000002</v>
      </c>
    </row>
    <row r="106" spans="2:3" x14ac:dyDescent="0.25">
      <c r="B106">
        <v>16.949100000000001</v>
      </c>
      <c r="C106">
        <v>91959.106</v>
      </c>
    </row>
    <row r="107" spans="2:3" x14ac:dyDescent="0.25">
      <c r="B107">
        <v>17.5792</v>
      </c>
      <c r="C107">
        <v>92146.191000000006</v>
      </c>
    </row>
    <row r="108" spans="2:3" x14ac:dyDescent="0.25">
      <c r="B108">
        <v>19.797699999999999</v>
      </c>
      <c r="C108">
        <v>93399.542000000001</v>
      </c>
    </row>
    <row r="109" spans="2:3" x14ac:dyDescent="0.25">
      <c r="B109">
        <v>24.006900000000002</v>
      </c>
      <c r="C109">
        <v>96741.543999999994</v>
      </c>
    </row>
    <row r="110" spans="2:3" x14ac:dyDescent="0.25">
      <c r="B110">
        <v>24.9893</v>
      </c>
      <c r="C110">
        <v>102354.39200000001</v>
      </c>
    </row>
    <row r="111" spans="2:3" x14ac:dyDescent="0.25">
      <c r="B111">
        <v>23.299099999999999</v>
      </c>
      <c r="C111">
        <v>105600.442</v>
      </c>
    </row>
    <row r="112" spans="2:3" x14ac:dyDescent="0.25">
      <c r="B112">
        <v>22.927099999999999</v>
      </c>
      <c r="C112">
        <v>105563.645</v>
      </c>
    </row>
    <row r="113" spans="2:3" x14ac:dyDescent="0.25">
      <c r="B113">
        <v>21.9693</v>
      </c>
      <c r="C113">
        <v>104882.522</v>
      </c>
    </row>
    <row r="114" spans="2:3" x14ac:dyDescent="0.25">
      <c r="B114">
        <v>24.2014</v>
      </c>
      <c r="C114">
        <v>102888.09299999999</v>
      </c>
    </row>
    <row r="115" spans="2:3" x14ac:dyDescent="0.25">
      <c r="B115">
        <v>29.870200000000001</v>
      </c>
      <c r="C115">
        <v>107481.765</v>
      </c>
    </row>
    <row r="116" spans="2:3" x14ac:dyDescent="0.25">
      <c r="B116">
        <v>26.449100000000001</v>
      </c>
      <c r="C116">
        <v>112120.974</v>
      </c>
    </row>
    <row r="117" spans="2:3" x14ac:dyDescent="0.25">
      <c r="B117">
        <v>27.425000000000001</v>
      </c>
      <c r="C117">
        <v>112986.73299999999</v>
      </c>
    </row>
    <row r="118" spans="2:3" x14ac:dyDescent="0.25">
      <c r="B118">
        <v>26.581099999999999</v>
      </c>
      <c r="C118">
        <v>111849.17200000001</v>
      </c>
    </row>
    <row r="119" spans="2:3" x14ac:dyDescent="0.25">
      <c r="B119">
        <v>27.670300000000001</v>
      </c>
      <c r="C119">
        <v>109853.576</v>
      </c>
    </row>
    <row r="120" spans="2:3" x14ac:dyDescent="0.25">
      <c r="B120">
        <v>25.406400000000001</v>
      </c>
      <c r="C120">
        <v>107580.356</v>
      </c>
    </row>
    <row r="121" spans="2:3" x14ac:dyDescent="0.25">
      <c r="B121">
        <v>24.126300000000001</v>
      </c>
      <c r="C121">
        <v>105347.77499999999</v>
      </c>
    </row>
    <row r="122" spans="2:3" x14ac:dyDescent="0.25">
      <c r="B122">
        <v>24.241</v>
      </c>
      <c r="C122">
        <v>103656.00900000001</v>
      </c>
    </row>
    <row r="123" spans="2:3" x14ac:dyDescent="0.25">
      <c r="B123">
        <v>24.679099999999998</v>
      </c>
      <c r="C123">
        <v>102592.71</v>
      </c>
    </row>
    <row r="124" spans="2:3" x14ac:dyDescent="0.25">
      <c r="B124">
        <v>28.011600000000001</v>
      </c>
      <c r="C124">
        <v>102871.874</v>
      </c>
    </row>
    <row r="125" spans="2:3" x14ac:dyDescent="0.25">
      <c r="B125">
        <v>44.112400000000001</v>
      </c>
      <c r="C125">
        <v>105684.607</v>
      </c>
    </row>
    <row r="126" spans="2:3" x14ac:dyDescent="0.25">
      <c r="B126">
        <v>29.019400000000001</v>
      </c>
      <c r="C126">
        <v>111753.56299999999</v>
      </c>
    </row>
    <row r="127" spans="2:3" x14ac:dyDescent="0.25">
      <c r="B127">
        <v>27.397500000000001</v>
      </c>
      <c r="C127">
        <v>114846.23299999999</v>
      </c>
    </row>
    <row r="128" spans="2:3" x14ac:dyDescent="0.25">
      <c r="B128">
        <v>32.995199999999997</v>
      </c>
      <c r="C128">
        <v>114379.058</v>
      </c>
    </row>
    <row r="129" spans="2:3" x14ac:dyDescent="0.25">
      <c r="B129">
        <v>26.993400000000001</v>
      </c>
      <c r="C129">
        <v>112803.269</v>
      </c>
    </row>
    <row r="130" spans="2:3" x14ac:dyDescent="0.25">
      <c r="B130">
        <v>24.8522</v>
      </c>
      <c r="C130">
        <v>109746.41499999999</v>
      </c>
    </row>
    <row r="131" spans="2:3" x14ac:dyDescent="0.25">
      <c r="B131">
        <v>34.628300000000003</v>
      </c>
      <c r="C131">
        <v>114374.66</v>
      </c>
    </row>
    <row r="132" spans="2:3" x14ac:dyDescent="0.25">
      <c r="B132">
        <v>25.209900000000001</v>
      </c>
      <c r="C132">
        <v>119137.592</v>
      </c>
    </row>
    <row r="133" spans="2:3" x14ac:dyDescent="0.25">
      <c r="B133">
        <v>24.877099999999999</v>
      </c>
      <c r="C133">
        <v>117308.451</v>
      </c>
    </row>
    <row r="134" spans="2:3" x14ac:dyDescent="0.25">
      <c r="B134">
        <v>24.8796</v>
      </c>
      <c r="C134">
        <v>113293.834</v>
      </c>
    </row>
    <row r="135" spans="2:3" x14ac:dyDescent="0.25">
      <c r="B135">
        <v>23.746700000000001</v>
      </c>
      <c r="C135">
        <v>109873.398</v>
      </c>
    </row>
    <row r="136" spans="2:3" x14ac:dyDescent="0.25">
      <c r="B136">
        <v>22.766500000000001</v>
      </c>
      <c r="C136">
        <v>106793.769</v>
      </c>
    </row>
    <row r="137" spans="2:3" x14ac:dyDescent="0.25">
      <c r="B137">
        <v>21.8142</v>
      </c>
      <c r="C137">
        <v>104183.00599999999</v>
      </c>
    </row>
    <row r="138" spans="2:3" x14ac:dyDescent="0.25">
      <c r="B138">
        <v>22.1172</v>
      </c>
      <c r="C138">
        <v>102329.827</v>
      </c>
    </row>
    <row r="139" spans="2:3" x14ac:dyDescent="0.25">
      <c r="B139">
        <v>22.7578</v>
      </c>
      <c r="C139">
        <v>100914.454</v>
      </c>
    </row>
    <row r="140" spans="2:3" x14ac:dyDescent="0.25">
      <c r="B140">
        <v>22.869</v>
      </c>
      <c r="C140">
        <v>100865.143</v>
      </c>
    </row>
    <row r="141" spans="2:3" x14ac:dyDescent="0.25">
      <c r="B141">
        <v>24.110800000000001</v>
      </c>
      <c r="C141">
        <v>103580.41</v>
      </c>
    </row>
    <row r="142" spans="2:3" x14ac:dyDescent="0.25">
      <c r="B142">
        <v>24.948399999999999</v>
      </c>
      <c r="C142">
        <v>109736.262</v>
      </c>
    </row>
    <row r="143" spans="2:3" x14ac:dyDescent="0.25">
      <c r="B143">
        <v>24.6388</v>
      </c>
      <c r="C143">
        <v>113719.734</v>
      </c>
    </row>
    <row r="144" spans="2:3" x14ac:dyDescent="0.25">
      <c r="B144">
        <v>25.293500000000002</v>
      </c>
      <c r="C144">
        <v>113573.929</v>
      </c>
    </row>
    <row r="145" spans="2:3" x14ac:dyDescent="0.25">
      <c r="B145">
        <v>23.892399999999999</v>
      </c>
      <c r="C145">
        <v>112442.08900000001</v>
      </c>
    </row>
    <row r="146" spans="2:3" x14ac:dyDescent="0.25">
      <c r="B146">
        <v>22.659400000000002</v>
      </c>
      <c r="C146">
        <v>109510.757</v>
      </c>
    </row>
    <row r="147" spans="2:3" x14ac:dyDescent="0.25">
      <c r="B147">
        <v>31.796700000000001</v>
      </c>
      <c r="C147">
        <v>114887.68799999999</v>
      </c>
    </row>
    <row r="148" spans="2:3" x14ac:dyDescent="0.25">
      <c r="B148">
        <v>31.770700000000001</v>
      </c>
      <c r="C148">
        <v>119544.74800000001</v>
      </c>
    </row>
    <row r="149" spans="2:3" x14ac:dyDescent="0.25">
      <c r="B149">
        <v>21.037600000000001</v>
      </c>
      <c r="C149">
        <v>117078.04700000001</v>
      </c>
    </row>
    <row r="150" spans="2:3" x14ac:dyDescent="0.25">
      <c r="B150">
        <v>19.8931</v>
      </c>
      <c r="C150">
        <v>111545.095</v>
      </c>
    </row>
    <row r="151" spans="2:3" x14ac:dyDescent="0.25">
      <c r="B151">
        <v>18.878399999999999</v>
      </c>
      <c r="C151">
        <v>106746.576</v>
      </c>
    </row>
    <row r="152" spans="2:3" x14ac:dyDescent="0.25">
      <c r="B152">
        <v>16.9283</v>
      </c>
      <c r="C152">
        <v>102623.398</v>
      </c>
    </row>
    <row r="153" spans="2:3" x14ac:dyDescent="0.25">
      <c r="B153">
        <v>17.674700000000001</v>
      </c>
      <c r="C153">
        <v>99527.493000000002</v>
      </c>
    </row>
    <row r="154" spans="2:3" x14ac:dyDescent="0.25">
      <c r="B154">
        <v>17.139399999999998</v>
      </c>
      <c r="C154">
        <v>97420.54</v>
      </c>
    </row>
    <row r="155" spans="2:3" x14ac:dyDescent="0.25">
      <c r="B155">
        <v>17.023</v>
      </c>
      <c r="C155">
        <v>95935.072</v>
      </c>
    </row>
    <row r="156" spans="2:3" x14ac:dyDescent="0.25">
      <c r="B156">
        <v>18.273800000000001</v>
      </c>
      <c r="C156">
        <v>95867.823000000004</v>
      </c>
    </row>
    <row r="157" spans="2:3" x14ac:dyDescent="0.25">
      <c r="B157">
        <v>22.535900000000002</v>
      </c>
      <c r="C157">
        <v>98462.317999999999</v>
      </c>
    </row>
    <row r="158" spans="2:3" x14ac:dyDescent="0.25">
      <c r="B158">
        <v>20.6037</v>
      </c>
      <c r="C158">
        <v>104501.606</v>
      </c>
    </row>
    <row r="159" spans="2:3" x14ac:dyDescent="0.25">
      <c r="B159">
        <v>20.700500000000002</v>
      </c>
      <c r="C159">
        <v>108281.967</v>
      </c>
    </row>
    <row r="160" spans="2:3" x14ac:dyDescent="0.25">
      <c r="B160">
        <v>21.1646</v>
      </c>
      <c r="C160">
        <v>108421.68799999999</v>
      </c>
    </row>
    <row r="161" spans="2:3" x14ac:dyDescent="0.25">
      <c r="B161">
        <v>18.837</v>
      </c>
      <c r="C161">
        <v>107421.827</v>
      </c>
    </row>
    <row r="162" spans="2:3" x14ac:dyDescent="0.25">
      <c r="B162">
        <v>17.895600000000002</v>
      </c>
      <c r="C162">
        <v>104568.557</v>
      </c>
    </row>
    <row r="163" spans="2:3" x14ac:dyDescent="0.25">
      <c r="B163">
        <v>25.292999999999999</v>
      </c>
      <c r="C163">
        <v>108286.38800000001</v>
      </c>
    </row>
    <row r="164" spans="2:3" x14ac:dyDescent="0.25">
      <c r="B164">
        <v>24.333600000000001</v>
      </c>
      <c r="C164">
        <v>112622.46400000001</v>
      </c>
    </row>
    <row r="165" spans="2:3" x14ac:dyDescent="0.25">
      <c r="B165">
        <v>23.068999999999999</v>
      </c>
      <c r="C165">
        <v>111073.178</v>
      </c>
    </row>
    <row r="166" spans="2:3" x14ac:dyDescent="0.25">
      <c r="B166">
        <v>20.3001</v>
      </c>
      <c r="C166">
        <v>107737.841</v>
      </c>
    </row>
    <row r="167" spans="2:3" x14ac:dyDescent="0.25">
      <c r="B167">
        <v>23.597999999999999</v>
      </c>
      <c r="C167">
        <v>104426.874</v>
      </c>
    </row>
    <row r="168" spans="2:3" x14ac:dyDescent="0.25">
      <c r="B168">
        <v>20.2258</v>
      </c>
      <c r="C168">
        <v>101132.231</v>
      </c>
    </row>
    <row r="169" spans="2:3" x14ac:dyDescent="0.25">
      <c r="B169">
        <v>19.986699999999999</v>
      </c>
      <c r="C169">
        <v>98992.634999999995</v>
      </c>
    </row>
    <row r="170" spans="2:3" x14ac:dyDescent="0.25">
      <c r="B170">
        <v>19.893000000000001</v>
      </c>
      <c r="C170">
        <v>97653.077999999994</v>
      </c>
    </row>
    <row r="171" spans="2:3" x14ac:dyDescent="0.25">
      <c r="B171">
        <v>21.022600000000001</v>
      </c>
      <c r="C171">
        <v>96433.928</v>
      </c>
    </row>
    <row r="172" spans="2:3" x14ac:dyDescent="0.25">
      <c r="B172">
        <v>22.525400000000001</v>
      </c>
      <c r="C172">
        <v>96283.356</v>
      </c>
    </row>
    <row r="173" spans="2:3" x14ac:dyDescent="0.25">
      <c r="B173">
        <v>40.761800000000001</v>
      </c>
      <c r="C173">
        <v>98221.528000000006</v>
      </c>
    </row>
    <row r="174" spans="2:3" x14ac:dyDescent="0.25">
      <c r="B174">
        <v>24.523599999999998</v>
      </c>
      <c r="C174">
        <v>102475.397</v>
      </c>
    </row>
    <row r="175" spans="2:3" x14ac:dyDescent="0.25">
      <c r="B175">
        <v>22.650099999999998</v>
      </c>
      <c r="C175">
        <v>104296.39599999999</v>
      </c>
    </row>
    <row r="176" spans="2:3" x14ac:dyDescent="0.25">
      <c r="B176">
        <v>20.200199999999999</v>
      </c>
      <c r="C176">
        <v>103658.171</v>
      </c>
    </row>
    <row r="177" spans="2:3" x14ac:dyDescent="0.25">
      <c r="B177">
        <v>19.4985</v>
      </c>
      <c r="C177">
        <v>101670.924</v>
      </c>
    </row>
    <row r="178" spans="2:3" x14ac:dyDescent="0.25">
      <c r="B178">
        <v>18.9437</v>
      </c>
      <c r="C178">
        <v>98315.002999999997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workbookViewId="0">
      <selection activeCell="B3" sqref="B3:I9"/>
    </sheetView>
  </sheetViews>
  <sheetFormatPr defaultRowHeight="15" x14ac:dyDescent="0.25"/>
  <cols>
    <col min="3" max="3" width="16.85546875" bestFit="1" customWidth="1"/>
    <col min="4" max="4" width="14.42578125" bestFit="1" customWidth="1"/>
    <col min="5" max="5" width="13.7109375" bestFit="1" customWidth="1"/>
    <col min="7" max="7" width="16.85546875" bestFit="1" customWidth="1"/>
    <col min="8" max="8" width="14.42578125" bestFit="1" customWidth="1"/>
    <col min="9" max="9" width="13.7109375" bestFit="1" customWidth="1"/>
    <col min="10" max="10" width="13.7109375" customWidth="1"/>
  </cols>
  <sheetData>
    <row r="1" spans="2:10" x14ac:dyDescent="0.25">
      <c r="C1" s="41" t="s">
        <v>84</v>
      </c>
      <c r="D1" s="41"/>
      <c r="E1" s="41"/>
      <c r="G1" s="41" t="s">
        <v>85</v>
      </c>
      <c r="H1" s="41"/>
      <c r="I1" s="41"/>
      <c r="J1" s="4"/>
    </row>
    <row r="2" spans="2:10" x14ac:dyDescent="0.25">
      <c r="B2" t="s">
        <v>52</v>
      </c>
      <c r="C2" t="s">
        <v>53</v>
      </c>
      <c r="D2" t="s">
        <v>54</v>
      </c>
      <c r="E2" t="s">
        <v>55</v>
      </c>
      <c r="G2" t="s">
        <v>53</v>
      </c>
      <c r="H2" t="s">
        <v>54</v>
      </c>
      <c r="I2" t="s">
        <v>55</v>
      </c>
    </row>
    <row r="3" spans="2:10" x14ac:dyDescent="0.25">
      <c r="B3" s="33">
        <v>43850</v>
      </c>
      <c r="C3" s="35">
        <v>14237.815096952911</v>
      </c>
      <c r="D3" s="35">
        <v>12557.639593908631</v>
      </c>
      <c r="E3" s="35">
        <v>7574.1837481698394</v>
      </c>
      <c r="F3" s="36"/>
      <c r="G3" s="35">
        <v>12623.282548476451</v>
      </c>
      <c r="H3" s="35">
        <v>11103.81345177665</v>
      </c>
      <c r="I3" s="35">
        <v>6704.4655929721812</v>
      </c>
      <c r="J3" s="5"/>
    </row>
    <row r="4" spans="2:10" x14ac:dyDescent="0.25">
      <c r="B4" s="33">
        <v>43851</v>
      </c>
      <c r="C4" s="35">
        <v>12638.63573407203</v>
      </c>
      <c r="D4" s="35">
        <v>10344.346446700511</v>
      </c>
      <c r="E4" s="35">
        <v>6954.9377745241591</v>
      </c>
      <c r="F4" s="36"/>
      <c r="G4" s="35">
        <v>12577.17451523546</v>
      </c>
      <c r="H4" s="35">
        <v>9611.0215736040627</v>
      </c>
      <c r="I4" s="35">
        <v>7084.7877013177176</v>
      </c>
      <c r="J4" s="5"/>
    </row>
    <row r="5" spans="2:10" x14ac:dyDescent="0.25">
      <c r="B5" s="33">
        <v>43852</v>
      </c>
      <c r="C5" s="35">
        <v>12033.18488023952</v>
      </c>
      <c r="D5" s="35">
        <v>9113.0406336088163</v>
      </c>
      <c r="E5" s="35">
        <v>16207.651066350711</v>
      </c>
      <c r="F5" s="36"/>
      <c r="G5" s="35">
        <v>14104.49101796407</v>
      </c>
      <c r="H5" s="35">
        <v>4222.2382920110194</v>
      </c>
      <c r="I5" s="35">
        <v>13016.32701421801</v>
      </c>
      <c r="J5" s="5"/>
    </row>
    <row r="6" spans="2:10" x14ac:dyDescent="0.25">
      <c r="B6" s="33">
        <v>43853</v>
      </c>
      <c r="C6" s="35">
        <v>14453.249198717949</v>
      </c>
      <c r="D6" s="35">
        <v>12276.36458333333</v>
      </c>
      <c r="E6" s="35">
        <v>12862.087950138501</v>
      </c>
      <c r="F6" s="36"/>
      <c r="G6" s="35">
        <v>14476.426282051279</v>
      </c>
      <c r="H6" s="35">
        <v>12069.88194444444</v>
      </c>
      <c r="I6" s="35">
        <v>12666.627423822711</v>
      </c>
      <c r="J6" s="5"/>
    </row>
    <row r="7" spans="2:10" x14ac:dyDescent="0.25">
      <c r="B7" s="33">
        <v>43854</v>
      </c>
      <c r="C7" s="35">
        <v>12518.95703933748</v>
      </c>
      <c r="D7" s="35">
        <v>11056.07208448118</v>
      </c>
      <c r="E7" s="35">
        <v>10644.855816226789</v>
      </c>
      <c r="F7" s="36"/>
      <c r="G7" s="35">
        <v>10980.072463768111</v>
      </c>
      <c r="H7" s="35">
        <v>9439.9678604224064</v>
      </c>
      <c r="I7" s="35">
        <v>10333.211143695011</v>
      </c>
      <c r="J7" s="5"/>
    </row>
    <row r="8" spans="2:10" x14ac:dyDescent="0.25">
      <c r="B8" s="33">
        <v>43855</v>
      </c>
      <c r="C8" s="35">
        <v>11167.859907120741</v>
      </c>
      <c r="D8" s="35">
        <v>9816.7078625235372</v>
      </c>
      <c r="E8" s="35">
        <v>10655.03368263473</v>
      </c>
      <c r="F8" s="36"/>
      <c r="G8" s="35">
        <v>9513.2868937048497</v>
      </c>
      <c r="H8" s="35">
        <v>8379.0607344632772</v>
      </c>
      <c r="I8" s="35">
        <v>9057.6347305389227</v>
      </c>
      <c r="J8" s="5"/>
    </row>
    <row r="9" spans="2:10" x14ac:dyDescent="0.25">
      <c r="B9" s="33">
        <v>43856</v>
      </c>
      <c r="C9" s="35">
        <v>13497.595928323481</v>
      </c>
      <c r="D9" s="35">
        <v>11959.13317497004</v>
      </c>
      <c r="E9" s="35">
        <v>12482.0330929051</v>
      </c>
      <c r="F9" s="36"/>
      <c r="G9" s="35">
        <v>10621.38802889577</v>
      </c>
      <c r="H9" s="35">
        <v>9344.1031073446338</v>
      </c>
      <c r="I9" s="35">
        <v>9941.18013972056</v>
      </c>
      <c r="J9" s="5"/>
    </row>
    <row r="13" spans="2:10" x14ac:dyDescent="0.25">
      <c r="B13" s="3"/>
    </row>
    <row r="14" spans="2:10" x14ac:dyDescent="0.25">
      <c r="B14" s="3"/>
    </row>
    <row r="15" spans="2:10" x14ac:dyDescent="0.25">
      <c r="B15" s="3"/>
    </row>
    <row r="16" spans="2:10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</sheetData>
  <mergeCells count="2">
    <mergeCell ref="C1:E1"/>
    <mergeCell ref="G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71"/>
  <sheetViews>
    <sheetView tabSelected="1" topLeftCell="L14" workbookViewId="0">
      <selection activeCell="Z24" sqref="Z24"/>
    </sheetView>
  </sheetViews>
  <sheetFormatPr defaultRowHeight="15" x14ac:dyDescent="0.25"/>
  <cols>
    <col min="2" max="2" width="15.85546875" bestFit="1" customWidth="1"/>
    <col min="3" max="4" width="9.7109375" bestFit="1" customWidth="1"/>
    <col min="5" max="5" width="5.28515625" bestFit="1" customWidth="1"/>
    <col min="6" max="6" width="11.140625" bestFit="1" customWidth="1"/>
    <col min="7" max="7" width="3.42578125" customWidth="1"/>
    <col min="11" max="11" width="11" customWidth="1"/>
    <col min="15" max="15" width="40.7109375" bestFit="1" customWidth="1"/>
  </cols>
  <sheetData>
    <row r="1" spans="2:16" x14ac:dyDescent="0.25">
      <c r="C1" t="s">
        <v>50</v>
      </c>
      <c r="H1" t="s">
        <v>51</v>
      </c>
      <c r="N1" t="s">
        <v>1</v>
      </c>
      <c r="O1" t="s">
        <v>24</v>
      </c>
      <c r="P1" t="s">
        <v>25</v>
      </c>
    </row>
    <row r="2" spans="2:16" x14ac:dyDescent="0.25">
      <c r="B2" t="s">
        <v>48</v>
      </c>
      <c r="C2" t="s">
        <v>27</v>
      </c>
      <c r="D2" t="s">
        <v>36</v>
      </c>
      <c r="E2" t="s">
        <v>31</v>
      </c>
      <c r="F2" t="s">
        <v>49</v>
      </c>
      <c r="H2" t="s">
        <v>27</v>
      </c>
      <c r="I2" t="s">
        <v>36</v>
      </c>
      <c r="J2" t="s">
        <v>31</v>
      </c>
      <c r="K2" t="s">
        <v>93</v>
      </c>
      <c r="N2" t="s">
        <v>2</v>
      </c>
      <c r="O2" t="s">
        <v>26</v>
      </c>
      <c r="P2" t="s">
        <v>27</v>
      </c>
    </row>
    <row r="3" spans="2:16" x14ac:dyDescent="0.25">
      <c r="B3" s="1">
        <v>43850</v>
      </c>
      <c r="C3" s="2">
        <v>-1888</v>
      </c>
      <c r="D3">
        <v>-2222.9789999999998</v>
      </c>
      <c r="E3">
        <v>165</v>
      </c>
      <c r="F3">
        <f>SUM(C3:E3)</f>
        <v>-3945.9789999999994</v>
      </c>
      <c r="H3">
        <f>-C3</f>
        <v>1888</v>
      </c>
      <c r="I3">
        <f t="shared" ref="I3:K3" si="0">-D3</f>
        <v>2222.9789999999998</v>
      </c>
      <c r="J3">
        <f t="shared" si="0"/>
        <v>-165</v>
      </c>
      <c r="K3">
        <f t="shared" si="0"/>
        <v>3945.9789999999994</v>
      </c>
      <c r="N3" t="s">
        <v>3</v>
      </c>
      <c r="O3" t="s">
        <v>26</v>
      </c>
      <c r="P3" t="s">
        <v>27</v>
      </c>
    </row>
    <row r="4" spans="2:16" x14ac:dyDescent="0.25">
      <c r="B4" s="1">
        <v>43850.041666666657</v>
      </c>
      <c r="C4" s="2">
        <v>-1800</v>
      </c>
      <c r="D4">
        <v>-2330.6819999999998</v>
      </c>
      <c r="E4">
        <v>223</v>
      </c>
      <c r="F4">
        <f t="shared" ref="F4:F67" si="1">SUM(C4:E4)</f>
        <v>-3907.6819999999998</v>
      </c>
      <c r="H4">
        <f t="shared" ref="H4:H67" si="2">-C4</f>
        <v>1800</v>
      </c>
      <c r="I4">
        <f t="shared" ref="I4:I67" si="3">-D4</f>
        <v>2330.6819999999998</v>
      </c>
      <c r="J4">
        <f t="shared" ref="J4:J67" si="4">-E4</f>
        <v>-223</v>
      </c>
      <c r="K4">
        <f t="shared" ref="K4:K67" si="5">-F4</f>
        <v>3907.6819999999998</v>
      </c>
      <c r="N4" t="s">
        <v>4</v>
      </c>
      <c r="O4" t="s">
        <v>28</v>
      </c>
      <c r="P4" t="s">
        <v>27</v>
      </c>
    </row>
    <row r="5" spans="2:16" x14ac:dyDescent="0.25">
      <c r="B5" s="1">
        <v>43850.083333333343</v>
      </c>
      <c r="C5" s="2">
        <v>-1664.5</v>
      </c>
      <c r="D5">
        <v>-2069.0889999999999</v>
      </c>
      <c r="E5">
        <v>223</v>
      </c>
      <c r="F5">
        <f t="shared" si="1"/>
        <v>-3510.5889999999999</v>
      </c>
      <c r="H5">
        <f t="shared" si="2"/>
        <v>1664.5</v>
      </c>
      <c r="I5">
        <f t="shared" si="3"/>
        <v>2069.0889999999999</v>
      </c>
      <c r="J5">
        <f t="shared" si="4"/>
        <v>-223</v>
      </c>
      <c r="K5">
        <f t="shared" si="5"/>
        <v>3510.5889999999999</v>
      </c>
      <c r="N5" t="s">
        <v>5</v>
      </c>
      <c r="O5" t="s">
        <v>29</v>
      </c>
      <c r="P5" t="s">
        <v>27</v>
      </c>
    </row>
    <row r="6" spans="2:16" x14ac:dyDescent="0.25">
      <c r="B6" s="1">
        <v>43850.125</v>
      </c>
      <c r="C6" s="2">
        <v>-1432</v>
      </c>
      <c r="D6">
        <v>-2029.989</v>
      </c>
      <c r="E6">
        <v>214</v>
      </c>
      <c r="F6">
        <f t="shared" si="1"/>
        <v>-3247.989</v>
      </c>
      <c r="H6">
        <f t="shared" si="2"/>
        <v>1432</v>
      </c>
      <c r="I6">
        <f t="shared" si="3"/>
        <v>2029.989</v>
      </c>
      <c r="J6">
        <f t="shared" si="4"/>
        <v>-214</v>
      </c>
      <c r="K6">
        <f t="shared" si="5"/>
        <v>3247.989</v>
      </c>
      <c r="N6" t="s">
        <v>6</v>
      </c>
      <c r="O6" t="s">
        <v>30</v>
      </c>
      <c r="P6" t="s">
        <v>31</v>
      </c>
    </row>
    <row r="7" spans="2:16" x14ac:dyDescent="0.25">
      <c r="B7" s="1">
        <v>43850.166666666657</v>
      </c>
      <c r="C7" s="2">
        <v>-1317.25</v>
      </c>
      <c r="D7">
        <v>-2158.3380000000002</v>
      </c>
      <c r="E7">
        <v>324</v>
      </c>
      <c r="F7">
        <f t="shared" si="1"/>
        <v>-3151.5880000000002</v>
      </c>
      <c r="H7">
        <f t="shared" si="2"/>
        <v>1317.25</v>
      </c>
      <c r="I7">
        <f t="shared" si="3"/>
        <v>2158.3380000000002</v>
      </c>
      <c r="J7">
        <f t="shared" si="4"/>
        <v>-324</v>
      </c>
      <c r="K7">
        <f t="shared" si="5"/>
        <v>3151.5880000000002</v>
      </c>
      <c r="N7" t="s">
        <v>7</v>
      </c>
      <c r="O7" t="s">
        <v>32</v>
      </c>
      <c r="P7" t="s">
        <v>31</v>
      </c>
    </row>
    <row r="8" spans="2:16" x14ac:dyDescent="0.25">
      <c r="B8" s="1">
        <v>43850.208333333343</v>
      </c>
      <c r="C8" s="2">
        <v>-1634.5</v>
      </c>
      <c r="D8">
        <v>-2171.2620000000002</v>
      </c>
      <c r="E8">
        <v>409</v>
      </c>
      <c r="F8">
        <f t="shared" si="1"/>
        <v>-3396.7620000000002</v>
      </c>
      <c r="H8">
        <f t="shared" si="2"/>
        <v>1634.5</v>
      </c>
      <c r="I8">
        <f t="shared" si="3"/>
        <v>2171.2620000000002</v>
      </c>
      <c r="J8">
        <f t="shared" si="4"/>
        <v>-409</v>
      </c>
      <c r="K8">
        <f t="shared" si="5"/>
        <v>3396.7620000000002</v>
      </c>
      <c r="N8" t="s">
        <v>8</v>
      </c>
      <c r="O8" t="s">
        <v>33</v>
      </c>
      <c r="P8" t="s">
        <v>27</v>
      </c>
    </row>
    <row r="9" spans="2:16" x14ac:dyDescent="0.25">
      <c r="B9" s="1">
        <v>43850.25</v>
      </c>
      <c r="C9" s="2">
        <v>-1432</v>
      </c>
      <c r="D9">
        <v>-2451.9279999999999</v>
      </c>
      <c r="E9">
        <v>417</v>
      </c>
      <c r="F9">
        <f t="shared" si="1"/>
        <v>-3466.9279999999999</v>
      </c>
      <c r="H9">
        <f t="shared" si="2"/>
        <v>1432</v>
      </c>
      <c r="I9">
        <f t="shared" si="3"/>
        <v>2451.9279999999999</v>
      </c>
      <c r="J9">
        <f t="shared" si="4"/>
        <v>-417</v>
      </c>
      <c r="K9">
        <f t="shared" si="5"/>
        <v>3466.9279999999999</v>
      </c>
      <c r="N9" t="s">
        <v>9</v>
      </c>
      <c r="O9" t="s">
        <v>34</v>
      </c>
      <c r="P9" t="s">
        <v>31</v>
      </c>
    </row>
    <row r="10" spans="2:16" x14ac:dyDescent="0.25">
      <c r="B10" s="1">
        <v>43850.291666666657</v>
      </c>
      <c r="C10" s="2">
        <v>-1248</v>
      </c>
      <c r="D10">
        <v>-2251.5949999999998</v>
      </c>
      <c r="E10">
        <v>-745</v>
      </c>
      <c r="F10">
        <f t="shared" si="1"/>
        <v>-4244.5949999999993</v>
      </c>
      <c r="H10">
        <f t="shared" si="2"/>
        <v>1248</v>
      </c>
      <c r="I10">
        <f t="shared" si="3"/>
        <v>2251.5949999999998</v>
      </c>
      <c r="J10">
        <f t="shared" si="4"/>
        <v>745</v>
      </c>
      <c r="K10">
        <f t="shared" si="5"/>
        <v>4244.5949999999993</v>
      </c>
      <c r="N10" t="s">
        <v>10</v>
      </c>
      <c r="O10" t="s">
        <v>35</v>
      </c>
      <c r="P10" t="s">
        <v>36</v>
      </c>
    </row>
    <row r="11" spans="2:16" x14ac:dyDescent="0.25">
      <c r="B11" s="1">
        <v>43850.333333333343</v>
      </c>
      <c r="C11" s="2">
        <v>-1173</v>
      </c>
      <c r="D11">
        <v>-2584.9969999999998</v>
      </c>
      <c r="E11">
        <v>-762</v>
      </c>
      <c r="F11">
        <f t="shared" si="1"/>
        <v>-4519.9969999999994</v>
      </c>
      <c r="H11">
        <f t="shared" si="2"/>
        <v>1173</v>
      </c>
      <c r="I11">
        <f t="shared" si="3"/>
        <v>2584.9969999999998</v>
      </c>
      <c r="J11">
        <f t="shared" si="4"/>
        <v>762</v>
      </c>
      <c r="K11">
        <f t="shared" si="5"/>
        <v>4519.9969999999994</v>
      </c>
      <c r="N11" t="s">
        <v>11</v>
      </c>
      <c r="O11" t="s">
        <v>37</v>
      </c>
      <c r="P11" t="s">
        <v>27</v>
      </c>
    </row>
    <row r="12" spans="2:16" x14ac:dyDescent="0.25">
      <c r="B12" s="1">
        <v>43850.375</v>
      </c>
      <c r="C12" s="2">
        <v>-1097</v>
      </c>
      <c r="D12">
        <v>-2460.5520000000001</v>
      </c>
      <c r="E12">
        <v>-783.5</v>
      </c>
      <c r="F12">
        <f t="shared" si="1"/>
        <v>-4341.0519999999997</v>
      </c>
      <c r="H12">
        <f t="shared" si="2"/>
        <v>1097</v>
      </c>
      <c r="I12">
        <f t="shared" si="3"/>
        <v>2460.5520000000001</v>
      </c>
      <c r="J12">
        <f t="shared" si="4"/>
        <v>783.5</v>
      </c>
      <c r="K12">
        <f t="shared" si="5"/>
        <v>4341.0519999999997</v>
      </c>
      <c r="N12" t="s">
        <v>12</v>
      </c>
      <c r="O12" t="s">
        <v>38</v>
      </c>
      <c r="P12" t="s">
        <v>31</v>
      </c>
    </row>
    <row r="13" spans="2:16" x14ac:dyDescent="0.25">
      <c r="B13" s="1">
        <v>43850.416666666657</v>
      </c>
      <c r="C13" s="2">
        <v>-1177</v>
      </c>
      <c r="D13">
        <v>-2290.527</v>
      </c>
      <c r="E13">
        <v>-332</v>
      </c>
      <c r="F13">
        <f t="shared" si="1"/>
        <v>-3799.527</v>
      </c>
      <c r="H13">
        <f t="shared" si="2"/>
        <v>1177</v>
      </c>
      <c r="I13">
        <f t="shared" si="3"/>
        <v>2290.527</v>
      </c>
      <c r="J13">
        <f t="shared" si="4"/>
        <v>332</v>
      </c>
      <c r="K13">
        <f t="shared" si="5"/>
        <v>3799.527</v>
      </c>
      <c r="N13" t="s">
        <v>13</v>
      </c>
      <c r="O13" t="s">
        <v>39</v>
      </c>
      <c r="P13" t="s">
        <v>31</v>
      </c>
    </row>
    <row r="14" spans="2:16" x14ac:dyDescent="0.25">
      <c r="B14" s="1">
        <v>43850.458333333343</v>
      </c>
      <c r="C14" s="2">
        <v>-1323</v>
      </c>
      <c r="D14">
        <v>-2459.8739999999998</v>
      </c>
      <c r="E14">
        <v>-436</v>
      </c>
      <c r="F14">
        <f t="shared" si="1"/>
        <v>-4218.8739999999998</v>
      </c>
      <c r="H14">
        <f t="shared" si="2"/>
        <v>1323</v>
      </c>
      <c r="I14">
        <f t="shared" si="3"/>
        <v>2459.8739999999998</v>
      </c>
      <c r="J14">
        <f t="shared" si="4"/>
        <v>436</v>
      </c>
      <c r="K14">
        <f t="shared" si="5"/>
        <v>4218.8739999999998</v>
      </c>
      <c r="N14" t="s">
        <v>14</v>
      </c>
      <c r="O14" t="s">
        <v>40</v>
      </c>
      <c r="P14" t="s">
        <v>36</v>
      </c>
    </row>
    <row r="15" spans="2:16" x14ac:dyDescent="0.25">
      <c r="B15" s="1">
        <v>43850.5</v>
      </c>
      <c r="C15" s="2">
        <v>-1469</v>
      </c>
      <c r="D15">
        <v>-2532.8240000000001</v>
      </c>
      <c r="E15">
        <v>-268</v>
      </c>
      <c r="F15">
        <f t="shared" si="1"/>
        <v>-4269.8240000000005</v>
      </c>
      <c r="H15">
        <f t="shared" si="2"/>
        <v>1469</v>
      </c>
      <c r="I15">
        <f t="shared" si="3"/>
        <v>2532.8240000000001</v>
      </c>
      <c r="J15">
        <f t="shared" si="4"/>
        <v>268</v>
      </c>
      <c r="K15">
        <f t="shared" si="5"/>
        <v>4269.8240000000005</v>
      </c>
      <c r="N15" t="s">
        <v>15</v>
      </c>
      <c r="O15" t="s">
        <v>41</v>
      </c>
      <c r="P15" t="s">
        <v>27</v>
      </c>
    </row>
    <row r="16" spans="2:16" x14ac:dyDescent="0.25">
      <c r="B16" s="1">
        <v>43850.541666666657</v>
      </c>
      <c r="C16" s="2">
        <v>-1251</v>
      </c>
      <c r="D16">
        <v>-2467.8029999999999</v>
      </c>
      <c r="E16">
        <v>-383</v>
      </c>
      <c r="F16">
        <f t="shared" si="1"/>
        <v>-4101.8029999999999</v>
      </c>
      <c r="H16">
        <f t="shared" si="2"/>
        <v>1251</v>
      </c>
      <c r="I16">
        <f t="shared" si="3"/>
        <v>2467.8029999999999</v>
      </c>
      <c r="J16">
        <f t="shared" si="4"/>
        <v>383</v>
      </c>
      <c r="K16">
        <f t="shared" si="5"/>
        <v>4101.8029999999999</v>
      </c>
      <c r="N16" t="s">
        <v>16</v>
      </c>
      <c r="O16" t="s">
        <v>42</v>
      </c>
      <c r="P16" t="s">
        <v>27</v>
      </c>
    </row>
    <row r="17" spans="2:16" x14ac:dyDescent="0.25">
      <c r="B17" s="1">
        <v>43850.583333333343</v>
      </c>
      <c r="C17" s="2">
        <v>-1253</v>
      </c>
      <c r="D17">
        <v>-2369.1460000000002</v>
      </c>
      <c r="E17">
        <v>-353</v>
      </c>
      <c r="F17">
        <f t="shared" si="1"/>
        <v>-3975.1460000000002</v>
      </c>
      <c r="H17">
        <f t="shared" si="2"/>
        <v>1253</v>
      </c>
      <c r="I17">
        <f t="shared" si="3"/>
        <v>2369.1460000000002</v>
      </c>
      <c r="J17">
        <f t="shared" si="4"/>
        <v>353</v>
      </c>
      <c r="K17">
        <f t="shared" si="5"/>
        <v>3975.1460000000002</v>
      </c>
      <c r="N17" t="s">
        <v>17</v>
      </c>
      <c r="O17" t="s">
        <v>43</v>
      </c>
      <c r="P17" t="s">
        <v>27</v>
      </c>
    </row>
    <row r="18" spans="2:16" x14ac:dyDescent="0.25">
      <c r="B18" s="1">
        <v>43850.625</v>
      </c>
      <c r="C18" s="2">
        <v>-1306</v>
      </c>
      <c r="D18">
        <v>-2471.645</v>
      </c>
      <c r="E18">
        <v>-579</v>
      </c>
      <c r="F18">
        <f t="shared" si="1"/>
        <v>-4356.6450000000004</v>
      </c>
      <c r="H18">
        <f t="shared" si="2"/>
        <v>1306</v>
      </c>
      <c r="I18">
        <f t="shared" si="3"/>
        <v>2471.645</v>
      </c>
      <c r="J18">
        <f t="shared" si="4"/>
        <v>579</v>
      </c>
      <c r="K18">
        <f t="shared" si="5"/>
        <v>4356.6450000000004</v>
      </c>
      <c r="N18" t="s">
        <v>18</v>
      </c>
      <c r="O18" t="s">
        <v>44</v>
      </c>
      <c r="P18" t="s">
        <v>36</v>
      </c>
    </row>
    <row r="19" spans="2:16" x14ac:dyDescent="0.25">
      <c r="B19" s="1">
        <v>43850.666666666657</v>
      </c>
      <c r="C19" s="2">
        <v>-1382</v>
      </c>
      <c r="D19">
        <v>-2207.1</v>
      </c>
      <c r="E19">
        <v>-512</v>
      </c>
      <c r="F19">
        <f t="shared" si="1"/>
        <v>-4101.1000000000004</v>
      </c>
      <c r="H19">
        <f t="shared" si="2"/>
        <v>1382</v>
      </c>
      <c r="I19">
        <f t="shared" si="3"/>
        <v>2207.1</v>
      </c>
      <c r="J19">
        <f t="shared" si="4"/>
        <v>512</v>
      </c>
      <c r="K19">
        <f t="shared" si="5"/>
        <v>4101.1000000000004</v>
      </c>
      <c r="N19" t="s">
        <v>19</v>
      </c>
      <c r="O19" t="s">
        <v>45</v>
      </c>
      <c r="P19" t="s">
        <v>27</v>
      </c>
    </row>
    <row r="20" spans="2:16" x14ac:dyDescent="0.25">
      <c r="B20" s="1">
        <v>43850.708333333343</v>
      </c>
      <c r="C20" s="2">
        <v>-848</v>
      </c>
      <c r="D20">
        <v>-2515.8180000000002</v>
      </c>
      <c r="E20">
        <v>-305</v>
      </c>
      <c r="F20">
        <f t="shared" si="1"/>
        <v>-3668.8180000000002</v>
      </c>
      <c r="H20">
        <f t="shared" si="2"/>
        <v>848</v>
      </c>
      <c r="I20">
        <f t="shared" si="3"/>
        <v>2515.8180000000002</v>
      </c>
      <c r="J20">
        <f t="shared" si="4"/>
        <v>305</v>
      </c>
      <c r="K20">
        <f t="shared" si="5"/>
        <v>3668.8180000000002</v>
      </c>
      <c r="N20" t="s">
        <v>20</v>
      </c>
      <c r="O20" t="s">
        <v>36</v>
      </c>
      <c r="P20" t="s">
        <v>36</v>
      </c>
    </row>
    <row r="21" spans="2:16" x14ac:dyDescent="0.25">
      <c r="B21" s="1">
        <v>43850.75</v>
      </c>
      <c r="C21" s="2">
        <v>-1231</v>
      </c>
      <c r="D21">
        <v>-2199.2539999999999</v>
      </c>
      <c r="E21">
        <v>-925</v>
      </c>
      <c r="F21">
        <f t="shared" si="1"/>
        <v>-4355.2539999999999</v>
      </c>
      <c r="H21">
        <f t="shared" si="2"/>
        <v>1231</v>
      </c>
      <c r="I21">
        <f t="shared" si="3"/>
        <v>2199.2539999999999</v>
      </c>
      <c r="J21">
        <f t="shared" si="4"/>
        <v>925</v>
      </c>
      <c r="K21">
        <f t="shared" si="5"/>
        <v>4355.2539999999999</v>
      </c>
      <c r="N21" t="s">
        <v>21</v>
      </c>
      <c r="O21" t="s">
        <v>46</v>
      </c>
      <c r="P21" t="s">
        <v>27</v>
      </c>
    </row>
    <row r="22" spans="2:16" x14ac:dyDescent="0.25">
      <c r="B22" s="1">
        <v>43850.791666666657</v>
      </c>
      <c r="C22" s="2">
        <v>-1282</v>
      </c>
      <c r="D22">
        <v>-2505.75</v>
      </c>
      <c r="E22">
        <v>-950</v>
      </c>
      <c r="F22">
        <f t="shared" si="1"/>
        <v>-4737.75</v>
      </c>
      <c r="H22">
        <f t="shared" si="2"/>
        <v>1282</v>
      </c>
      <c r="I22">
        <f t="shared" si="3"/>
        <v>2505.75</v>
      </c>
      <c r="J22">
        <f t="shared" si="4"/>
        <v>950</v>
      </c>
      <c r="K22">
        <f t="shared" si="5"/>
        <v>4737.75</v>
      </c>
      <c r="N22" t="s">
        <v>22</v>
      </c>
      <c r="O22" t="s">
        <v>22</v>
      </c>
      <c r="P22" t="s">
        <v>31</v>
      </c>
    </row>
    <row r="23" spans="2:16" x14ac:dyDescent="0.25">
      <c r="B23" s="1">
        <v>43850.833333333343</v>
      </c>
      <c r="C23" s="2">
        <v>-1332</v>
      </c>
      <c r="D23">
        <v>-2054.0790000000002</v>
      </c>
      <c r="E23">
        <v>-968</v>
      </c>
      <c r="F23">
        <f t="shared" si="1"/>
        <v>-4354.0789999999997</v>
      </c>
      <c r="H23">
        <f t="shared" si="2"/>
        <v>1332</v>
      </c>
      <c r="I23">
        <f t="shared" si="3"/>
        <v>2054.0790000000002</v>
      </c>
      <c r="J23">
        <f t="shared" si="4"/>
        <v>968</v>
      </c>
      <c r="K23">
        <f t="shared" si="5"/>
        <v>4354.0789999999997</v>
      </c>
      <c r="N23" t="s">
        <v>23</v>
      </c>
      <c r="O23" t="s">
        <v>47</v>
      </c>
      <c r="P23" t="s">
        <v>27</v>
      </c>
    </row>
    <row r="24" spans="2:16" x14ac:dyDescent="0.25">
      <c r="B24" s="1">
        <v>43850.875</v>
      </c>
      <c r="C24" s="2">
        <v>-1382</v>
      </c>
      <c r="D24">
        <v>-1798.904</v>
      </c>
      <c r="E24">
        <v>-433</v>
      </c>
      <c r="F24">
        <f t="shared" si="1"/>
        <v>-3613.904</v>
      </c>
      <c r="H24">
        <f t="shared" si="2"/>
        <v>1382</v>
      </c>
      <c r="I24">
        <f t="shared" si="3"/>
        <v>1798.904</v>
      </c>
      <c r="J24">
        <f t="shared" si="4"/>
        <v>433</v>
      </c>
      <c r="K24">
        <f t="shared" si="5"/>
        <v>3613.904</v>
      </c>
    </row>
    <row r="25" spans="2:16" x14ac:dyDescent="0.25">
      <c r="B25" s="1">
        <v>43850.916666666657</v>
      </c>
      <c r="C25" s="2">
        <v>-1381</v>
      </c>
      <c r="D25">
        <v>-1972.7159999999999</v>
      </c>
      <c r="E25">
        <v>-473.5</v>
      </c>
      <c r="F25">
        <f t="shared" si="1"/>
        <v>-3827.2159999999999</v>
      </c>
      <c r="H25">
        <f t="shared" si="2"/>
        <v>1381</v>
      </c>
      <c r="I25">
        <f t="shared" si="3"/>
        <v>1972.7159999999999</v>
      </c>
      <c r="J25">
        <f t="shared" si="4"/>
        <v>473.5</v>
      </c>
      <c r="K25">
        <f t="shared" si="5"/>
        <v>3827.2159999999999</v>
      </c>
    </row>
    <row r="26" spans="2:16" x14ac:dyDescent="0.25">
      <c r="B26" s="1">
        <v>43850.958333333343</v>
      </c>
      <c r="C26" s="2">
        <v>-1307</v>
      </c>
      <c r="D26">
        <v>-1950.9469999999999</v>
      </c>
      <c r="E26">
        <v>290</v>
      </c>
      <c r="F26">
        <f t="shared" si="1"/>
        <v>-2967.9470000000001</v>
      </c>
      <c r="H26">
        <f t="shared" si="2"/>
        <v>1307</v>
      </c>
      <c r="I26">
        <f t="shared" si="3"/>
        <v>1950.9469999999999</v>
      </c>
      <c r="J26">
        <f t="shared" si="4"/>
        <v>-290</v>
      </c>
      <c r="K26">
        <f t="shared" si="5"/>
        <v>2967.9470000000001</v>
      </c>
    </row>
    <row r="27" spans="2:16" x14ac:dyDescent="0.25">
      <c r="B27" s="1">
        <v>43851</v>
      </c>
      <c r="C27" s="2">
        <v>-819</v>
      </c>
      <c r="D27">
        <v>-2150.9290000000001</v>
      </c>
      <c r="E27">
        <v>202.75</v>
      </c>
      <c r="F27">
        <f t="shared" si="1"/>
        <v>-2767.1790000000001</v>
      </c>
      <c r="H27">
        <f t="shared" si="2"/>
        <v>819</v>
      </c>
      <c r="I27">
        <f t="shared" si="3"/>
        <v>2150.9290000000001</v>
      </c>
      <c r="J27">
        <f t="shared" si="4"/>
        <v>-202.75</v>
      </c>
      <c r="K27">
        <f t="shared" si="5"/>
        <v>2767.1790000000001</v>
      </c>
    </row>
    <row r="28" spans="2:16" x14ac:dyDescent="0.25">
      <c r="B28" s="1">
        <v>43851.041666666657</v>
      </c>
      <c r="C28" s="2">
        <v>-982</v>
      </c>
      <c r="D28">
        <v>-2046.635</v>
      </c>
      <c r="E28">
        <v>241</v>
      </c>
      <c r="F28">
        <f t="shared" si="1"/>
        <v>-2787.6350000000002</v>
      </c>
      <c r="H28">
        <f t="shared" si="2"/>
        <v>982</v>
      </c>
      <c r="I28">
        <f t="shared" si="3"/>
        <v>2046.635</v>
      </c>
      <c r="J28">
        <f t="shared" si="4"/>
        <v>-241</v>
      </c>
      <c r="K28">
        <f t="shared" si="5"/>
        <v>2787.6350000000002</v>
      </c>
    </row>
    <row r="29" spans="2:16" x14ac:dyDescent="0.25">
      <c r="B29" s="1">
        <v>43851.083333333343</v>
      </c>
      <c r="C29" s="2">
        <v>-870</v>
      </c>
      <c r="D29">
        <v>-2009.1120000000001</v>
      </c>
      <c r="E29">
        <v>28</v>
      </c>
      <c r="F29">
        <f t="shared" si="1"/>
        <v>-2851.1120000000001</v>
      </c>
      <c r="H29">
        <f t="shared" si="2"/>
        <v>870</v>
      </c>
      <c r="I29">
        <f t="shared" si="3"/>
        <v>2009.1120000000001</v>
      </c>
      <c r="J29">
        <f t="shared" si="4"/>
        <v>-28</v>
      </c>
      <c r="K29">
        <f t="shared" si="5"/>
        <v>2851.1120000000001</v>
      </c>
    </row>
    <row r="30" spans="2:16" x14ac:dyDescent="0.25">
      <c r="B30" s="1">
        <v>43851.125</v>
      </c>
      <c r="C30" s="2">
        <v>-782</v>
      </c>
      <c r="D30">
        <v>-2222.364</v>
      </c>
      <c r="E30">
        <v>-22</v>
      </c>
      <c r="F30">
        <f t="shared" si="1"/>
        <v>-3026.364</v>
      </c>
      <c r="H30">
        <f t="shared" si="2"/>
        <v>782</v>
      </c>
      <c r="I30">
        <f t="shared" si="3"/>
        <v>2222.364</v>
      </c>
      <c r="J30">
        <f t="shared" si="4"/>
        <v>22</v>
      </c>
      <c r="K30">
        <f t="shared" si="5"/>
        <v>3026.364</v>
      </c>
    </row>
    <row r="31" spans="2:16" x14ac:dyDescent="0.25">
      <c r="B31" s="1">
        <v>43851.166666666657</v>
      </c>
      <c r="C31" s="2">
        <v>-782</v>
      </c>
      <c r="D31">
        <v>-2193.6239999999998</v>
      </c>
      <c r="E31">
        <v>-178</v>
      </c>
      <c r="F31">
        <f t="shared" si="1"/>
        <v>-3153.6239999999998</v>
      </c>
      <c r="H31">
        <f t="shared" si="2"/>
        <v>782</v>
      </c>
      <c r="I31">
        <f t="shared" si="3"/>
        <v>2193.6239999999998</v>
      </c>
      <c r="J31">
        <f t="shared" si="4"/>
        <v>178</v>
      </c>
      <c r="K31">
        <f t="shared" si="5"/>
        <v>3153.6239999999998</v>
      </c>
    </row>
    <row r="32" spans="2:16" x14ac:dyDescent="0.25">
      <c r="B32" s="1">
        <v>43851.208333333343</v>
      </c>
      <c r="C32" s="2">
        <v>-732</v>
      </c>
      <c r="D32">
        <v>-2607.473</v>
      </c>
      <c r="E32">
        <v>17</v>
      </c>
      <c r="F32">
        <f t="shared" si="1"/>
        <v>-3322.473</v>
      </c>
      <c r="H32">
        <f t="shared" si="2"/>
        <v>732</v>
      </c>
      <c r="I32">
        <f t="shared" si="3"/>
        <v>2607.473</v>
      </c>
      <c r="J32">
        <f t="shared" si="4"/>
        <v>-17</v>
      </c>
      <c r="K32">
        <f t="shared" si="5"/>
        <v>3322.473</v>
      </c>
    </row>
    <row r="33" spans="2:11" x14ac:dyDescent="0.25">
      <c r="B33" s="1">
        <v>43851.25</v>
      </c>
      <c r="C33" s="2">
        <v>-331</v>
      </c>
      <c r="D33">
        <v>-2932.2559999999999</v>
      </c>
      <c r="E33">
        <v>-510</v>
      </c>
      <c r="F33">
        <f t="shared" si="1"/>
        <v>-3773.2559999999999</v>
      </c>
      <c r="H33">
        <f t="shared" si="2"/>
        <v>331</v>
      </c>
      <c r="I33">
        <f t="shared" si="3"/>
        <v>2932.2559999999999</v>
      </c>
      <c r="J33">
        <f t="shared" si="4"/>
        <v>510</v>
      </c>
      <c r="K33">
        <f t="shared" si="5"/>
        <v>3773.2559999999999</v>
      </c>
    </row>
    <row r="34" spans="2:11" x14ac:dyDescent="0.25">
      <c r="B34" s="1">
        <v>43851.291666666657</v>
      </c>
      <c r="C34" s="2">
        <v>-574</v>
      </c>
      <c r="D34">
        <v>-2728.4720000000002</v>
      </c>
      <c r="E34">
        <v>-372</v>
      </c>
      <c r="F34">
        <f t="shared" si="1"/>
        <v>-3674.4720000000002</v>
      </c>
      <c r="H34">
        <f t="shared" si="2"/>
        <v>574</v>
      </c>
      <c r="I34">
        <f t="shared" si="3"/>
        <v>2728.4720000000002</v>
      </c>
      <c r="J34">
        <f t="shared" si="4"/>
        <v>372</v>
      </c>
      <c r="K34">
        <f t="shared" si="5"/>
        <v>3674.4720000000002</v>
      </c>
    </row>
    <row r="35" spans="2:11" x14ac:dyDescent="0.25">
      <c r="B35" s="1">
        <v>43851.333333333343</v>
      </c>
      <c r="C35" s="2">
        <v>-480</v>
      </c>
      <c r="D35">
        <v>-3137.5639999999999</v>
      </c>
      <c r="E35">
        <v>-46</v>
      </c>
      <c r="F35">
        <f t="shared" si="1"/>
        <v>-3663.5639999999999</v>
      </c>
      <c r="H35">
        <f t="shared" si="2"/>
        <v>480</v>
      </c>
      <c r="I35">
        <f t="shared" si="3"/>
        <v>3137.5639999999999</v>
      </c>
      <c r="J35">
        <f t="shared" si="4"/>
        <v>46</v>
      </c>
      <c r="K35">
        <f t="shared" si="5"/>
        <v>3663.5639999999999</v>
      </c>
    </row>
    <row r="36" spans="2:11" x14ac:dyDescent="0.25">
      <c r="B36" s="1">
        <v>43851.375</v>
      </c>
      <c r="C36" s="2">
        <v>-832</v>
      </c>
      <c r="D36">
        <v>-3060.5169999999998</v>
      </c>
      <c r="E36">
        <v>-483</v>
      </c>
      <c r="F36">
        <f t="shared" si="1"/>
        <v>-4375.5169999999998</v>
      </c>
      <c r="H36">
        <f t="shared" si="2"/>
        <v>832</v>
      </c>
      <c r="I36">
        <f t="shared" si="3"/>
        <v>3060.5169999999998</v>
      </c>
      <c r="J36">
        <f t="shared" si="4"/>
        <v>483</v>
      </c>
      <c r="K36">
        <f t="shared" si="5"/>
        <v>4375.5169999999998</v>
      </c>
    </row>
    <row r="37" spans="2:11" x14ac:dyDescent="0.25">
      <c r="B37" s="1">
        <v>43851.416666666657</v>
      </c>
      <c r="C37" s="2">
        <v>-747</v>
      </c>
      <c r="D37">
        <v>-3007.2020000000002</v>
      </c>
      <c r="E37">
        <v>153</v>
      </c>
      <c r="F37">
        <f t="shared" si="1"/>
        <v>-3601.2020000000002</v>
      </c>
      <c r="H37">
        <f t="shared" si="2"/>
        <v>747</v>
      </c>
      <c r="I37">
        <f t="shared" si="3"/>
        <v>3007.2020000000002</v>
      </c>
      <c r="J37">
        <f t="shared" si="4"/>
        <v>-153</v>
      </c>
      <c r="K37">
        <f t="shared" si="5"/>
        <v>3601.2020000000002</v>
      </c>
    </row>
    <row r="38" spans="2:11" x14ac:dyDescent="0.25">
      <c r="B38" s="1">
        <v>43851.458333333343</v>
      </c>
      <c r="C38" s="2">
        <v>-548</v>
      </c>
      <c r="D38">
        <v>-2884.348</v>
      </c>
      <c r="E38">
        <v>136</v>
      </c>
      <c r="F38">
        <f t="shared" si="1"/>
        <v>-3296.348</v>
      </c>
      <c r="H38">
        <f t="shared" si="2"/>
        <v>548</v>
      </c>
      <c r="I38">
        <f t="shared" si="3"/>
        <v>2884.348</v>
      </c>
      <c r="J38">
        <f t="shared" si="4"/>
        <v>-136</v>
      </c>
      <c r="K38">
        <f t="shared" si="5"/>
        <v>3296.348</v>
      </c>
    </row>
    <row r="39" spans="2:11" x14ac:dyDescent="0.25">
      <c r="B39" s="1">
        <v>43851.5</v>
      </c>
      <c r="C39" s="2">
        <v>-548</v>
      </c>
      <c r="D39">
        <v>-2788.4380000000001</v>
      </c>
      <c r="E39">
        <v>167</v>
      </c>
      <c r="F39">
        <f t="shared" si="1"/>
        <v>-3169.4380000000001</v>
      </c>
      <c r="H39">
        <f t="shared" si="2"/>
        <v>548</v>
      </c>
      <c r="I39">
        <f t="shared" si="3"/>
        <v>2788.4380000000001</v>
      </c>
      <c r="J39">
        <f t="shared" si="4"/>
        <v>-167</v>
      </c>
      <c r="K39">
        <f t="shared" si="5"/>
        <v>3169.4380000000001</v>
      </c>
    </row>
    <row r="40" spans="2:11" x14ac:dyDescent="0.25">
      <c r="B40" s="1">
        <v>43851.541666666657</v>
      </c>
      <c r="C40" s="2">
        <v>-471</v>
      </c>
      <c r="D40">
        <v>-2675.136</v>
      </c>
      <c r="E40">
        <v>294</v>
      </c>
      <c r="F40">
        <f t="shared" si="1"/>
        <v>-2852.136</v>
      </c>
      <c r="H40">
        <f t="shared" si="2"/>
        <v>471</v>
      </c>
      <c r="I40">
        <f t="shared" si="3"/>
        <v>2675.136</v>
      </c>
      <c r="J40">
        <f t="shared" si="4"/>
        <v>-294</v>
      </c>
      <c r="K40">
        <f t="shared" si="5"/>
        <v>2852.136</v>
      </c>
    </row>
    <row r="41" spans="2:11" x14ac:dyDescent="0.25">
      <c r="B41" s="1">
        <v>43851.583333333343</v>
      </c>
      <c r="C41" s="2">
        <v>-258</v>
      </c>
      <c r="D41">
        <v>-2756.797</v>
      </c>
      <c r="E41">
        <v>393</v>
      </c>
      <c r="F41">
        <f t="shared" si="1"/>
        <v>-2621.797</v>
      </c>
      <c r="H41">
        <f t="shared" si="2"/>
        <v>258</v>
      </c>
      <c r="I41">
        <f t="shared" si="3"/>
        <v>2756.797</v>
      </c>
      <c r="J41">
        <f t="shared" si="4"/>
        <v>-393</v>
      </c>
      <c r="K41">
        <f t="shared" si="5"/>
        <v>2621.797</v>
      </c>
    </row>
    <row r="42" spans="2:11" x14ac:dyDescent="0.25">
      <c r="B42" s="1">
        <v>43851.625</v>
      </c>
      <c r="C42" s="2">
        <v>-431</v>
      </c>
      <c r="D42">
        <v>-2800.0810000000001</v>
      </c>
      <c r="E42">
        <v>422</v>
      </c>
      <c r="F42">
        <f t="shared" si="1"/>
        <v>-2809.0810000000001</v>
      </c>
      <c r="H42">
        <f t="shared" si="2"/>
        <v>431</v>
      </c>
      <c r="I42">
        <f t="shared" si="3"/>
        <v>2800.0810000000001</v>
      </c>
      <c r="J42">
        <f t="shared" si="4"/>
        <v>-422</v>
      </c>
      <c r="K42">
        <f t="shared" si="5"/>
        <v>2809.0810000000001</v>
      </c>
    </row>
    <row r="43" spans="2:11" x14ac:dyDescent="0.25">
      <c r="B43" s="1">
        <v>43851.666666666657</v>
      </c>
      <c r="C43" s="2">
        <v>-495</v>
      </c>
      <c r="D43">
        <v>-2879.9670000000001</v>
      </c>
      <c r="E43">
        <v>495</v>
      </c>
      <c r="F43">
        <f t="shared" si="1"/>
        <v>-2879.9670000000001</v>
      </c>
      <c r="H43">
        <f t="shared" si="2"/>
        <v>495</v>
      </c>
      <c r="I43">
        <f t="shared" si="3"/>
        <v>2879.9670000000001</v>
      </c>
      <c r="J43">
        <f t="shared" si="4"/>
        <v>-495</v>
      </c>
      <c r="K43">
        <f t="shared" si="5"/>
        <v>2879.9670000000001</v>
      </c>
    </row>
    <row r="44" spans="2:11" x14ac:dyDescent="0.25">
      <c r="B44" s="1">
        <v>43851.708333333343</v>
      </c>
      <c r="C44" s="2">
        <v>-418</v>
      </c>
      <c r="D44">
        <v>-3060.386</v>
      </c>
      <c r="E44">
        <v>534</v>
      </c>
      <c r="F44">
        <f t="shared" si="1"/>
        <v>-2944.386</v>
      </c>
      <c r="H44">
        <f t="shared" si="2"/>
        <v>418</v>
      </c>
      <c r="I44">
        <f t="shared" si="3"/>
        <v>3060.386</v>
      </c>
      <c r="J44">
        <f t="shared" si="4"/>
        <v>-534</v>
      </c>
      <c r="K44">
        <f t="shared" si="5"/>
        <v>2944.386</v>
      </c>
    </row>
    <row r="45" spans="2:11" x14ac:dyDescent="0.25">
      <c r="B45" s="1">
        <v>43851.75</v>
      </c>
      <c r="C45" s="2">
        <v>-578</v>
      </c>
      <c r="D45">
        <v>-3322.384</v>
      </c>
      <c r="E45">
        <v>164</v>
      </c>
      <c r="F45">
        <f t="shared" si="1"/>
        <v>-3736.384</v>
      </c>
      <c r="H45">
        <f t="shared" si="2"/>
        <v>578</v>
      </c>
      <c r="I45">
        <f t="shared" si="3"/>
        <v>3322.384</v>
      </c>
      <c r="J45">
        <f t="shared" si="4"/>
        <v>-164</v>
      </c>
      <c r="K45">
        <f t="shared" si="5"/>
        <v>3736.384</v>
      </c>
    </row>
    <row r="46" spans="2:11" x14ac:dyDescent="0.25">
      <c r="B46" s="1">
        <v>43851.791666666657</v>
      </c>
      <c r="C46" s="2">
        <v>-773</v>
      </c>
      <c r="D46">
        <v>-2984.6660000000002</v>
      </c>
      <c r="E46">
        <v>275</v>
      </c>
      <c r="F46">
        <f t="shared" si="1"/>
        <v>-3482.6660000000002</v>
      </c>
      <c r="H46">
        <f t="shared" si="2"/>
        <v>773</v>
      </c>
      <c r="I46">
        <f t="shared" si="3"/>
        <v>2984.6660000000002</v>
      </c>
      <c r="J46">
        <f t="shared" si="4"/>
        <v>-275</v>
      </c>
      <c r="K46">
        <f t="shared" si="5"/>
        <v>3482.6660000000002</v>
      </c>
    </row>
    <row r="47" spans="2:11" x14ac:dyDescent="0.25">
      <c r="B47" s="1">
        <v>43851.833333333343</v>
      </c>
      <c r="C47" s="2">
        <v>-887</v>
      </c>
      <c r="D47">
        <v>-2668.6750000000002</v>
      </c>
      <c r="E47">
        <v>275</v>
      </c>
      <c r="F47">
        <f t="shared" si="1"/>
        <v>-3280.6750000000002</v>
      </c>
      <c r="H47">
        <f t="shared" si="2"/>
        <v>887</v>
      </c>
      <c r="I47">
        <f t="shared" si="3"/>
        <v>2668.6750000000002</v>
      </c>
      <c r="J47">
        <f t="shared" si="4"/>
        <v>-275</v>
      </c>
      <c r="K47">
        <f t="shared" si="5"/>
        <v>3280.6750000000002</v>
      </c>
    </row>
    <row r="48" spans="2:11" x14ac:dyDescent="0.25">
      <c r="B48" s="1">
        <v>43851.875</v>
      </c>
      <c r="C48" s="2">
        <v>-960</v>
      </c>
      <c r="D48">
        <v>-2604.0140000000001</v>
      </c>
      <c r="E48">
        <v>20</v>
      </c>
      <c r="F48">
        <f t="shared" si="1"/>
        <v>-3544.0140000000001</v>
      </c>
      <c r="H48">
        <f t="shared" si="2"/>
        <v>960</v>
      </c>
      <c r="I48">
        <f t="shared" si="3"/>
        <v>2604.0140000000001</v>
      </c>
      <c r="J48">
        <f t="shared" si="4"/>
        <v>-20</v>
      </c>
      <c r="K48">
        <f t="shared" si="5"/>
        <v>3544.0140000000001</v>
      </c>
    </row>
    <row r="49" spans="2:11" x14ac:dyDescent="0.25">
      <c r="B49" s="1">
        <v>43851.916666666657</v>
      </c>
      <c r="C49" s="2">
        <v>-1210</v>
      </c>
      <c r="D49">
        <v>-2463.2379999999998</v>
      </c>
      <c r="E49">
        <v>103</v>
      </c>
      <c r="F49">
        <f t="shared" si="1"/>
        <v>-3570.2379999999998</v>
      </c>
      <c r="H49">
        <f t="shared" si="2"/>
        <v>1210</v>
      </c>
      <c r="I49">
        <f t="shared" si="3"/>
        <v>2463.2379999999998</v>
      </c>
      <c r="J49">
        <f t="shared" si="4"/>
        <v>-103</v>
      </c>
      <c r="K49">
        <f t="shared" si="5"/>
        <v>3570.2379999999998</v>
      </c>
    </row>
    <row r="50" spans="2:11" x14ac:dyDescent="0.25">
      <c r="B50" s="1">
        <v>43851.958333333343</v>
      </c>
      <c r="C50" s="2">
        <v>-1634</v>
      </c>
      <c r="D50">
        <v>-2408.2829999999999</v>
      </c>
      <c r="E50">
        <v>-34</v>
      </c>
      <c r="F50">
        <f t="shared" si="1"/>
        <v>-4076.2829999999999</v>
      </c>
      <c r="H50">
        <f t="shared" si="2"/>
        <v>1634</v>
      </c>
      <c r="I50">
        <f t="shared" si="3"/>
        <v>2408.2829999999999</v>
      </c>
      <c r="J50">
        <f t="shared" si="4"/>
        <v>34</v>
      </c>
      <c r="K50">
        <f t="shared" si="5"/>
        <v>4076.2829999999999</v>
      </c>
    </row>
    <row r="51" spans="2:11" x14ac:dyDescent="0.25">
      <c r="B51" s="1">
        <v>43852</v>
      </c>
      <c r="C51" s="2">
        <v>-2451.75</v>
      </c>
      <c r="D51">
        <v>-2508.3580000000002</v>
      </c>
      <c r="E51">
        <v>-242</v>
      </c>
      <c r="F51">
        <f t="shared" si="1"/>
        <v>-5202.1080000000002</v>
      </c>
      <c r="H51">
        <f t="shared" si="2"/>
        <v>2451.75</v>
      </c>
      <c r="I51">
        <f t="shared" si="3"/>
        <v>2508.3580000000002</v>
      </c>
      <c r="J51">
        <f t="shared" si="4"/>
        <v>242</v>
      </c>
      <c r="K51">
        <f t="shared" si="5"/>
        <v>5202.1080000000002</v>
      </c>
    </row>
    <row r="52" spans="2:11" x14ac:dyDescent="0.25">
      <c r="B52" s="1">
        <v>43852.041666666657</v>
      </c>
      <c r="C52" s="2">
        <v>-2546.75</v>
      </c>
      <c r="D52">
        <v>-2735.625</v>
      </c>
      <c r="E52">
        <v>-457</v>
      </c>
      <c r="F52">
        <f t="shared" si="1"/>
        <v>-5739.375</v>
      </c>
      <c r="H52">
        <f t="shared" si="2"/>
        <v>2546.75</v>
      </c>
      <c r="I52">
        <f t="shared" si="3"/>
        <v>2735.625</v>
      </c>
      <c r="J52">
        <f t="shared" si="4"/>
        <v>457</v>
      </c>
      <c r="K52">
        <f t="shared" si="5"/>
        <v>5739.375</v>
      </c>
    </row>
    <row r="53" spans="2:11" x14ac:dyDescent="0.25">
      <c r="B53" s="1">
        <v>43852.083333333343</v>
      </c>
      <c r="C53" s="2">
        <v>-2151</v>
      </c>
      <c r="D53">
        <v>-2716.35</v>
      </c>
      <c r="E53">
        <v>-737</v>
      </c>
      <c r="F53">
        <f t="shared" si="1"/>
        <v>-5604.35</v>
      </c>
      <c r="H53">
        <f t="shared" si="2"/>
        <v>2151</v>
      </c>
      <c r="I53">
        <f t="shared" si="3"/>
        <v>2716.35</v>
      </c>
      <c r="J53">
        <f t="shared" si="4"/>
        <v>737</v>
      </c>
      <c r="K53">
        <f t="shared" si="5"/>
        <v>5604.35</v>
      </c>
    </row>
    <row r="54" spans="2:11" x14ac:dyDescent="0.25">
      <c r="B54" s="1">
        <v>43852.125</v>
      </c>
      <c r="C54" s="2">
        <v>-2115.5</v>
      </c>
      <c r="D54">
        <v>-2497.7579999999998</v>
      </c>
      <c r="E54">
        <v>-938</v>
      </c>
      <c r="F54">
        <f t="shared" si="1"/>
        <v>-5551.2579999999998</v>
      </c>
      <c r="H54">
        <f t="shared" si="2"/>
        <v>2115.5</v>
      </c>
      <c r="I54">
        <f t="shared" si="3"/>
        <v>2497.7579999999998</v>
      </c>
      <c r="J54">
        <f t="shared" si="4"/>
        <v>938</v>
      </c>
      <c r="K54">
        <f t="shared" si="5"/>
        <v>5551.2579999999998</v>
      </c>
    </row>
    <row r="55" spans="2:11" x14ac:dyDescent="0.25">
      <c r="B55" s="1">
        <v>43852.166666666657</v>
      </c>
      <c r="C55" s="2">
        <v>-2254</v>
      </c>
      <c r="D55">
        <v>-2492.6660000000002</v>
      </c>
      <c r="E55">
        <v>-924</v>
      </c>
      <c r="F55">
        <f t="shared" si="1"/>
        <v>-5670.6660000000002</v>
      </c>
      <c r="H55">
        <f t="shared" si="2"/>
        <v>2254</v>
      </c>
      <c r="I55">
        <f t="shared" si="3"/>
        <v>2492.6660000000002</v>
      </c>
      <c r="J55">
        <f t="shared" si="4"/>
        <v>924</v>
      </c>
      <c r="K55">
        <f t="shared" si="5"/>
        <v>5670.6660000000002</v>
      </c>
    </row>
    <row r="56" spans="2:11" x14ac:dyDescent="0.25">
      <c r="B56" s="1">
        <v>43852.208333333343</v>
      </c>
      <c r="C56" s="2">
        <v>-1747</v>
      </c>
      <c r="D56">
        <v>-2286.442</v>
      </c>
      <c r="E56">
        <v>-685.75</v>
      </c>
      <c r="F56">
        <f t="shared" si="1"/>
        <v>-4719.192</v>
      </c>
      <c r="H56">
        <f t="shared" si="2"/>
        <v>1747</v>
      </c>
      <c r="I56">
        <f t="shared" si="3"/>
        <v>2286.442</v>
      </c>
      <c r="J56">
        <f t="shared" si="4"/>
        <v>685.75</v>
      </c>
      <c r="K56">
        <f t="shared" si="5"/>
        <v>4719.192</v>
      </c>
    </row>
    <row r="57" spans="2:11" x14ac:dyDescent="0.25">
      <c r="B57" s="1">
        <v>43852.25</v>
      </c>
      <c r="C57" s="2">
        <v>-814</v>
      </c>
      <c r="D57">
        <v>-1921.2570000000001</v>
      </c>
      <c r="E57">
        <v>-1495</v>
      </c>
      <c r="F57">
        <f t="shared" si="1"/>
        <v>-4230.2569999999996</v>
      </c>
      <c r="H57">
        <f t="shared" si="2"/>
        <v>814</v>
      </c>
      <c r="I57">
        <f t="shared" si="3"/>
        <v>1921.2570000000001</v>
      </c>
      <c r="J57">
        <f t="shared" si="4"/>
        <v>1495</v>
      </c>
      <c r="K57">
        <f t="shared" si="5"/>
        <v>4230.2569999999996</v>
      </c>
    </row>
    <row r="58" spans="2:11" x14ac:dyDescent="0.25">
      <c r="B58" s="1">
        <v>43852.291666666657</v>
      </c>
      <c r="C58" s="2">
        <v>-875</v>
      </c>
      <c r="D58">
        <v>-1567.144</v>
      </c>
      <c r="E58">
        <v>-1528</v>
      </c>
      <c r="F58">
        <f t="shared" si="1"/>
        <v>-3970.1440000000002</v>
      </c>
      <c r="H58">
        <f t="shared" si="2"/>
        <v>875</v>
      </c>
      <c r="I58">
        <f t="shared" si="3"/>
        <v>1567.144</v>
      </c>
      <c r="J58">
        <f t="shared" si="4"/>
        <v>1528</v>
      </c>
      <c r="K58">
        <f t="shared" si="5"/>
        <v>3970.1440000000002</v>
      </c>
    </row>
    <row r="59" spans="2:11" x14ac:dyDescent="0.25">
      <c r="B59" s="1">
        <v>43852.333333333343</v>
      </c>
      <c r="C59" s="2">
        <v>-1580</v>
      </c>
      <c r="D59">
        <v>-2309.84</v>
      </c>
      <c r="E59">
        <v>-1673</v>
      </c>
      <c r="F59">
        <f t="shared" si="1"/>
        <v>-5562.84</v>
      </c>
      <c r="H59">
        <f t="shared" si="2"/>
        <v>1580</v>
      </c>
      <c r="I59">
        <f t="shared" si="3"/>
        <v>2309.84</v>
      </c>
      <c r="J59">
        <f t="shared" si="4"/>
        <v>1673</v>
      </c>
      <c r="K59">
        <f t="shared" si="5"/>
        <v>5562.84</v>
      </c>
    </row>
    <row r="60" spans="2:11" x14ac:dyDescent="0.25">
      <c r="B60" s="1">
        <v>43852.375</v>
      </c>
      <c r="C60" s="2">
        <v>-1666.25</v>
      </c>
      <c r="D60">
        <v>-2370.181</v>
      </c>
      <c r="E60">
        <v>-859.5</v>
      </c>
      <c r="F60">
        <f t="shared" si="1"/>
        <v>-4895.9310000000005</v>
      </c>
      <c r="H60">
        <f t="shared" si="2"/>
        <v>1666.25</v>
      </c>
      <c r="I60">
        <f t="shared" si="3"/>
        <v>2370.181</v>
      </c>
      <c r="J60">
        <f t="shared" si="4"/>
        <v>859.5</v>
      </c>
      <c r="K60">
        <f t="shared" si="5"/>
        <v>4895.9310000000005</v>
      </c>
    </row>
    <row r="61" spans="2:11" x14ac:dyDescent="0.25">
      <c r="B61" s="1">
        <v>43852.416666666657</v>
      </c>
      <c r="C61" s="2">
        <v>-2235.5</v>
      </c>
      <c r="D61">
        <v>-2451.4180000000001</v>
      </c>
      <c r="E61">
        <v>-72</v>
      </c>
      <c r="F61">
        <f t="shared" si="1"/>
        <v>-4758.9179999999997</v>
      </c>
      <c r="H61">
        <f t="shared" si="2"/>
        <v>2235.5</v>
      </c>
      <c r="I61">
        <f t="shared" si="3"/>
        <v>2451.4180000000001</v>
      </c>
      <c r="J61">
        <f t="shared" si="4"/>
        <v>72</v>
      </c>
      <c r="K61">
        <f t="shared" si="5"/>
        <v>4758.9179999999997</v>
      </c>
    </row>
    <row r="62" spans="2:11" x14ac:dyDescent="0.25">
      <c r="B62" s="1">
        <v>43852.458333333343</v>
      </c>
      <c r="C62" s="2">
        <v>-2599</v>
      </c>
      <c r="D62">
        <v>-2426.1799999999998</v>
      </c>
      <c r="E62">
        <v>59</v>
      </c>
      <c r="F62">
        <f t="shared" si="1"/>
        <v>-4966.18</v>
      </c>
      <c r="H62">
        <f t="shared" si="2"/>
        <v>2599</v>
      </c>
      <c r="I62">
        <f t="shared" si="3"/>
        <v>2426.1799999999998</v>
      </c>
      <c r="J62">
        <f t="shared" si="4"/>
        <v>-59</v>
      </c>
      <c r="K62">
        <f t="shared" si="5"/>
        <v>4966.18</v>
      </c>
    </row>
    <row r="63" spans="2:11" x14ac:dyDescent="0.25">
      <c r="B63" s="1">
        <v>43852.5</v>
      </c>
      <c r="C63" s="2">
        <v>-2677</v>
      </c>
      <c r="D63">
        <v>-2205.6509999999998</v>
      </c>
      <c r="E63">
        <v>109</v>
      </c>
      <c r="F63">
        <f t="shared" si="1"/>
        <v>-4773.6509999999998</v>
      </c>
      <c r="H63">
        <f t="shared" si="2"/>
        <v>2677</v>
      </c>
      <c r="I63">
        <f t="shared" si="3"/>
        <v>2205.6509999999998</v>
      </c>
      <c r="J63">
        <f t="shared" si="4"/>
        <v>-109</v>
      </c>
      <c r="K63">
        <f t="shared" si="5"/>
        <v>4773.6509999999998</v>
      </c>
    </row>
    <row r="64" spans="2:11" x14ac:dyDescent="0.25">
      <c r="B64" s="1">
        <v>43852.541666666657</v>
      </c>
      <c r="C64" s="2">
        <v>-2496</v>
      </c>
      <c r="D64">
        <v>-2220.8980000000001</v>
      </c>
      <c r="E64">
        <v>151</v>
      </c>
      <c r="F64">
        <f t="shared" si="1"/>
        <v>-4565.8980000000001</v>
      </c>
      <c r="H64">
        <f t="shared" si="2"/>
        <v>2496</v>
      </c>
      <c r="I64">
        <f t="shared" si="3"/>
        <v>2220.8980000000001</v>
      </c>
      <c r="J64">
        <f t="shared" si="4"/>
        <v>-151</v>
      </c>
      <c r="K64">
        <f t="shared" si="5"/>
        <v>4565.8980000000001</v>
      </c>
    </row>
    <row r="65" spans="2:11" x14ac:dyDescent="0.25">
      <c r="B65" s="1">
        <v>43852.583333333343</v>
      </c>
      <c r="C65" s="2">
        <v>-2340</v>
      </c>
      <c r="D65">
        <v>-2213.5129999999999</v>
      </c>
      <c r="E65">
        <v>127</v>
      </c>
      <c r="F65">
        <f t="shared" si="1"/>
        <v>-4426.5129999999999</v>
      </c>
      <c r="H65">
        <f t="shared" si="2"/>
        <v>2340</v>
      </c>
      <c r="I65">
        <f t="shared" si="3"/>
        <v>2213.5129999999999</v>
      </c>
      <c r="J65">
        <f t="shared" si="4"/>
        <v>-127</v>
      </c>
      <c r="K65">
        <f t="shared" si="5"/>
        <v>4426.5129999999999</v>
      </c>
    </row>
    <row r="66" spans="2:11" x14ac:dyDescent="0.25">
      <c r="B66" s="1">
        <v>43852.625</v>
      </c>
      <c r="C66" s="2">
        <v>-2162</v>
      </c>
      <c r="D66">
        <v>-2057.8609999999999</v>
      </c>
      <c r="E66">
        <v>163</v>
      </c>
      <c r="F66">
        <f t="shared" si="1"/>
        <v>-4056.8609999999999</v>
      </c>
      <c r="H66">
        <f t="shared" si="2"/>
        <v>2162</v>
      </c>
      <c r="I66">
        <f t="shared" si="3"/>
        <v>2057.8609999999999</v>
      </c>
      <c r="J66">
        <f t="shared" si="4"/>
        <v>-163</v>
      </c>
      <c r="K66">
        <f t="shared" si="5"/>
        <v>4056.8609999999999</v>
      </c>
    </row>
    <row r="67" spans="2:11" x14ac:dyDescent="0.25">
      <c r="B67" s="1">
        <v>43852.666666666657</v>
      </c>
      <c r="C67" s="2">
        <v>-1969</v>
      </c>
      <c r="D67">
        <v>-2143.866</v>
      </c>
      <c r="E67">
        <v>262</v>
      </c>
      <c r="F67">
        <f t="shared" si="1"/>
        <v>-3850.866</v>
      </c>
      <c r="H67">
        <f t="shared" si="2"/>
        <v>1969</v>
      </c>
      <c r="I67">
        <f t="shared" si="3"/>
        <v>2143.866</v>
      </c>
      <c r="J67">
        <f t="shared" si="4"/>
        <v>-262</v>
      </c>
      <c r="K67">
        <f t="shared" si="5"/>
        <v>3850.866</v>
      </c>
    </row>
    <row r="68" spans="2:11" x14ac:dyDescent="0.25">
      <c r="B68" s="1">
        <v>43852.708333333343</v>
      </c>
      <c r="C68" s="2">
        <v>-2019</v>
      </c>
      <c r="D68">
        <v>-2323.7339999999999</v>
      </c>
      <c r="E68">
        <v>248</v>
      </c>
      <c r="F68">
        <f t="shared" ref="F68:F131" si="6">SUM(C68:E68)</f>
        <v>-4094.7340000000004</v>
      </c>
      <c r="H68">
        <f t="shared" ref="H68:H82" si="7">-C68</f>
        <v>2019</v>
      </c>
      <c r="I68">
        <f t="shared" ref="I68:I82" si="8">-D68</f>
        <v>2323.7339999999999</v>
      </c>
      <c r="J68">
        <f t="shared" ref="J68:J82" si="9">-E68</f>
        <v>-248</v>
      </c>
      <c r="K68">
        <f t="shared" ref="K68:K82" si="10">-F68</f>
        <v>4094.7340000000004</v>
      </c>
    </row>
    <row r="69" spans="2:11" x14ac:dyDescent="0.25">
      <c r="B69" s="1">
        <v>43852.75</v>
      </c>
      <c r="C69" s="2">
        <v>-1810</v>
      </c>
      <c r="D69">
        <v>-2428.6550000000002</v>
      </c>
      <c r="E69">
        <v>34</v>
      </c>
      <c r="F69">
        <f t="shared" si="6"/>
        <v>-4204.6550000000007</v>
      </c>
      <c r="H69">
        <f t="shared" si="7"/>
        <v>1810</v>
      </c>
      <c r="I69">
        <f t="shared" si="8"/>
        <v>2428.6550000000002</v>
      </c>
      <c r="J69">
        <f t="shared" si="9"/>
        <v>-34</v>
      </c>
      <c r="K69">
        <f t="shared" si="10"/>
        <v>4204.6550000000007</v>
      </c>
    </row>
    <row r="70" spans="2:11" x14ac:dyDescent="0.25">
      <c r="B70" s="1">
        <v>43852.791666666657</v>
      </c>
      <c r="C70" s="2">
        <v>-1867</v>
      </c>
      <c r="D70">
        <v>-2451.04</v>
      </c>
      <c r="E70">
        <v>2</v>
      </c>
      <c r="F70">
        <f t="shared" si="6"/>
        <v>-4316.04</v>
      </c>
      <c r="H70">
        <f t="shared" si="7"/>
        <v>1867</v>
      </c>
      <c r="I70">
        <f t="shared" si="8"/>
        <v>2451.04</v>
      </c>
      <c r="J70">
        <f t="shared" si="9"/>
        <v>-2</v>
      </c>
      <c r="K70">
        <f t="shared" si="10"/>
        <v>4316.04</v>
      </c>
    </row>
    <row r="71" spans="2:11" x14ac:dyDescent="0.25">
      <c r="B71" s="1">
        <v>43852.833333333343</v>
      </c>
      <c r="C71" s="2">
        <v>-1507</v>
      </c>
      <c r="D71">
        <v>-2228.4349999999999</v>
      </c>
      <c r="E71">
        <v>-51</v>
      </c>
      <c r="F71">
        <f t="shared" si="6"/>
        <v>-3786.4349999999999</v>
      </c>
      <c r="H71">
        <f t="shared" si="7"/>
        <v>1507</v>
      </c>
      <c r="I71">
        <f t="shared" si="8"/>
        <v>2228.4349999999999</v>
      </c>
      <c r="J71">
        <f t="shared" si="9"/>
        <v>51</v>
      </c>
      <c r="K71">
        <f t="shared" si="10"/>
        <v>3786.4349999999999</v>
      </c>
    </row>
    <row r="72" spans="2:11" x14ac:dyDescent="0.25">
      <c r="B72" s="1">
        <v>43852.875</v>
      </c>
      <c r="C72" s="2">
        <v>-1220.5</v>
      </c>
      <c r="D72">
        <v>-2370.232</v>
      </c>
      <c r="E72">
        <v>-19</v>
      </c>
      <c r="F72">
        <f t="shared" si="6"/>
        <v>-3609.732</v>
      </c>
      <c r="H72">
        <f t="shared" si="7"/>
        <v>1220.5</v>
      </c>
      <c r="I72">
        <f t="shared" si="8"/>
        <v>2370.232</v>
      </c>
      <c r="J72">
        <f t="shared" si="9"/>
        <v>19</v>
      </c>
      <c r="K72">
        <f t="shared" si="10"/>
        <v>3609.732</v>
      </c>
    </row>
    <row r="73" spans="2:11" x14ac:dyDescent="0.25">
      <c r="B73" s="1">
        <v>43852.916666666657</v>
      </c>
      <c r="C73" s="2">
        <v>-1396</v>
      </c>
      <c r="D73">
        <v>-2164.386</v>
      </c>
      <c r="E73">
        <v>63</v>
      </c>
      <c r="F73">
        <f t="shared" si="6"/>
        <v>-3497.386</v>
      </c>
      <c r="H73">
        <f t="shared" si="7"/>
        <v>1396</v>
      </c>
      <c r="I73">
        <f t="shared" si="8"/>
        <v>2164.386</v>
      </c>
      <c r="J73">
        <f t="shared" si="9"/>
        <v>-63</v>
      </c>
      <c r="K73">
        <f t="shared" si="10"/>
        <v>3497.386</v>
      </c>
    </row>
    <row r="74" spans="2:11" x14ac:dyDescent="0.25">
      <c r="B74" s="1">
        <v>43852.958333333343</v>
      </c>
      <c r="C74" s="2">
        <v>-1334</v>
      </c>
      <c r="D74">
        <v>-1945.96</v>
      </c>
      <c r="E74">
        <v>150</v>
      </c>
      <c r="F74">
        <f t="shared" si="6"/>
        <v>-3129.96</v>
      </c>
      <c r="H74">
        <f t="shared" si="7"/>
        <v>1334</v>
      </c>
      <c r="I74">
        <f t="shared" si="8"/>
        <v>1945.96</v>
      </c>
      <c r="J74">
        <f t="shared" si="9"/>
        <v>-150</v>
      </c>
      <c r="K74">
        <f t="shared" si="10"/>
        <v>3129.96</v>
      </c>
    </row>
    <row r="75" spans="2:11" x14ac:dyDescent="0.25">
      <c r="B75" s="1">
        <v>43853</v>
      </c>
      <c r="C75" s="2">
        <v>-2256</v>
      </c>
      <c r="D75">
        <v>-1412.4849999999999</v>
      </c>
      <c r="E75">
        <v>31</v>
      </c>
      <c r="F75">
        <f t="shared" si="6"/>
        <v>-3637.4849999999997</v>
      </c>
      <c r="H75">
        <f t="shared" si="7"/>
        <v>2256</v>
      </c>
      <c r="I75">
        <f t="shared" si="8"/>
        <v>1412.4849999999999</v>
      </c>
      <c r="J75">
        <f t="shared" si="9"/>
        <v>-31</v>
      </c>
      <c r="K75">
        <f t="shared" si="10"/>
        <v>3637.4849999999997</v>
      </c>
    </row>
    <row r="76" spans="2:11" x14ac:dyDescent="0.25">
      <c r="B76" s="1">
        <v>43853.041666666657</v>
      </c>
      <c r="C76" s="2">
        <v>-2591</v>
      </c>
      <c r="D76">
        <v>-1359.184</v>
      </c>
      <c r="E76">
        <v>189</v>
      </c>
      <c r="F76">
        <f t="shared" si="6"/>
        <v>-3761.1840000000002</v>
      </c>
      <c r="H76">
        <f t="shared" si="7"/>
        <v>2591</v>
      </c>
      <c r="I76">
        <f t="shared" si="8"/>
        <v>1359.184</v>
      </c>
      <c r="J76">
        <f t="shared" si="9"/>
        <v>-189</v>
      </c>
      <c r="K76">
        <f t="shared" si="10"/>
        <v>3761.1840000000002</v>
      </c>
    </row>
    <row r="77" spans="2:11" x14ac:dyDescent="0.25">
      <c r="B77" s="1">
        <v>43853.083333333343</v>
      </c>
      <c r="C77" s="2">
        <v>-2394.5</v>
      </c>
      <c r="D77">
        <v>-1349.8820000000001</v>
      </c>
      <c r="E77">
        <v>341</v>
      </c>
      <c r="F77">
        <f t="shared" si="6"/>
        <v>-3403.3820000000001</v>
      </c>
      <c r="H77">
        <f t="shared" si="7"/>
        <v>2394.5</v>
      </c>
      <c r="I77">
        <f t="shared" si="8"/>
        <v>1349.8820000000001</v>
      </c>
      <c r="J77">
        <f t="shared" si="9"/>
        <v>-341</v>
      </c>
      <c r="K77">
        <f t="shared" si="10"/>
        <v>3403.3820000000001</v>
      </c>
    </row>
    <row r="78" spans="2:11" x14ac:dyDescent="0.25">
      <c r="B78" s="1">
        <v>43853.125</v>
      </c>
      <c r="C78" s="2">
        <v>-2400.5</v>
      </c>
      <c r="D78">
        <v>-1303.098</v>
      </c>
      <c r="E78">
        <v>501</v>
      </c>
      <c r="F78">
        <f t="shared" si="6"/>
        <v>-3202.598</v>
      </c>
      <c r="H78">
        <f t="shared" si="7"/>
        <v>2400.5</v>
      </c>
      <c r="I78">
        <f t="shared" si="8"/>
        <v>1303.098</v>
      </c>
      <c r="J78">
        <f t="shared" si="9"/>
        <v>-501</v>
      </c>
      <c r="K78">
        <f t="shared" si="10"/>
        <v>3202.598</v>
      </c>
    </row>
    <row r="79" spans="2:11" x14ac:dyDescent="0.25">
      <c r="B79" s="1">
        <v>43853.166666666657</v>
      </c>
      <c r="C79" s="2">
        <v>-2287</v>
      </c>
      <c r="D79">
        <v>-1196.7080000000001</v>
      </c>
      <c r="E79">
        <v>388</v>
      </c>
      <c r="F79">
        <f t="shared" si="6"/>
        <v>-3095.7080000000001</v>
      </c>
      <c r="H79">
        <f t="shared" si="7"/>
        <v>2287</v>
      </c>
      <c r="I79">
        <f t="shared" si="8"/>
        <v>1196.7080000000001</v>
      </c>
      <c r="J79">
        <f t="shared" si="9"/>
        <v>-388</v>
      </c>
      <c r="K79">
        <f t="shared" si="10"/>
        <v>3095.7080000000001</v>
      </c>
    </row>
    <row r="80" spans="2:11" x14ac:dyDescent="0.25">
      <c r="B80" s="1">
        <v>43853.208333333343</v>
      </c>
      <c r="C80" s="2">
        <v>-2114</v>
      </c>
      <c r="D80">
        <v>-1371.8119999999999</v>
      </c>
      <c r="E80">
        <v>571</v>
      </c>
      <c r="F80">
        <f t="shared" si="6"/>
        <v>-2914.8119999999999</v>
      </c>
      <c r="H80">
        <f t="shared" si="7"/>
        <v>2114</v>
      </c>
      <c r="I80">
        <f t="shared" si="8"/>
        <v>1371.8119999999999</v>
      </c>
      <c r="J80">
        <f t="shared" si="9"/>
        <v>-571</v>
      </c>
      <c r="K80">
        <f t="shared" si="10"/>
        <v>2914.8119999999999</v>
      </c>
    </row>
    <row r="81" spans="2:11" x14ac:dyDescent="0.25">
      <c r="B81" s="1">
        <v>43853.25</v>
      </c>
      <c r="C81" s="2">
        <v>-1712</v>
      </c>
      <c r="D81">
        <v>-1372.3810000000001</v>
      </c>
      <c r="E81">
        <v>565</v>
      </c>
      <c r="F81">
        <f t="shared" si="6"/>
        <v>-2519.3810000000003</v>
      </c>
      <c r="H81">
        <f t="shared" si="7"/>
        <v>1712</v>
      </c>
      <c r="I81">
        <f t="shared" si="8"/>
        <v>1372.3810000000001</v>
      </c>
      <c r="J81">
        <f t="shared" si="9"/>
        <v>-565</v>
      </c>
      <c r="K81">
        <f t="shared" si="10"/>
        <v>2519.3810000000003</v>
      </c>
    </row>
    <row r="82" spans="2:11" x14ac:dyDescent="0.25">
      <c r="B82" s="1">
        <v>43853.291666666657</v>
      </c>
      <c r="C82" s="2">
        <v>-1612</v>
      </c>
      <c r="D82">
        <v>-1288.075</v>
      </c>
      <c r="E82">
        <v>-9</v>
      </c>
      <c r="F82">
        <f t="shared" si="6"/>
        <v>-2909.0749999999998</v>
      </c>
      <c r="H82">
        <f t="shared" si="7"/>
        <v>1612</v>
      </c>
      <c r="I82">
        <f t="shared" si="8"/>
        <v>1288.075</v>
      </c>
      <c r="J82">
        <f t="shared" si="9"/>
        <v>9</v>
      </c>
      <c r="K82">
        <f t="shared" si="10"/>
        <v>2909.0749999999998</v>
      </c>
    </row>
    <row r="83" spans="2:11" x14ac:dyDescent="0.25">
      <c r="B83" s="1">
        <v>43853.333333333343</v>
      </c>
      <c r="C83" s="2">
        <v>-1918</v>
      </c>
      <c r="D83">
        <v>-1764.0889999999999</v>
      </c>
      <c r="E83">
        <v>423</v>
      </c>
      <c r="F83">
        <f t="shared" si="6"/>
        <v>-3259.0889999999999</v>
      </c>
      <c r="H83">
        <f t="shared" ref="H83:H146" si="11">-C83</f>
        <v>1918</v>
      </c>
      <c r="I83">
        <f t="shared" ref="I83:I146" si="12">-D83</f>
        <v>1764.0889999999999</v>
      </c>
      <c r="J83">
        <f t="shared" ref="J83:J146" si="13">-E83</f>
        <v>-423</v>
      </c>
      <c r="K83">
        <f t="shared" ref="K83:K146" si="14">-F83</f>
        <v>3259.0889999999999</v>
      </c>
    </row>
    <row r="84" spans="2:11" x14ac:dyDescent="0.25">
      <c r="B84" s="1">
        <v>43853.375</v>
      </c>
      <c r="C84" s="2">
        <v>-1801</v>
      </c>
      <c r="D84">
        <v>-1743.0630000000001</v>
      </c>
      <c r="E84">
        <v>453.5</v>
      </c>
      <c r="F84">
        <f t="shared" si="6"/>
        <v>-3090.5630000000001</v>
      </c>
      <c r="H84">
        <f t="shared" si="11"/>
        <v>1801</v>
      </c>
      <c r="I84">
        <f t="shared" si="12"/>
        <v>1743.0630000000001</v>
      </c>
      <c r="J84">
        <f t="shared" si="13"/>
        <v>-453.5</v>
      </c>
      <c r="K84">
        <f t="shared" si="14"/>
        <v>3090.5630000000001</v>
      </c>
    </row>
    <row r="85" spans="2:11" x14ac:dyDescent="0.25">
      <c r="B85" s="1">
        <v>43853.416666666657</v>
      </c>
      <c r="C85" s="2">
        <v>-2288</v>
      </c>
      <c r="D85">
        <v>-1557.8430000000001</v>
      </c>
      <c r="E85">
        <v>482</v>
      </c>
      <c r="F85">
        <f t="shared" si="6"/>
        <v>-3363.8429999999998</v>
      </c>
      <c r="H85">
        <f t="shared" si="11"/>
        <v>2288</v>
      </c>
      <c r="I85">
        <f t="shared" si="12"/>
        <v>1557.8430000000001</v>
      </c>
      <c r="J85">
        <f t="shared" si="13"/>
        <v>-482</v>
      </c>
      <c r="K85">
        <f t="shared" si="14"/>
        <v>3363.8429999999998</v>
      </c>
    </row>
    <row r="86" spans="2:11" x14ac:dyDescent="0.25">
      <c r="B86" s="1">
        <v>43853.458333333343</v>
      </c>
      <c r="C86" s="2">
        <v>-2879.5</v>
      </c>
      <c r="D86">
        <v>-1606.3820000000001</v>
      </c>
      <c r="E86">
        <v>539</v>
      </c>
      <c r="F86">
        <f t="shared" si="6"/>
        <v>-3946.8819999999996</v>
      </c>
      <c r="H86">
        <f t="shared" si="11"/>
        <v>2879.5</v>
      </c>
      <c r="I86">
        <f t="shared" si="12"/>
        <v>1606.3820000000001</v>
      </c>
      <c r="J86">
        <f t="shared" si="13"/>
        <v>-539</v>
      </c>
      <c r="K86">
        <f t="shared" si="14"/>
        <v>3946.8819999999996</v>
      </c>
    </row>
    <row r="87" spans="2:11" x14ac:dyDescent="0.25">
      <c r="B87" s="1">
        <v>43853.5</v>
      </c>
      <c r="C87" s="2">
        <v>-3034</v>
      </c>
      <c r="D87">
        <v>-1783.7339999999999</v>
      </c>
      <c r="E87">
        <v>574</v>
      </c>
      <c r="F87">
        <f t="shared" si="6"/>
        <v>-4243.7340000000004</v>
      </c>
      <c r="H87">
        <f t="shared" si="11"/>
        <v>3034</v>
      </c>
      <c r="I87">
        <f t="shared" si="12"/>
        <v>1783.7339999999999</v>
      </c>
      <c r="J87">
        <f t="shared" si="13"/>
        <v>-574</v>
      </c>
      <c r="K87">
        <f t="shared" si="14"/>
        <v>4243.7340000000004</v>
      </c>
    </row>
    <row r="88" spans="2:11" x14ac:dyDescent="0.25">
      <c r="B88" s="1">
        <v>43853.541666666657</v>
      </c>
      <c r="C88" s="2">
        <v>-3117</v>
      </c>
      <c r="D88">
        <v>-1757.837</v>
      </c>
      <c r="E88">
        <v>620</v>
      </c>
      <c r="F88">
        <f t="shared" si="6"/>
        <v>-4254.8369999999995</v>
      </c>
      <c r="H88">
        <f t="shared" si="11"/>
        <v>3117</v>
      </c>
      <c r="I88">
        <f t="shared" si="12"/>
        <v>1757.837</v>
      </c>
      <c r="J88">
        <f t="shared" si="13"/>
        <v>-620</v>
      </c>
      <c r="K88">
        <f t="shared" si="14"/>
        <v>4254.8369999999995</v>
      </c>
    </row>
    <row r="89" spans="2:11" x14ac:dyDescent="0.25">
      <c r="B89" s="1">
        <v>43853.583333333343</v>
      </c>
      <c r="C89" s="2">
        <v>-3272</v>
      </c>
      <c r="D89">
        <v>-1953.29</v>
      </c>
      <c r="E89">
        <v>630</v>
      </c>
      <c r="F89">
        <f t="shared" si="6"/>
        <v>-4595.29</v>
      </c>
      <c r="H89">
        <f t="shared" si="11"/>
        <v>3272</v>
      </c>
      <c r="I89">
        <f t="shared" si="12"/>
        <v>1953.29</v>
      </c>
      <c r="J89">
        <f t="shared" si="13"/>
        <v>-630</v>
      </c>
      <c r="K89">
        <f t="shared" si="14"/>
        <v>4595.29</v>
      </c>
    </row>
    <row r="90" spans="2:11" x14ac:dyDescent="0.25">
      <c r="B90" s="1">
        <v>43853.625</v>
      </c>
      <c r="C90" s="2">
        <v>-2870</v>
      </c>
      <c r="D90">
        <v>-1928.5440000000001</v>
      </c>
      <c r="E90">
        <v>583</v>
      </c>
      <c r="F90">
        <f t="shared" si="6"/>
        <v>-4215.5439999999999</v>
      </c>
      <c r="H90">
        <f t="shared" si="11"/>
        <v>2870</v>
      </c>
      <c r="I90">
        <f t="shared" si="12"/>
        <v>1928.5440000000001</v>
      </c>
      <c r="J90">
        <f t="shared" si="13"/>
        <v>-583</v>
      </c>
      <c r="K90">
        <f t="shared" si="14"/>
        <v>4215.5439999999999</v>
      </c>
    </row>
    <row r="91" spans="2:11" x14ac:dyDescent="0.25">
      <c r="B91" s="1">
        <v>43853.666666666657</v>
      </c>
      <c r="C91" s="2">
        <v>-2222.25</v>
      </c>
      <c r="D91">
        <v>-1999.5160000000001</v>
      </c>
      <c r="E91">
        <v>647</v>
      </c>
      <c r="F91">
        <f t="shared" si="6"/>
        <v>-3574.7659999999996</v>
      </c>
      <c r="H91">
        <f t="shared" si="11"/>
        <v>2222.25</v>
      </c>
      <c r="I91">
        <f t="shared" si="12"/>
        <v>1999.5160000000001</v>
      </c>
      <c r="J91">
        <f t="shared" si="13"/>
        <v>-647</v>
      </c>
      <c r="K91">
        <f t="shared" si="14"/>
        <v>3574.7659999999996</v>
      </c>
    </row>
    <row r="92" spans="2:11" x14ac:dyDescent="0.25">
      <c r="B92" s="1">
        <v>43853.708333333343</v>
      </c>
      <c r="C92" s="2">
        <v>-1812</v>
      </c>
      <c r="D92">
        <v>-2180.0459999999998</v>
      </c>
      <c r="E92">
        <v>709</v>
      </c>
      <c r="F92">
        <f t="shared" si="6"/>
        <v>-3283.0459999999998</v>
      </c>
      <c r="H92">
        <f t="shared" si="11"/>
        <v>1812</v>
      </c>
      <c r="I92">
        <f t="shared" si="12"/>
        <v>2180.0459999999998</v>
      </c>
      <c r="J92">
        <f t="shared" si="13"/>
        <v>-709</v>
      </c>
      <c r="K92">
        <f t="shared" si="14"/>
        <v>3283.0459999999998</v>
      </c>
    </row>
    <row r="93" spans="2:11" x14ac:dyDescent="0.25">
      <c r="B93" s="1">
        <v>43853.75</v>
      </c>
      <c r="C93" s="2">
        <v>-2291</v>
      </c>
      <c r="D93">
        <v>-2007.9580000000001</v>
      </c>
      <c r="E93">
        <v>657</v>
      </c>
      <c r="F93">
        <f t="shared" si="6"/>
        <v>-3641.9580000000005</v>
      </c>
      <c r="H93">
        <f t="shared" si="11"/>
        <v>2291</v>
      </c>
      <c r="I93">
        <f t="shared" si="12"/>
        <v>2007.9580000000001</v>
      </c>
      <c r="J93">
        <f t="shared" si="13"/>
        <v>-657</v>
      </c>
      <c r="K93">
        <f t="shared" si="14"/>
        <v>3641.9580000000005</v>
      </c>
    </row>
    <row r="94" spans="2:11" x14ac:dyDescent="0.25">
      <c r="B94" s="1">
        <v>43853.791666666657</v>
      </c>
      <c r="C94" s="2">
        <v>-1975</v>
      </c>
      <c r="D94">
        <v>-1768.348</v>
      </c>
      <c r="E94">
        <v>547</v>
      </c>
      <c r="F94">
        <f t="shared" si="6"/>
        <v>-3196.348</v>
      </c>
      <c r="H94">
        <f t="shared" si="11"/>
        <v>1975</v>
      </c>
      <c r="I94">
        <f t="shared" si="12"/>
        <v>1768.348</v>
      </c>
      <c r="J94">
        <f t="shared" si="13"/>
        <v>-547</v>
      </c>
      <c r="K94">
        <f t="shared" si="14"/>
        <v>3196.348</v>
      </c>
    </row>
    <row r="95" spans="2:11" x14ac:dyDescent="0.25">
      <c r="B95" s="1">
        <v>43853.833333333343</v>
      </c>
      <c r="C95" s="2">
        <v>-1947</v>
      </c>
      <c r="D95">
        <v>-1531.9359999999999</v>
      </c>
      <c r="E95">
        <v>602</v>
      </c>
      <c r="F95">
        <f t="shared" si="6"/>
        <v>-2876.9359999999997</v>
      </c>
      <c r="H95">
        <f t="shared" si="11"/>
        <v>1947</v>
      </c>
      <c r="I95">
        <f t="shared" si="12"/>
        <v>1531.9359999999999</v>
      </c>
      <c r="J95">
        <f t="shared" si="13"/>
        <v>-602</v>
      </c>
      <c r="K95">
        <f t="shared" si="14"/>
        <v>2876.9359999999997</v>
      </c>
    </row>
    <row r="96" spans="2:11" x14ac:dyDescent="0.25">
      <c r="B96" s="1">
        <v>43853.875</v>
      </c>
      <c r="C96" s="2">
        <v>-1998</v>
      </c>
      <c r="D96">
        <v>-1666.308</v>
      </c>
      <c r="E96">
        <v>561</v>
      </c>
      <c r="F96">
        <f t="shared" si="6"/>
        <v>-3103.308</v>
      </c>
      <c r="H96">
        <f t="shared" si="11"/>
        <v>1998</v>
      </c>
      <c r="I96">
        <f t="shared" si="12"/>
        <v>1666.308</v>
      </c>
      <c r="J96">
        <f t="shared" si="13"/>
        <v>-561</v>
      </c>
      <c r="K96">
        <f t="shared" si="14"/>
        <v>3103.308</v>
      </c>
    </row>
    <row r="97" spans="2:11" x14ac:dyDescent="0.25">
      <c r="B97" s="1">
        <v>43853.916666666657</v>
      </c>
      <c r="C97" s="2">
        <v>-1987.25</v>
      </c>
      <c r="D97">
        <v>-1065.4960000000001</v>
      </c>
      <c r="E97">
        <v>603</v>
      </c>
      <c r="F97">
        <f t="shared" si="6"/>
        <v>-2449.7460000000001</v>
      </c>
      <c r="H97">
        <f t="shared" si="11"/>
        <v>1987.25</v>
      </c>
      <c r="I97">
        <f t="shared" si="12"/>
        <v>1065.4960000000001</v>
      </c>
      <c r="J97">
        <f t="shared" si="13"/>
        <v>-603</v>
      </c>
      <c r="K97">
        <f t="shared" si="14"/>
        <v>2449.7460000000001</v>
      </c>
    </row>
    <row r="98" spans="2:11" x14ac:dyDescent="0.25">
      <c r="B98" s="1">
        <v>43853.958333333343</v>
      </c>
      <c r="C98" s="2">
        <v>-1773</v>
      </c>
      <c r="D98">
        <v>-1060.97</v>
      </c>
      <c r="E98">
        <v>574</v>
      </c>
      <c r="F98">
        <f t="shared" si="6"/>
        <v>-2259.9700000000003</v>
      </c>
      <c r="H98">
        <f t="shared" si="11"/>
        <v>1773</v>
      </c>
      <c r="I98">
        <f t="shared" si="12"/>
        <v>1060.97</v>
      </c>
      <c r="J98">
        <f t="shared" si="13"/>
        <v>-574</v>
      </c>
      <c r="K98">
        <f t="shared" si="14"/>
        <v>2259.9700000000003</v>
      </c>
    </row>
    <row r="99" spans="2:11" x14ac:dyDescent="0.25">
      <c r="B99" s="1">
        <v>43854</v>
      </c>
      <c r="C99" s="2">
        <v>-2153.25</v>
      </c>
      <c r="D99">
        <v>-553</v>
      </c>
      <c r="E99">
        <v>568</v>
      </c>
      <c r="F99">
        <f t="shared" si="6"/>
        <v>-2138.25</v>
      </c>
      <c r="H99">
        <f t="shared" si="11"/>
        <v>2153.25</v>
      </c>
      <c r="I99">
        <f t="shared" si="12"/>
        <v>553</v>
      </c>
      <c r="J99">
        <f t="shared" si="13"/>
        <v>-568</v>
      </c>
      <c r="K99">
        <f t="shared" si="14"/>
        <v>2138.25</v>
      </c>
    </row>
    <row r="100" spans="2:11" x14ac:dyDescent="0.25">
      <c r="B100" s="1">
        <v>43854.041666666657</v>
      </c>
      <c r="C100" s="2">
        <v>-2662.5</v>
      </c>
      <c r="D100">
        <v>-492</v>
      </c>
      <c r="E100">
        <v>765</v>
      </c>
      <c r="F100">
        <f t="shared" si="6"/>
        <v>-2389.5</v>
      </c>
      <c r="H100">
        <f t="shared" si="11"/>
        <v>2662.5</v>
      </c>
      <c r="I100">
        <f t="shared" si="12"/>
        <v>492</v>
      </c>
      <c r="J100">
        <f t="shared" si="13"/>
        <v>-765</v>
      </c>
      <c r="K100">
        <f t="shared" si="14"/>
        <v>2389.5</v>
      </c>
    </row>
    <row r="101" spans="2:11" x14ac:dyDescent="0.25">
      <c r="B101" s="1">
        <v>43854.083333333343</v>
      </c>
      <c r="C101" s="2">
        <v>-2619.75</v>
      </c>
      <c r="D101">
        <v>-400.5</v>
      </c>
      <c r="E101">
        <v>776</v>
      </c>
      <c r="F101">
        <f t="shared" si="6"/>
        <v>-2244.25</v>
      </c>
      <c r="H101">
        <f t="shared" si="11"/>
        <v>2619.75</v>
      </c>
      <c r="I101">
        <f t="shared" si="12"/>
        <v>400.5</v>
      </c>
      <c r="J101">
        <f t="shared" si="13"/>
        <v>-776</v>
      </c>
      <c r="K101">
        <f t="shared" si="14"/>
        <v>2244.25</v>
      </c>
    </row>
    <row r="102" spans="2:11" x14ac:dyDescent="0.25">
      <c r="B102" s="1">
        <v>43854.125</v>
      </c>
      <c r="C102" s="2">
        <v>-2424</v>
      </c>
      <c r="D102">
        <v>-439.25</v>
      </c>
      <c r="E102">
        <v>778</v>
      </c>
      <c r="F102">
        <f t="shared" si="6"/>
        <v>-2085.25</v>
      </c>
      <c r="H102">
        <f t="shared" si="11"/>
        <v>2424</v>
      </c>
      <c r="I102">
        <f t="shared" si="12"/>
        <v>439.25</v>
      </c>
      <c r="J102">
        <f t="shared" si="13"/>
        <v>-778</v>
      </c>
      <c r="K102">
        <f t="shared" si="14"/>
        <v>2085.25</v>
      </c>
    </row>
    <row r="103" spans="2:11" x14ac:dyDescent="0.25">
      <c r="B103" s="1">
        <v>43854.166666666657</v>
      </c>
      <c r="C103" s="2">
        <v>-2399</v>
      </c>
      <c r="D103">
        <v>-435.75</v>
      </c>
      <c r="E103">
        <v>763</v>
      </c>
      <c r="F103">
        <f t="shared" si="6"/>
        <v>-2071.75</v>
      </c>
      <c r="H103">
        <f t="shared" si="11"/>
        <v>2399</v>
      </c>
      <c r="I103">
        <f t="shared" si="12"/>
        <v>435.75</v>
      </c>
      <c r="J103">
        <f t="shared" si="13"/>
        <v>-763</v>
      </c>
      <c r="K103">
        <f t="shared" si="14"/>
        <v>2071.75</v>
      </c>
    </row>
    <row r="104" spans="2:11" x14ac:dyDescent="0.25">
      <c r="B104" s="1">
        <v>43854.208333333343</v>
      </c>
      <c r="C104" s="2">
        <v>-2424</v>
      </c>
      <c r="D104">
        <v>-576.75</v>
      </c>
      <c r="E104">
        <v>799</v>
      </c>
      <c r="F104">
        <f t="shared" si="6"/>
        <v>-2201.75</v>
      </c>
      <c r="H104">
        <f t="shared" si="11"/>
        <v>2424</v>
      </c>
      <c r="I104">
        <f t="shared" si="12"/>
        <v>576.75</v>
      </c>
      <c r="J104">
        <f t="shared" si="13"/>
        <v>-799</v>
      </c>
      <c r="K104">
        <f t="shared" si="14"/>
        <v>2201.75</v>
      </c>
    </row>
    <row r="105" spans="2:11" x14ac:dyDescent="0.25">
      <c r="B105" s="1">
        <v>43854.25</v>
      </c>
      <c r="C105" s="2">
        <v>-2226.25</v>
      </c>
      <c r="D105">
        <v>-488</v>
      </c>
      <c r="E105">
        <v>710</v>
      </c>
      <c r="F105">
        <f t="shared" si="6"/>
        <v>-2004.25</v>
      </c>
      <c r="H105">
        <f t="shared" si="11"/>
        <v>2226.25</v>
      </c>
      <c r="I105">
        <f t="shared" si="12"/>
        <v>488</v>
      </c>
      <c r="J105">
        <f t="shared" si="13"/>
        <v>-710</v>
      </c>
      <c r="K105">
        <f t="shared" si="14"/>
        <v>2004.25</v>
      </c>
    </row>
    <row r="106" spans="2:11" x14ac:dyDescent="0.25">
      <c r="B106" s="1">
        <v>43854.291666666657</v>
      </c>
      <c r="C106" s="2">
        <v>-1899</v>
      </c>
      <c r="D106">
        <v>-811</v>
      </c>
      <c r="E106">
        <v>627</v>
      </c>
      <c r="F106">
        <f t="shared" si="6"/>
        <v>-2083</v>
      </c>
      <c r="H106">
        <f t="shared" si="11"/>
        <v>1899</v>
      </c>
      <c r="I106">
        <f t="shared" si="12"/>
        <v>811</v>
      </c>
      <c r="J106">
        <f t="shared" si="13"/>
        <v>-627</v>
      </c>
      <c r="K106">
        <f t="shared" si="14"/>
        <v>2083</v>
      </c>
    </row>
    <row r="107" spans="2:11" x14ac:dyDescent="0.25">
      <c r="B107" s="1">
        <v>43854.333333333343</v>
      </c>
      <c r="C107" s="2">
        <v>-2137.5</v>
      </c>
      <c r="D107">
        <v>-1002.25</v>
      </c>
      <c r="E107">
        <v>535.5</v>
      </c>
      <c r="F107">
        <f t="shared" si="6"/>
        <v>-2604.25</v>
      </c>
      <c r="H107">
        <f t="shared" si="11"/>
        <v>2137.5</v>
      </c>
      <c r="I107">
        <f t="shared" si="12"/>
        <v>1002.25</v>
      </c>
      <c r="J107">
        <f t="shared" si="13"/>
        <v>-535.5</v>
      </c>
      <c r="K107">
        <f t="shared" si="14"/>
        <v>2604.25</v>
      </c>
    </row>
    <row r="108" spans="2:11" x14ac:dyDescent="0.25">
      <c r="B108" s="1">
        <v>43854.375</v>
      </c>
      <c r="C108" s="2">
        <v>-2493</v>
      </c>
      <c r="D108">
        <v>-845.5</v>
      </c>
      <c r="E108">
        <v>701</v>
      </c>
      <c r="F108">
        <f t="shared" si="6"/>
        <v>-2637.5</v>
      </c>
      <c r="H108">
        <f t="shared" si="11"/>
        <v>2493</v>
      </c>
      <c r="I108">
        <f t="shared" si="12"/>
        <v>845.5</v>
      </c>
      <c r="J108">
        <f t="shared" si="13"/>
        <v>-701</v>
      </c>
      <c r="K108">
        <f t="shared" si="14"/>
        <v>2637.5</v>
      </c>
    </row>
    <row r="109" spans="2:11" x14ac:dyDescent="0.25">
      <c r="B109" s="1">
        <v>43854.416666666657</v>
      </c>
      <c r="C109" s="2">
        <v>-1089.25</v>
      </c>
      <c r="D109">
        <v>-781.25</v>
      </c>
      <c r="E109">
        <v>415.25</v>
      </c>
      <c r="F109">
        <f t="shared" si="6"/>
        <v>-1455.25</v>
      </c>
      <c r="H109">
        <f t="shared" si="11"/>
        <v>1089.25</v>
      </c>
      <c r="I109">
        <f t="shared" si="12"/>
        <v>781.25</v>
      </c>
      <c r="J109">
        <f t="shared" si="13"/>
        <v>-415.25</v>
      </c>
      <c r="K109">
        <f t="shared" si="14"/>
        <v>1455.25</v>
      </c>
    </row>
    <row r="110" spans="2:11" x14ac:dyDescent="0.25">
      <c r="B110" s="1">
        <v>43854.458333333343</v>
      </c>
      <c r="C110" s="2">
        <v>-1998.5</v>
      </c>
      <c r="D110">
        <v>-709.75</v>
      </c>
      <c r="E110">
        <v>547</v>
      </c>
      <c r="F110">
        <f t="shared" si="6"/>
        <v>-2161.25</v>
      </c>
      <c r="H110">
        <f t="shared" si="11"/>
        <v>1998.5</v>
      </c>
      <c r="I110">
        <f t="shared" si="12"/>
        <v>709.75</v>
      </c>
      <c r="J110">
        <f t="shared" si="13"/>
        <v>-547</v>
      </c>
      <c r="K110">
        <f t="shared" si="14"/>
        <v>2161.25</v>
      </c>
    </row>
    <row r="111" spans="2:11" x14ac:dyDescent="0.25">
      <c r="B111" s="1">
        <v>43854.5</v>
      </c>
      <c r="C111" s="2">
        <v>-1027</v>
      </c>
      <c r="D111">
        <v>-741.5</v>
      </c>
      <c r="E111">
        <v>741</v>
      </c>
      <c r="F111">
        <f t="shared" si="6"/>
        <v>-1027.5</v>
      </c>
      <c r="H111">
        <f t="shared" si="11"/>
        <v>1027</v>
      </c>
      <c r="I111">
        <f t="shared" si="12"/>
        <v>741.5</v>
      </c>
      <c r="J111">
        <f t="shared" si="13"/>
        <v>-741</v>
      </c>
      <c r="K111">
        <f t="shared" si="14"/>
        <v>1027.5</v>
      </c>
    </row>
    <row r="112" spans="2:11" x14ac:dyDescent="0.25">
      <c r="B112" s="1">
        <v>43854.541666666657</v>
      </c>
      <c r="C112" s="2">
        <v>-2611.75</v>
      </c>
      <c r="D112">
        <v>-735.5</v>
      </c>
      <c r="E112">
        <v>751</v>
      </c>
      <c r="F112">
        <f t="shared" si="6"/>
        <v>-2596.25</v>
      </c>
      <c r="H112">
        <f t="shared" si="11"/>
        <v>2611.75</v>
      </c>
      <c r="I112">
        <f t="shared" si="12"/>
        <v>735.5</v>
      </c>
      <c r="J112">
        <f t="shared" si="13"/>
        <v>-751</v>
      </c>
      <c r="K112">
        <f t="shared" si="14"/>
        <v>2596.25</v>
      </c>
    </row>
    <row r="113" spans="2:11" x14ac:dyDescent="0.25">
      <c r="B113" s="1">
        <v>43854.583333333343</v>
      </c>
      <c r="C113" s="2">
        <v>-1153</v>
      </c>
      <c r="D113">
        <v>-731.75</v>
      </c>
      <c r="E113">
        <v>634.5</v>
      </c>
      <c r="F113">
        <f t="shared" si="6"/>
        <v>-1250.25</v>
      </c>
      <c r="H113">
        <f t="shared" si="11"/>
        <v>1153</v>
      </c>
      <c r="I113">
        <f t="shared" si="12"/>
        <v>731.75</v>
      </c>
      <c r="J113">
        <f t="shared" si="13"/>
        <v>-634.5</v>
      </c>
      <c r="K113">
        <f t="shared" si="14"/>
        <v>1250.25</v>
      </c>
    </row>
    <row r="114" spans="2:11" x14ac:dyDescent="0.25">
      <c r="B114" s="1">
        <v>43854.625</v>
      </c>
      <c r="C114" s="2">
        <v>-1283</v>
      </c>
      <c r="D114">
        <v>-605.5</v>
      </c>
      <c r="E114">
        <v>658</v>
      </c>
      <c r="F114">
        <f t="shared" si="6"/>
        <v>-1230.5</v>
      </c>
      <c r="H114">
        <f t="shared" si="11"/>
        <v>1283</v>
      </c>
      <c r="I114">
        <f t="shared" si="12"/>
        <v>605.5</v>
      </c>
      <c r="J114">
        <f t="shared" si="13"/>
        <v>-658</v>
      </c>
      <c r="K114">
        <f t="shared" si="14"/>
        <v>1230.5</v>
      </c>
    </row>
    <row r="115" spans="2:11" x14ac:dyDescent="0.25">
      <c r="B115" s="1">
        <v>43854.666666666657</v>
      </c>
      <c r="C115" s="2">
        <v>-853</v>
      </c>
      <c r="D115">
        <v>-777.25</v>
      </c>
      <c r="E115">
        <v>668</v>
      </c>
      <c r="F115">
        <f t="shared" si="6"/>
        <v>-962.25</v>
      </c>
      <c r="H115">
        <f t="shared" si="11"/>
        <v>853</v>
      </c>
      <c r="I115">
        <f t="shared" si="12"/>
        <v>777.25</v>
      </c>
      <c r="J115">
        <f t="shared" si="13"/>
        <v>-668</v>
      </c>
      <c r="K115">
        <f t="shared" si="14"/>
        <v>962.25</v>
      </c>
    </row>
    <row r="116" spans="2:11" x14ac:dyDescent="0.25">
      <c r="B116" s="1">
        <v>43854.708333333343</v>
      </c>
      <c r="C116" s="2">
        <v>-853</v>
      </c>
      <c r="D116">
        <v>-1012.75</v>
      </c>
      <c r="E116">
        <v>643</v>
      </c>
      <c r="F116">
        <f t="shared" si="6"/>
        <v>-1222.75</v>
      </c>
      <c r="H116">
        <f t="shared" si="11"/>
        <v>853</v>
      </c>
      <c r="I116">
        <f t="shared" si="12"/>
        <v>1012.75</v>
      </c>
      <c r="J116">
        <f t="shared" si="13"/>
        <v>-643</v>
      </c>
      <c r="K116">
        <f t="shared" si="14"/>
        <v>1222.75</v>
      </c>
    </row>
    <row r="117" spans="2:11" x14ac:dyDescent="0.25">
      <c r="B117" s="1">
        <v>43854.75</v>
      </c>
      <c r="C117" s="2">
        <v>-853</v>
      </c>
      <c r="D117">
        <v>-833.75</v>
      </c>
      <c r="E117">
        <v>648</v>
      </c>
      <c r="F117">
        <f t="shared" si="6"/>
        <v>-1038.75</v>
      </c>
      <c r="H117">
        <f t="shared" si="11"/>
        <v>853</v>
      </c>
      <c r="I117">
        <f t="shared" si="12"/>
        <v>833.75</v>
      </c>
      <c r="J117">
        <f t="shared" si="13"/>
        <v>-648</v>
      </c>
      <c r="K117">
        <f t="shared" si="14"/>
        <v>1038.75</v>
      </c>
    </row>
    <row r="118" spans="2:11" x14ac:dyDescent="0.25">
      <c r="B118" s="1">
        <v>43854.791666666657</v>
      </c>
      <c r="C118" s="2">
        <v>-853</v>
      </c>
      <c r="D118">
        <v>-536</v>
      </c>
      <c r="E118">
        <v>610</v>
      </c>
      <c r="F118">
        <f t="shared" si="6"/>
        <v>-779</v>
      </c>
      <c r="H118">
        <f t="shared" si="11"/>
        <v>853</v>
      </c>
      <c r="I118">
        <f t="shared" si="12"/>
        <v>536</v>
      </c>
      <c r="J118">
        <f t="shared" si="13"/>
        <v>-610</v>
      </c>
      <c r="K118">
        <f t="shared" si="14"/>
        <v>779</v>
      </c>
    </row>
    <row r="119" spans="2:11" x14ac:dyDescent="0.25">
      <c r="B119" s="1">
        <v>43854.833333333343</v>
      </c>
      <c r="C119" s="2">
        <v>-1013</v>
      </c>
      <c r="D119">
        <v>-578</v>
      </c>
      <c r="E119">
        <v>692</v>
      </c>
      <c r="F119">
        <f t="shared" si="6"/>
        <v>-899</v>
      </c>
      <c r="H119">
        <f t="shared" si="11"/>
        <v>1013</v>
      </c>
      <c r="I119">
        <f t="shared" si="12"/>
        <v>578</v>
      </c>
      <c r="J119">
        <f t="shared" si="13"/>
        <v>-692</v>
      </c>
      <c r="K119">
        <f t="shared" si="14"/>
        <v>899</v>
      </c>
    </row>
    <row r="120" spans="2:11" x14ac:dyDescent="0.25">
      <c r="B120" s="1">
        <v>43854.875</v>
      </c>
      <c r="C120" s="2">
        <v>-2089</v>
      </c>
      <c r="D120">
        <v>-609</v>
      </c>
      <c r="E120">
        <v>649</v>
      </c>
      <c r="F120">
        <f t="shared" si="6"/>
        <v>-2049</v>
      </c>
      <c r="H120">
        <f t="shared" si="11"/>
        <v>2089</v>
      </c>
      <c r="I120">
        <f t="shared" si="12"/>
        <v>609</v>
      </c>
      <c r="J120">
        <f t="shared" si="13"/>
        <v>-649</v>
      </c>
      <c r="K120">
        <f t="shared" si="14"/>
        <v>2049</v>
      </c>
    </row>
    <row r="121" spans="2:11" x14ac:dyDescent="0.25">
      <c r="B121" s="1">
        <v>43854.916666666657</v>
      </c>
      <c r="C121" s="2">
        <v>-1572</v>
      </c>
      <c r="D121">
        <v>-624</v>
      </c>
      <c r="E121">
        <v>679</v>
      </c>
      <c r="F121">
        <f t="shared" si="6"/>
        <v>-1517</v>
      </c>
      <c r="H121">
        <f t="shared" si="11"/>
        <v>1572</v>
      </c>
      <c r="I121">
        <f t="shared" si="12"/>
        <v>624</v>
      </c>
      <c r="J121">
        <f t="shared" si="13"/>
        <v>-679</v>
      </c>
      <c r="K121">
        <f t="shared" si="14"/>
        <v>1517</v>
      </c>
    </row>
    <row r="122" spans="2:11" x14ac:dyDescent="0.25">
      <c r="B122" s="1">
        <v>43854.958333333343</v>
      </c>
      <c r="C122" s="2">
        <v>-642</v>
      </c>
      <c r="D122">
        <v>-642.5</v>
      </c>
      <c r="E122">
        <v>613</v>
      </c>
      <c r="F122">
        <f t="shared" si="6"/>
        <v>-671.5</v>
      </c>
      <c r="H122">
        <f t="shared" si="11"/>
        <v>642</v>
      </c>
      <c r="I122">
        <f t="shared" si="12"/>
        <v>642.5</v>
      </c>
      <c r="J122">
        <f t="shared" si="13"/>
        <v>-613</v>
      </c>
      <c r="K122">
        <f t="shared" si="14"/>
        <v>671.5</v>
      </c>
    </row>
    <row r="123" spans="2:11" x14ac:dyDescent="0.25">
      <c r="B123" s="1">
        <v>43855</v>
      </c>
      <c r="C123" s="2">
        <v>-918</v>
      </c>
      <c r="D123">
        <v>-971.5</v>
      </c>
      <c r="E123">
        <v>793</v>
      </c>
      <c r="F123">
        <f t="shared" si="6"/>
        <v>-1096.5</v>
      </c>
      <c r="H123">
        <f t="shared" si="11"/>
        <v>918</v>
      </c>
      <c r="I123">
        <f t="shared" si="12"/>
        <v>971.5</v>
      </c>
      <c r="J123">
        <f t="shared" si="13"/>
        <v>-793</v>
      </c>
      <c r="K123">
        <f t="shared" si="14"/>
        <v>1096.5</v>
      </c>
    </row>
    <row r="124" spans="2:11" x14ac:dyDescent="0.25">
      <c r="B124" s="1">
        <v>43855.041666666657</v>
      </c>
      <c r="C124" s="2">
        <v>-2024.25</v>
      </c>
      <c r="D124">
        <v>-698</v>
      </c>
      <c r="E124">
        <v>832</v>
      </c>
      <c r="F124">
        <f t="shared" si="6"/>
        <v>-1890.25</v>
      </c>
      <c r="H124">
        <f t="shared" si="11"/>
        <v>2024.25</v>
      </c>
      <c r="I124">
        <f t="shared" si="12"/>
        <v>698</v>
      </c>
      <c r="J124">
        <f t="shared" si="13"/>
        <v>-832</v>
      </c>
      <c r="K124">
        <f t="shared" si="14"/>
        <v>1890.25</v>
      </c>
    </row>
    <row r="125" spans="2:11" x14ac:dyDescent="0.25">
      <c r="B125" s="1">
        <v>43855.083333333343</v>
      </c>
      <c r="C125" s="2">
        <v>-2143</v>
      </c>
      <c r="D125">
        <v>-595</v>
      </c>
      <c r="E125">
        <v>826</v>
      </c>
      <c r="F125">
        <f t="shared" si="6"/>
        <v>-1912</v>
      </c>
      <c r="H125">
        <f t="shared" si="11"/>
        <v>2143</v>
      </c>
      <c r="I125">
        <f t="shared" si="12"/>
        <v>595</v>
      </c>
      <c r="J125">
        <f t="shared" si="13"/>
        <v>-826</v>
      </c>
      <c r="K125">
        <f t="shared" si="14"/>
        <v>1912</v>
      </c>
    </row>
    <row r="126" spans="2:11" x14ac:dyDescent="0.25">
      <c r="B126" s="1">
        <v>43855.125</v>
      </c>
      <c r="C126" s="2">
        <v>-2543</v>
      </c>
      <c r="D126">
        <v>-510</v>
      </c>
      <c r="E126">
        <v>826</v>
      </c>
      <c r="F126">
        <f t="shared" si="6"/>
        <v>-2227</v>
      </c>
      <c r="H126">
        <f t="shared" si="11"/>
        <v>2543</v>
      </c>
      <c r="I126">
        <f t="shared" si="12"/>
        <v>510</v>
      </c>
      <c r="J126">
        <f t="shared" si="13"/>
        <v>-826</v>
      </c>
      <c r="K126">
        <f t="shared" si="14"/>
        <v>2227</v>
      </c>
    </row>
    <row r="127" spans="2:11" x14ac:dyDescent="0.25">
      <c r="B127" s="1">
        <v>43855.166666666657</v>
      </c>
      <c r="C127" s="2">
        <v>-2668</v>
      </c>
      <c r="D127">
        <v>-515</v>
      </c>
      <c r="E127">
        <v>822</v>
      </c>
      <c r="F127">
        <f t="shared" si="6"/>
        <v>-2361</v>
      </c>
      <c r="H127">
        <f t="shared" si="11"/>
        <v>2668</v>
      </c>
      <c r="I127">
        <f t="shared" si="12"/>
        <v>515</v>
      </c>
      <c r="J127">
        <f t="shared" si="13"/>
        <v>-822</v>
      </c>
      <c r="K127">
        <f t="shared" si="14"/>
        <v>2361</v>
      </c>
    </row>
    <row r="128" spans="2:11" x14ac:dyDescent="0.25">
      <c r="B128" s="1">
        <v>43855.208333333343</v>
      </c>
      <c r="C128" s="2">
        <v>-2493</v>
      </c>
      <c r="D128">
        <v>-384.25</v>
      </c>
      <c r="E128">
        <v>796</v>
      </c>
      <c r="F128">
        <f t="shared" si="6"/>
        <v>-2081.25</v>
      </c>
      <c r="H128">
        <f t="shared" si="11"/>
        <v>2493</v>
      </c>
      <c r="I128">
        <f t="shared" si="12"/>
        <v>384.25</v>
      </c>
      <c r="J128">
        <f t="shared" si="13"/>
        <v>-796</v>
      </c>
      <c r="K128">
        <f t="shared" si="14"/>
        <v>2081.25</v>
      </c>
    </row>
    <row r="129" spans="2:11" x14ac:dyDescent="0.25">
      <c r="B129" s="1">
        <v>43855.25</v>
      </c>
      <c r="C129" s="2">
        <v>-2443</v>
      </c>
      <c r="D129">
        <v>-498.25</v>
      </c>
      <c r="E129">
        <v>765</v>
      </c>
      <c r="F129">
        <f t="shared" si="6"/>
        <v>-2176.25</v>
      </c>
      <c r="H129">
        <f t="shared" si="11"/>
        <v>2443</v>
      </c>
      <c r="I129">
        <f t="shared" si="12"/>
        <v>498.25</v>
      </c>
      <c r="J129">
        <f t="shared" si="13"/>
        <v>-765</v>
      </c>
      <c r="K129">
        <f t="shared" si="14"/>
        <v>2176.25</v>
      </c>
    </row>
    <row r="130" spans="2:11" x14ac:dyDescent="0.25">
      <c r="B130" s="1">
        <v>43855.291666666657</v>
      </c>
      <c r="C130" s="2">
        <v>-2143</v>
      </c>
      <c r="D130">
        <v>-557</v>
      </c>
      <c r="E130">
        <v>781</v>
      </c>
      <c r="F130">
        <f t="shared" si="6"/>
        <v>-1919</v>
      </c>
      <c r="H130">
        <f t="shared" si="11"/>
        <v>2143</v>
      </c>
      <c r="I130">
        <f t="shared" si="12"/>
        <v>557</v>
      </c>
      <c r="J130">
        <f t="shared" si="13"/>
        <v>-781</v>
      </c>
      <c r="K130">
        <f t="shared" si="14"/>
        <v>1919</v>
      </c>
    </row>
    <row r="131" spans="2:11" x14ac:dyDescent="0.25">
      <c r="B131" s="1">
        <v>43855.333333333343</v>
      </c>
      <c r="C131" s="2">
        <v>-2230.5</v>
      </c>
      <c r="D131">
        <v>-745</v>
      </c>
      <c r="E131">
        <v>869</v>
      </c>
      <c r="F131">
        <f t="shared" si="6"/>
        <v>-2106.5</v>
      </c>
      <c r="H131">
        <f t="shared" si="11"/>
        <v>2230.5</v>
      </c>
      <c r="I131">
        <f t="shared" si="12"/>
        <v>745</v>
      </c>
      <c r="J131">
        <f t="shared" si="13"/>
        <v>-869</v>
      </c>
      <c r="K131">
        <f t="shared" si="14"/>
        <v>2106.5</v>
      </c>
    </row>
    <row r="132" spans="2:11" x14ac:dyDescent="0.25">
      <c r="B132" s="1">
        <v>43855.375</v>
      </c>
      <c r="C132" s="2">
        <v>-2317</v>
      </c>
      <c r="D132">
        <v>-829.25</v>
      </c>
      <c r="E132">
        <v>856</v>
      </c>
      <c r="F132">
        <f t="shared" ref="F132:F171" si="15">SUM(C132:E132)</f>
        <v>-2290.25</v>
      </c>
      <c r="H132">
        <f t="shared" si="11"/>
        <v>2317</v>
      </c>
      <c r="I132">
        <f t="shared" si="12"/>
        <v>829.25</v>
      </c>
      <c r="J132">
        <f t="shared" si="13"/>
        <v>-856</v>
      </c>
      <c r="K132">
        <f t="shared" si="14"/>
        <v>2290.25</v>
      </c>
    </row>
    <row r="133" spans="2:11" x14ac:dyDescent="0.25">
      <c r="B133" s="1">
        <v>43855.416666666657</v>
      </c>
      <c r="C133" s="2">
        <v>-2677.25</v>
      </c>
      <c r="D133">
        <v>-1090</v>
      </c>
      <c r="E133">
        <v>899</v>
      </c>
      <c r="F133">
        <f t="shared" si="15"/>
        <v>-2868.25</v>
      </c>
      <c r="H133">
        <f t="shared" si="11"/>
        <v>2677.25</v>
      </c>
      <c r="I133">
        <f t="shared" si="12"/>
        <v>1090</v>
      </c>
      <c r="J133">
        <f t="shared" si="13"/>
        <v>-899</v>
      </c>
      <c r="K133">
        <f t="shared" si="14"/>
        <v>2868.25</v>
      </c>
    </row>
    <row r="134" spans="2:11" x14ac:dyDescent="0.25">
      <c r="B134" s="1">
        <v>43855.458333333343</v>
      </c>
      <c r="C134" s="2">
        <v>-2658</v>
      </c>
      <c r="D134">
        <v>-1155.25</v>
      </c>
      <c r="E134">
        <v>910</v>
      </c>
      <c r="F134">
        <f t="shared" si="15"/>
        <v>-2903.25</v>
      </c>
      <c r="H134">
        <f t="shared" si="11"/>
        <v>2658</v>
      </c>
      <c r="I134">
        <f t="shared" si="12"/>
        <v>1155.25</v>
      </c>
      <c r="J134">
        <f t="shared" si="13"/>
        <v>-910</v>
      </c>
      <c r="K134">
        <f t="shared" si="14"/>
        <v>2903.25</v>
      </c>
    </row>
    <row r="135" spans="2:11" x14ac:dyDescent="0.25">
      <c r="B135" s="1">
        <v>43855.5</v>
      </c>
      <c r="C135" s="2">
        <v>-2408</v>
      </c>
      <c r="D135">
        <v>-1344.5</v>
      </c>
      <c r="E135">
        <v>924</v>
      </c>
      <c r="F135">
        <f t="shared" si="15"/>
        <v>-2828.5</v>
      </c>
      <c r="H135">
        <f t="shared" si="11"/>
        <v>2408</v>
      </c>
      <c r="I135">
        <f t="shared" si="12"/>
        <v>1344.5</v>
      </c>
      <c r="J135">
        <f t="shared" si="13"/>
        <v>-924</v>
      </c>
      <c r="K135">
        <f t="shared" si="14"/>
        <v>2828.5</v>
      </c>
    </row>
    <row r="136" spans="2:11" x14ac:dyDescent="0.25">
      <c r="B136" s="1">
        <v>43855.541666666657</v>
      </c>
      <c r="C136" s="2">
        <v>-2108</v>
      </c>
      <c r="D136">
        <v>-1354</v>
      </c>
      <c r="E136">
        <v>941</v>
      </c>
      <c r="F136">
        <f t="shared" si="15"/>
        <v>-2521</v>
      </c>
      <c r="H136">
        <f t="shared" si="11"/>
        <v>2108</v>
      </c>
      <c r="I136">
        <f t="shared" si="12"/>
        <v>1354</v>
      </c>
      <c r="J136">
        <f t="shared" si="13"/>
        <v>-941</v>
      </c>
      <c r="K136">
        <f t="shared" si="14"/>
        <v>2521</v>
      </c>
    </row>
    <row r="137" spans="2:11" x14ac:dyDescent="0.25">
      <c r="B137" s="1">
        <v>43855.583333333343</v>
      </c>
      <c r="C137" s="2">
        <v>-2133</v>
      </c>
      <c r="D137">
        <v>-1520</v>
      </c>
      <c r="E137">
        <v>878</v>
      </c>
      <c r="F137">
        <f t="shared" si="15"/>
        <v>-2775</v>
      </c>
      <c r="H137">
        <f t="shared" si="11"/>
        <v>2133</v>
      </c>
      <c r="I137">
        <f t="shared" si="12"/>
        <v>1520</v>
      </c>
      <c r="J137">
        <f t="shared" si="13"/>
        <v>-878</v>
      </c>
      <c r="K137">
        <f t="shared" si="14"/>
        <v>2775</v>
      </c>
    </row>
    <row r="138" spans="2:11" x14ac:dyDescent="0.25">
      <c r="B138" s="1">
        <v>43855.625</v>
      </c>
      <c r="C138" s="2">
        <v>-2258</v>
      </c>
      <c r="D138">
        <v>-1483.5</v>
      </c>
      <c r="E138">
        <v>848</v>
      </c>
      <c r="F138">
        <f t="shared" si="15"/>
        <v>-2893.5</v>
      </c>
      <c r="H138">
        <f t="shared" si="11"/>
        <v>2258</v>
      </c>
      <c r="I138">
        <f t="shared" si="12"/>
        <v>1483.5</v>
      </c>
      <c r="J138">
        <f t="shared" si="13"/>
        <v>-848</v>
      </c>
      <c r="K138">
        <f t="shared" si="14"/>
        <v>2893.5</v>
      </c>
    </row>
    <row r="139" spans="2:11" x14ac:dyDescent="0.25">
      <c r="B139" s="1">
        <v>43855.666666666657</v>
      </c>
      <c r="C139" s="2">
        <v>-2870.5</v>
      </c>
      <c r="D139">
        <v>-1493.75</v>
      </c>
      <c r="E139">
        <v>811</v>
      </c>
      <c r="F139">
        <f t="shared" si="15"/>
        <v>-3553.25</v>
      </c>
      <c r="H139">
        <f t="shared" si="11"/>
        <v>2870.5</v>
      </c>
      <c r="I139">
        <f t="shared" si="12"/>
        <v>1493.75</v>
      </c>
      <c r="J139">
        <f t="shared" si="13"/>
        <v>-811</v>
      </c>
      <c r="K139">
        <f t="shared" si="14"/>
        <v>3553.25</v>
      </c>
    </row>
    <row r="140" spans="2:11" x14ac:dyDescent="0.25">
      <c r="B140" s="1">
        <v>43855.708333333343</v>
      </c>
      <c r="C140" s="2">
        <v>-2808</v>
      </c>
      <c r="D140">
        <v>-1559.75</v>
      </c>
      <c r="E140">
        <v>935</v>
      </c>
      <c r="F140">
        <f t="shared" si="15"/>
        <v>-3432.75</v>
      </c>
      <c r="H140">
        <f t="shared" si="11"/>
        <v>2808</v>
      </c>
      <c r="I140">
        <f t="shared" si="12"/>
        <v>1559.75</v>
      </c>
      <c r="J140">
        <f t="shared" si="13"/>
        <v>-935</v>
      </c>
      <c r="K140">
        <f t="shared" si="14"/>
        <v>3432.75</v>
      </c>
    </row>
    <row r="141" spans="2:11" x14ac:dyDescent="0.25">
      <c r="B141" s="1">
        <v>43855.75</v>
      </c>
      <c r="C141" s="2">
        <v>-2745.5</v>
      </c>
      <c r="D141">
        <v>-1184.75</v>
      </c>
      <c r="E141">
        <v>904</v>
      </c>
      <c r="F141">
        <f t="shared" si="15"/>
        <v>-3026.25</v>
      </c>
      <c r="H141">
        <f t="shared" si="11"/>
        <v>2745.5</v>
      </c>
      <c r="I141">
        <f t="shared" si="12"/>
        <v>1184.75</v>
      </c>
      <c r="J141">
        <f t="shared" si="13"/>
        <v>-904</v>
      </c>
      <c r="K141">
        <f t="shared" si="14"/>
        <v>3026.25</v>
      </c>
    </row>
    <row r="142" spans="2:11" x14ac:dyDescent="0.25">
      <c r="B142" s="1">
        <v>43855.791666666657</v>
      </c>
      <c r="C142" s="2">
        <v>-2807</v>
      </c>
      <c r="D142">
        <v>-1079.5</v>
      </c>
      <c r="E142">
        <v>870</v>
      </c>
      <c r="F142">
        <f t="shared" si="15"/>
        <v>-3016.5</v>
      </c>
      <c r="H142">
        <f t="shared" si="11"/>
        <v>2807</v>
      </c>
      <c r="I142">
        <f t="shared" si="12"/>
        <v>1079.5</v>
      </c>
      <c r="J142">
        <f t="shared" si="13"/>
        <v>-870</v>
      </c>
      <c r="K142">
        <f t="shared" si="14"/>
        <v>3016.5</v>
      </c>
    </row>
    <row r="143" spans="2:11" x14ac:dyDescent="0.25">
      <c r="B143" s="1">
        <v>43855.833333333343</v>
      </c>
      <c r="C143" s="2">
        <v>-2876.75</v>
      </c>
      <c r="D143">
        <v>-592.5</v>
      </c>
      <c r="E143">
        <v>780</v>
      </c>
      <c r="F143">
        <f t="shared" si="15"/>
        <v>-2689.25</v>
      </c>
      <c r="H143">
        <f t="shared" si="11"/>
        <v>2876.75</v>
      </c>
      <c r="I143">
        <f t="shared" si="12"/>
        <v>592.5</v>
      </c>
      <c r="J143">
        <f t="shared" si="13"/>
        <v>-780</v>
      </c>
      <c r="K143">
        <f t="shared" si="14"/>
        <v>2689.25</v>
      </c>
    </row>
    <row r="144" spans="2:11" x14ac:dyDescent="0.25">
      <c r="B144" s="1">
        <v>43855.875</v>
      </c>
      <c r="C144" s="2">
        <v>-2558</v>
      </c>
      <c r="D144">
        <v>-514</v>
      </c>
      <c r="E144">
        <v>800</v>
      </c>
      <c r="F144">
        <f t="shared" si="15"/>
        <v>-2272</v>
      </c>
      <c r="H144">
        <f t="shared" si="11"/>
        <v>2558</v>
      </c>
      <c r="I144">
        <f t="shared" si="12"/>
        <v>514</v>
      </c>
      <c r="J144">
        <f t="shared" si="13"/>
        <v>-800</v>
      </c>
      <c r="K144">
        <f t="shared" si="14"/>
        <v>2272</v>
      </c>
    </row>
    <row r="145" spans="2:11" x14ac:dyDescent="0.25">
      <c r="B145" s="1">
        <v>43855.916666666657</v>
      </c>
      <c r="C145" s="2">
        <v>-2458</v>
      </c>
      <c r="D145">
        <v>-441.5</v>
      </c>
      <c r="E145">
        <v>707</v>
      </c>
      <c r="F145">
        <f t="shared" si="15"/>
        <v>-2192.5</v>
      </c>
      <c r="H145">
        <f t="shared" si="11"/>
        <v>2458</v>
      </c>
      <c r="I145">
        <f t="shared" si="12"/>
        <v>441.5</v>
      </c>
      <c r="J145">
        <f t="shared" si="13"/>
        <v>-707</v>
      </c>
      <c r="K145">
        <f t="shared" si="14"/>
        <v>2192.5</v>
      </c>
    </row>
    <row r="146" spans="2:11" x14ac:dyDescent="0.25">
      <c r="B146" s="1">
        <v>43855.958333333343</v>
      </c>
      <c r="C146" s="2">
        <v>-2344</v>
      </c>
      <c r="D146">
        <v>-727.25</v>
      </c>
      <c r="E146">
        <v>229</v>
      </c>
      <c r="F146">
        <f t="shared" si="15"/>
        <v>-2842.25</v>
      </c>
      <c r="H146">
        <f t="shared" si="11"/>
        <v>2344</v>
      </c>
      <c r="I146">
        <f t="shared" si="12"/>
        <v>727.25</v>
      </c>
      <c r="J146">
        <f t="shared" si="13"/>
        <v>-229</v>
      </c>
      <c r="K146">
        <f t="shared" si="14"/>
        <v>2842.25</v>
      </c>
    </row>
    <row r="147" spans="2:11" x14ac:dyDescent="0.25">
      <c r="B147" s="1">
        <v>43856</v>
      </c>
      <c r="C147" s="2">
        <v>-2737</v>
      </c>
      <c r="D147">
        <v>-688</v>
      </c>
      <c r="E147">
        <v>279</v>
      </c>
      <c r="F147">
        <f t="shared" si="15"/>
        <v>-3146</v>
      </c>
      <c r="H147">
        <f t="shared" ref="H147:H154" si="16">-C147</f>
        <v>2737</v>
      </c>
      <c r="I147">
        <f t="shared" ref="I147:I154" si="17">-D147</f>
        <v>688</v>
      </c>
      <c r="J147">
        <f t="shared" ref="J147:J154" si="18">-E147</f>
        <v>-279</v>
      </c>
      <c r="K147">
        <f t="shared" ref="K147:K154" si="19">-F147</f>
        <v>3146</v>
      </c>
    </row>
    <row r="148" spans="2:11" x14ac:dyDescent="0.25">
      <c r="B148" s="1">
        <v>43856.041666666657</v>
      </c>
      <c r="C148" s="2">
        <v>-2692</v>
      </c>
      <c r="D148">
        <v>-693</v>
      </c>
      <c r="E148">
        <v>445</v>
      </c>
      <c r="F148">
        <f t="shared" si="15"/>
        <v>-2940</v>
      </c>
      <c r="H148">
        <f t="shared" si="16"/>
        <v>2692</v>
      </c>
      <c r="I148">
        <f t="shared" si="17"/>
        <v>693</v>
      </c>
      <c r="J148">
        <f t="shared" si="18"/>
        <v>-445</v>
      </c>
      <c r="K148">
        <f t="shared" si="19"/>
        <v>2940</v>
      </c>
    </row>
    <row r="149" spans="2:11" x14ac:dyDescent="0.25">
      <c r="B149" s="1">
        <v>43856.083333333343</v>
      </c>
      <c r="C149" s="2">
        <v>-2492</v>
      </c>
      <c r="D149">
        <v>-590.75</v>
      </c>
      <c r="E149">
        <v>618</v>
      </c>
      <c r="F149">
        <f t="shared" si="15"/>
        <v>-2464.75</v>
      </c>
      <c r="H149">
        <f t="shared" si="16"/>
        <v>2492</v>
      </c>
      <c r="I149">
        <f t="shared" si="17"/>
        <v>590.75</v>
      </c>
      <c r="J149">
        <f t="shared" si="18"/>
        <v>-618</v>
      </c>
      <c r="K149">
        <f t="shared" si="19"/>
        <v>2464.75</v>
      </c>
    </row>
    <row r="150" spans="2:11" x14ac:dyDescent="0.25">
      <c r="B150" s="1">
        <v>43856.125</v>
      </c>
      <c r="C150" s="2">
        <v>-2501</v>
      </c>
      <c r="D150">
        <v>-730.5</v>
      </c>
      <c r="E150">
        <v>613</v>
      </c>
      <c r="F150">
        <f t="shared" si="15"/>
        <v>-2618.5</v>
      </c>
      <c r="H150">
        <f t="shared" si="16"/>
        <v>2501</v>
      </c>
      <c r="I150">
        <f t="shared" si="17"/>
        <v>730.5</v>
      </c>
      <c r="J150">
        <f t="shared" si="18"/>
        <v>-613</v>
      </c>
      <c r="K150">
        <f t="shared" si="19"/>
        <v>2618.5</v>
      </c>
    </row>
    <row r="151" spans="2:11" x14ac:dyDescent="0.25">
      <c r="B151" s="1">
        <v>43856.166666666657</v>
      </c>
      <c r="C151" s="2">
        <v>-2498</v>
      </c>
      <c r="D151">
        <v>-777.5</v>
      </c>
      <c r="E151">
        <v>688</v>
      </c>
      <c r="F151">
        <f t="shared" si="15"/>
        <v>-2587.5</v>
      </c>
      <c r="H151">
        <f t="shared" si="16"/>
        <v>2498</v>
      </c>
      <c r="I151">
        <f t="shared" si="17"/>
        <v>777.5</v>
      </c>
      <c r="J151">
        <f t="shared" si="18"/>
        <v>-688</v>
      </c>
      <c r="K151">
        <f t="shared" si="19"/>
        <v>2587.5</v>
      </c>
    </row>
    <row r="152" spans="2:11" x14ac:dyDescent="0.25">
      <c r="B152" s="1">
        <v>43856.208333333343</v>
      </c>
      <c r="C152" s="2">
        <v>-2457</v>
      </c>
      <c r="D152">
        <v>-857.25</v>
      </c>
      <c r="E152">
        <v>695</v>
      </c>
      <c r="F152">
        <f t="shared" si="15"/>
        <v>-2619.25</v>
      </c>
      <c r="H152">
        <f t="shared" si="16"/>
        <v>2457</v>
      </c>
      <c r="I152">
        <f t="shared" si="17"/>
        <v>857.25</v>
      </c>
      <c r="J152">
        <f t="shared" si="18"/>
        <v>-695</v>
      </c>
      <c r="K152">
        <f t="shared" si="19"/>
        <v>2619.25</v>
      </c>
    </row>
    <row r="153" spans="2:11" x14ac:dyDescent="0.25">
      <c r="B153" s="1">
        <v>43856.25</v>
      </c>
      <c r="C153" s="2">
        <v>-2193</v>
      </c>
      <c r="D153">
        <v>-635.75</v>
      </c>
      <c r="E153">
        <v>508</v>
      </c>
      <c r="F153">
        <f t="shared" si="15"/>
        <v>-2320.75</v>
      </c>
      <c r="H153">
        <f t="shared" si="16"/>
        <v>2193</v>
      </c>
      <c r="I153">
        <f t="shared" si="17"/>
        <v>635.75</v>
      </c>
      <c r="J153">
        <f t="shared" si="18"/>
        <v>-508</v>
      </c>
      <c r="K153">
        <f t="shared" si="19"/>
        <v>2320.75</v>
      </c>
    </row>
    <row r="154" spans="2:11" x14ac:dyDescent="0.25">
      <c r="B154" s="1">
        <v>43856.291666666657</v>
      </c>
      <c r="C154" s="2">
        <v>-1921</v>
      </c>
      <c r="D154">
        <v>-545</v>
      </c>
      <c r="E154">
        <v>414</v>
      </c>
      <c r="F154">
        <f t="shared" si="15"/>
        <v>-2052</v>
      </c>
      <c r="H154">
        <f t="shared" si="16"/>
        <v>1921</v>
      </c>
      <c r="I154">
        <f t="shared" si="17"/>
        <v>545</v>
      </c>
      <c r="J154">
        <f t="shared" si="18"/>
        <v>-414</v>
      </c>
      <c r="K154">
        <f t="shared" si="19"/>
        <v>2052</v>
      </c>
    </row>
    <row r="155" spans="2:11" x14ac:dyDescent="0.25">
      <c r="B155" s="1"/>
    </row>
    <row r="156" spans="2:11" x14ac:dyDescent="0.25">
      <c r="B156" s="1"/>
    </row>
    <row r="157" spans="2:11" x14ac:dyDescent="0.25">
      <c r="B157" s="1"/>
    </row>
    <row r="158" spans="2:11" x14ac:dyDescent="0.25">
      <c r="B158" s="1"/>
    </row>
    <row r="159" spans="2:11" x14ac:dyDescent="0.25">
      <c r="B159" s="1"/>
    </row>
    <row r="160" spans="2:11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Load</vt:lpstr>
      <vt:lpstr>Generation</vt:lpstr>
      <vt:lpstr>Prices</vt:lpstr>
      <vt:lpstr>Stack</vt:lpstr>
      <vt:lpstr>Implied Heat Rate</vt:lpstr>
      <vt:lpstr>Interchange</vt:lpstr>
    </vt:vector>
  </TitlesOfParts>
  <Company>S&amp;P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Kemmerer, Kieran</dc:creator>
  <cp:lastModifiedBy>Kemmerer, Kieran</cp:lastModifiedBy>
  <dcterms:created xsi:type="dcterms:W3CDTF">2019-07-09T17:19:13Z</dcterms:created>
  <dcterms:modified xsi:type="dcterms:W3CDTF">2020-01-27T12:59:23Z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{8A65FB29-504F-4894-99A7-D2A67DED91A3}</vt:lpwstr>
  </property>
</Properties>
</file>